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leire/Desktop/"/>
    </mc:Choice>
  </mc:AlternateContent>
  <xr:revisionPtr revIDLastSave="0" documentId="8_{A457CE86-9BA8-8842-8F48-DD2A66393210}" xr6:coauthVersionLast="47" xr6:coauthVersionMax="47" xr10:uidLastSave="{00000000-0000-0000-0000-000000000000}"/>
  <bookViews>
    <workbookView xWindow="0" yWindow="500" windowWidth="28800" windowHeight="17500" tabRatio="835" xr2:uid="{00000000-000D-0000-FFFF-FFFF00000000}"/>
  </bookViews>
  <sheets>
    <sheet name="ÍNDICE" sheetId="10" r:id="rId1"/>
    <sheet name="NOTAS" sheetId="17" r:id="rId2"/>
    <sheet name="NOTAS 2" sheetId="18" r:id="rId3"/>
    <sheet name="I" sheetId="19" r:id="rId4"/>
    <sheet name="II" sheetId="20" r:id="rId5"/>
    <sheet name="III" sheetId="21" r:id="rId6"/>
    <sheet name="A1" sheetId="1" r:id="rId7"/>
    <sheet name="A2 " sheetId="2" r:id="rId8"/>
    <sheet name="A3" sheetId="3" r:id="rId9"/>
    <sheet name="A4" sheetId="12" r:id="rId10"/>
    <sheet name="A5" sheetId="13" r:id="rId11"/>
    <sheet name="A6" sheetId="4" r:id="rId12"/>
    <sheet name="A7" sheetId="5" r:id="rId13"/>
    <sheet name="A8" sheetId="6" r:id="rId14"/>
    <sheet name="A9" sheetId="7" r:id="rId15"/>
    <sheet name="A10" sheetId="8" r:id="rId16"/>
    <sheet name="A11" sheetId="9" r:id="rId17"/>
  </sheets>
  <externalReferences>
    <externalReference r:id="rId18"/>
    <externalReference r:id="rId19"/>
    <externalReference r:id="rId20"/>
    <externalReference r:id="rId21"/>
    <externalReference r:id="rId22"/>
  </externalReferences>
  <definedNames>
    <definedName name="__123Graph_D" localSheetId="15" hidden="1">'[1]1990'!#REF!</definedName>
    <definedName name="__123Graph_D" localSheetId="7" hidden="1">'[1]1990'!#REF!</definedName>
    <definedName name="__123Graph_D" localSheetId="12" hidden="1">'[1]1990'!#REF!</definedName>
    <definedName name="__123Graph_D" localSheetId="5" hidden="1">'[2]1990'!#REF!</definedName>
    <definedName name="__123Graph_D" localSheetId="0" hidden="1">'[1]1990'!#REF!</definedName>
    <definedName name="__123Graph_D" localSheetId="1" hidden="1">'[3]1990'!#REF!</definedName>
    <definedName name="__123Graph_D" localSheetId="2" hidden="1">'[3]1990'!#REF!</definedName>
    <definedName name="__123Graph_D" hidden="1">'[1]1990'!#REF!</definedName>
    <definedName name="__123Graph_E" localSheetId="5" hidden="1">'[2]1990'!#REF!</definedName>
    <definedName name="__123Graph_E" localSheetId="0" hidden="1">'[1]1990'!#REF!</definedName>
    <definedName name="__123Graph_E" localSheetId="1" hidden="1">'[3]1990'!#REF!</definedName>
    <definedName name="__123Graph_E" localSheetId="2" hidden="1">'[3]1990'!#REF!</definedName>
    <definedName name="__123Graph_E" hidden="1">'[1]1990'!#REF!</definedName>
    <definedName name="__123Graph_F" localSheetId="5" hidden="1">'[2]1990'!#REF!</definedName>
    <definedName name="__123Graph_F" localSheetId="0" hidden="1">'[1]1990'!#REF!</definedName>
    <definedName name="__123Graph_F" localSheetId="1" hidden="1">'[3]1990'!#REF!</definedName>
    <definedName name="__123Graph_F" localSheetId="2" hidden="1">'[3]1990'!#REF!</definedName>
    <definedName name="__123Graph_F" hidden="1">'[1]1990'!#REF!</definedName>
    <definedName name="as">#REF!</definedName>
    <definedName name="asdasd">#REF!</definedName>
    <definedName name="autapartesusegmmcal">#REF!</definedName>
    <definedName name="autopartesusbsejmm">#REF!</definedName>
    <definedName name="caldutsegmentos">#REF!</definedName>
    <definedName name="Euparaautomotrizfincaldut">#REF!</definedName>
    <definedName name="Euparaautomotrizfingenval">#REF!</definedName>
    <definedName name="fgdfg">#REF!</definedName>
    <definedName name="fghfgh">#REF!</definedName>
    <definedName name="fv">#REF!</definedName>
    <definedName name="gfhfgh">#REF!</definedName>
    <definedName name="ghfghf">#REF!</definedName>
    <definedName name="ghgdf">#REF!</definedName>
    <definedName name="hfghfg">#REF!</definedName>
    <definedName name="I._DESCRIPCIÓN_DE_SEGMENTOS_DE_LA_CADENA_ELECTRÓNICA_Y_CODIGOS_CORRESPONDIENTES_A_LOS_EL001_EL005">#REF!</definedName>
    <definedName name="kil" localSheetId="0" hidden="1">'[1]1990'!#REF!</definedName>
    <definedName name="kil" localSheetId="1" hidden="1">'[3]1990'!#REF!</definedName>
    <definedName name="kil" hidden="1">'[1]1990'!#REF!</definedName>
    <definedName name="paises">#REF!</definedName>
    <definedName name="paisesautomotcaldut">#REF!</definedName>
    <definedName name="paisesautomotgenval">#REF!</definedName>
    <definedName name="paisesparafincaldut">#REF!</definedName>
    <definedName name="paisesparafingenvalporsegmentos">#REF!</definedName>
    <definedName name="paisesysegmentos">#REF!</definedName>
    <definedName name="perro">#REF!</definedName>
    <definedName name="porsegmentos">#REF!</definedName>
    <definedName name="s">#REF!</definedName>
    <definedName name="sdasdasd">#REF!</definedName>
    <definedName name="Totalcondistritosydemàseslabon">#REF!</definedName>
    <definedName name="Totalcondistritosydemàspaisessegmcaldut">#REF!</definedName>
    <definedName name="ty">#REF!</definedName>
    <definedName name="veiculoscaldut">#REF!</definedName>
    <definedName name="veiculosgenval">#REF!</definedName>
    <definedName name="vgol" localSheetId="1" hidden="1">'[4]1990'!#REF!</definedName>
    <definedName name="vgol" hidden="1">'[5]1990'!#REF!</definedName>
    <definedName name="yhn">#REF!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9" l="1"/>
  <c r="E8" i="9"/>
  <c r="F8" i="9"/>
  <c r="G8" i="9"/>
  <c r="H8" i="9"/>
  <c r="I8" i="9"/>
  <c r="J8" i="9"/>
  <c r="K8" i="9"/>
  <c r="L8" i="9"/>
  <c r="M8" i="9"/>
  <c r="N8" i="9"/>
  <c r="O8" i="9"/>
  <c r="P8" i="9"/>
  <c r="Q8" i="9"/>
  <c r="R8" i="9"/>
  <c r="S8" i="9"/>
  <c r="T8" i="9"/>
  <c r="U8" i="9"/>
  <c r="V8" i="9"/>
  <c r="W8" i="9"/>
  <c r="X8" i="9"/>
  <c r="Y8" i="9"/>
  <c r="Z8" i="9"/>
  <c r="AA8" i="9"/>
  <c r="AB8" i="9"/>
  <c r="AC8" i="9"/>
  <c r="AD8" i="9"/>
  <c r="AE8" i="9"/>
  <c r="D9" i="9"/>
  <c r="E9" i="9"/>
  <c r="F9" i="9"/>
  <c r="G9" i="9"/>
  <c r="H9" i="9"/>
  <c r="I9" i="9"/>
  <c r="J9" i="9"/>
  <c r="K9" i="9"/>
  <c r="L9" i="9"/>
  <c r="M9" i="9"/>
  <c r="N9" i="9"/>
  <c r="O9" i="9"/>
  <c r="P9" i="9"/>
  <c r="Q9" i="9"/>
  <c r="R9" i="9"/>
  <c r="S9" i="9"/>
  <c r="T9" i="9"/>
  <c r="U9" i="9"/>
  <c r="V9" i="9"/>
  <c r="W9" i="9"/>
  <c r="X9" i="9"/>
  <c r="Y9" i="9"/>
  <c r="Z9" i="9"/>
  <c r="AA9" i="9"/>
  <c r="AB9" i="9"/>
  <c r="AC9" i="9"/>
  <c r="AD9" i="9"/>
  <c r="AE9"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C9" i="9"/>
  <c r="C10" i="9"/>
  <c r="C11" i="9"/>
  <c r="C12" i="9"/>
  <c r="C13" i="9"/>
  <c r="C14" i="9"/>
  <c r="C15" i="9"/>
  <c r="C16" i="9"/>
  <c r="C17" i="9"/>
  <c r="C18" i="9"/>
  <c r="C19" i="9"/>
  <c r="C20" i="9"/>
  <c r="C21" i="9"/>
  <c r="C22" i="9"/>
  <c r="C23" i="9"/>
  <c r="C24" i="9"/>
  <c r="C25" i="9"/>
  <c r="C26" i="9"/>
  <c r="C27" i="9"/>
  <c r="C28" i="9"/>
  <c r="C29" i="9"/>
  <c r="C30" i="9"/>
  <c r="C31" i="9"/>
  <c r="C32" i="9"/>
  <c r="C33" i="9"/>
  <c r="C8" i="9"/>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67" i="8"/>
  <c r="E67" i="8"/>
  <c r="F67" i="8"/>
  <c r="G67" i="8"/>
  <c r="H67" i="8"/>
  <c r="I67" i="8"/>
  <c r="J67" i="8"/>
  <c r="K67" i="8"/>
  <c r="L67" i="8"/>
  <c r="M67" i="8"/>
  <c r="N67" i="8"/>
  <c r="O67" i="8"/>
  <c r="P67" i="8"/>
  <c r="Q67" i="8"/>
  <c r="R67" i="8"/>
  <c r="S67" i="8"/>
  <c r="T67" i="8"/>
  <c r="U67" i="8"/>
  <c r="V67" i="8"/>
  <c r="W67" i="8"/>
  <c r="X67" i="8"/>
  <c r="Y67" i="8"/>
  <c r="Z67" i="8"/>
  <c r="AA67" i="8"/>
  <c r="AB67" i="8"/>
  <c r="AC67" i="8"/>
  <c r="AD67" i="8"/>
  <c r="E68" i="8"/>
  <c r="F68" i="8"/>
  <c r="G68" i="8"/>
  <c r="H68" i="8"/>
  <c r="I68" i="8"/>
  <c r="J68" i="8"/>
  <c r="K68" i="8"/>
  <c r="L68" i="8"/>
  <c r="M68" i="8"/>
  <c r="N68" i="8"/>
  <c r="O68" i="8"/>
  <c r="P68" i="8"/>
  <c r="Q68" i="8"/>
  <c r="R68" i="8"/>
  <c r="S68" i="8"/>
  <c r="T68" i="8"/>
  <c r="U68" i="8"/>
  <c r="V68" i="8"/>
  <c r="W68" i="8"/>
  <c r="X68" i="8"/>
  <c r="Y68" i="8"/>
  <c r="Z68" i="8"/>
  <c r="AA68" i="8"/>
  <c r="AB68" i="8"/>
  <c r="AC68" i="8"/>
  <c r="AD68" i="8"/>
  <c r="E69" i="8"/>
  <c r="F69" i="8"/>
  <c r="G69" i="8"/>
  <c r="H69" i="8"/>
  <c r="I69" i="8"/>
  <c r="J69" i="8"/>
  <c r="K69" i="8"/>
  <c r="L69" i="8"/>
  <c r="M69" i="8"/>
  <c r="N69" i="8"/>
  <c r="O69" i="8"/>
  <c r="P69" i="8"/>
  <c r="Q69" i="8"/>
  <c r="R69" i="8"/>
  <c r="S69" i="8"/>
  <c r="T69" i="8"/>
  <c r="U69" i="8"/>
  <c r="V69" i="8"/>
  <c r="W69" i="8"/>
  <c r="X69" i="8"/>
  <c r="Y69" i="8"/>
  <c r="Z69" i="8"/>
  <c r="AA69" i="8"/>
  <c r="AB69" i="8"/>
  <c r="AC69" i="8"/>
  <c r="AD69" i="8"/>
  <c r="E70" i="8"/>
  <c r="F70" i="8"/>
  <c r="G70" i="8"/>
  <c r="H70" i="8"/>
  <c r="I70" i="8"/>
  <c r="J70" i="8"/>
  <c r="K70" i="8"/>
  <c r="L70" i="8"/>
  <c r="M70" i="8"/>
  <c r="N70" i="8"/>
  <c r="O70" i="8"/>
  <c r="P70" i="8"/>
  <c r="Q70" i="8"/>
  <c r="R70" i="8"/>
  <c r="S70" i="8"/>
  <c r="T70" i="8"/>
  <c r="U70" i="8"/>
  <c r="V70" i="8"/>
  <c r="W70" i="8"/>
  <c r="X70" i="8"/>
  <c r="Y70" i="8"/>
  <c r="Z70" i="8"/>
  <c r="AA70" i="8"/>
  <c r="AB70" i="8"/>
  <c r="AC70" i="8"/>
  <c r="AD70" i="8"/>
  <c r="E71" i="8"/>
  <c r="F71" i="8"/>
  <c r="G71" i="8"/>
  <c r="H71" i="8"/>
  <c r="I71" i="8"/>
  <c r="J71" i="8"/>
  <c r="K71" i="8"/>
  <c r="L71" i="8"/>
  <c r="M71" i="8"/>
  <c r="N71" i="8"/>
  <c r="O71" i="8"/>
  <c r="P71" i="8"/>
  <c r="Q71" i="8"/>
  <c r="R71" i="8"/>
  <c r="S71" i="8"/>
  <c r="T71" i="8"/>
  <c r="U71" i="8"/>
  <c r="V71" i="8"/>
  <c r="W71" i="8"/>
  <c r="X71" i="8"/>
  <c r="Y71" i="8"/>
  <c r="Z71" i="8"/>
  <c r="AA71" i="8"/>
  <c r="AB71" i="8"/>
  <c r="AC71" i="8"/>
  <c r="AD71" i="8"/>
  <c r="E72" i="8"/>
  <c r="F72" i="8"/>
  <c r="G72" i="8"/>
  <c r="H72" i="8"/>
  <c r="I72" i="8"/>
  <c r="J72" i="8"/>
  <c r="K72" i="8"/>
  <c r="L72" i="8"/>
  <c r="M72" i="8"/>
  <c r="N72" i="8"/>
  <c r="O72" i="8"/>
  <c r="P72" i="8"/>
  <c r="Q72" i="8"/>
  <c r="R72" i="8"/>
  <c r="S72" i="8"/>
  <c r="T72" i="8"/>
  <c r="U72" i="8"/>
  <c r="V72" i="8"/>
  <c r="W72" i="8"/>
  <c r="X72" i="8"/>
  <c r="Y72" i="8"/>
  <c r="Z72" i="8"/>
  <c r="AA72" i="8"/>
  <c r="AB72" i="8"/>
  <c r="AC72" i="8"/>
  <c r="AD72" i="8"/>
  <c r="E73" i="8"/>
  <c r="F73" i="8"/>
  <c r="G73" i="8"/>
  <c r="H73" i="8"/>
  <c r="I73" i="8"/>
  <c r="J73" i="8"/>
  <c r="K73" i="8"/>
  <c r="L73" i="8"/>
  <c r="M73" i="8"/>
  <c r="N73" i="8"/>
  <c r="O73" i="8"/>
  <c r="P73" i="8"/>
  <c r="Q73" i="8"/>
  <c r="R73" i="8"/>
  <c r="S73" i="8"/>
  <c r="T73" i="8"/>
  <c r="U73" i="8"/>
  <c r="V73" i="8"/>
  <c r="W73" i="8"/>
  <c r="X73" i="8"/>
  <c r="Y73" i="8"/>
  <c r="Z73" i="8"/>
  <c r="AA73" i="8"/>
  <c r="AB73" i="8"/>
  <c r="AC73" i="8"/>
  <c r="AD73" i="8"/>
  <c r="E74" i="8"/>
  <c r="F74" i="8"/>
  <c r="G74" i="8"/>
  <c r="H74" i="8"/>
  <c r="I74" i="8"/>
  <c r="J74" i="8"/>
  <c r="K74" i="8"/>
  <c r="L74" i="8"/>
  <c r="M74" i="8"/>
  <c r="N74" i="8"/>
  <c r="O74" i="8"/>
  <c r="P74" i="8"/>
  <c r="Q74" i="8"/>
  <c r="R74" i="8"/>
  <c r="S74" i="8"/>
  <c r="T74" i="8"/>
  <c r="U74" i="8"/>
  <c r="V74" i="8"/>
  <c r="W74" i="8"/>
  <c r="X74" i="8"/>
  <c r="Y74" i="8"/>
  <c r="Z74" i="8"/>
  <c r="AA74" i="8"/>
  <c r="AB74" i="8"/>
  <c r="AC74" i="8"/>
  <c r="AD74" i="8"/>
  <c r="E75" i="8"/>
  <c r="F75" i="8"/>
  <c r="G75" i="8"/>
  <c r="H75" i="8"/>
  <c r="I75" i="8"/>
  <c r="J75" i="8"/>
  <c r="K75" i="8"/>
  <c r="L75" i="8"/>
  <c r="M75" i="8"/>
  <c r="N75" i="8"/>
  <c r="O75" i="8"/>
  <c r="P75" i="8"/>
  <c r="Q75" i="8"/>
  <c r="R75" i="8"/>
  <c r="S75" i="8"/>
  <c r="T75" i="8"/>
  <c r="U75" i="8"/>
  <c r="V75" i="8"/>
  <c r="W75" i="8"/>
  <c r="X75" i="8"/>
  <c r="Y75" i="8"/>
  <c r="Z75" i="8"/>
  <c r="AA75" i="8"/>
  <c r="AB75" i="8"/>
  <c r="AC75" i="8"/>
  <c r="AD75" i="8"/>
  <c r="E76" i="8"/>
  <c r="F76" i="8"/>
  <c r="G76" i="8"/>
  <c r="H76" i="8"/>
  <c r="I76" i="8"/>
  <c r="J76" i="8"/>
  <c r="K76" i="8"/>
  <c r="L76" i="8"/>
  <c r="M76" i="8"/>
  <c r="N76" i="8"/>
  <c r="O76" i="8"/>
  <c r="P76" i="8"/>
  <c r="Q76" i="8"/>
  <c r="R76" i="8"/>
  <c r="S76" i="8"/>
  <c r="T76" i="8"/>
  <c r="U76" i="8"/>
  <c r="V76" i="8"/>
  <c r="W76" i="8"/>
  <c r="X76" i="8"/>
  <c r="Y76" i="8"/>
  <c r="Z76" i="8"/>
  <c r="AA76" i="8"/>
  <c r="AB76" i="8"/>
  <c r="AC76" i="8"/>
  <c r="AD76" i="8"/>
  <c r="E77" i="8"/>
  <c r="F77" i="8"/>
  <c r="G77" i="8"/>
  <c r="H77" i="8"/>
  <c r="I77" i="8"/>
  <c r="J77" i="8"/>
  <c r="K77" i="8"/>
  <c r="L77" i="8"/>
  <c r="M77" i="8"/>
  <c r="N77" i="8"/>
  <c r="O77" i="8"/>
  <c r="P77" i="8"/>
  <c r="Q77" i="8"/>
  <c r="R77" i="8"/>
  <c r="S77" i="8"/>
  <c r="T77" i="8"/>
  <c r="U77" i="8"/>
  <c r="V77" i="8"/>
  <c r="W77" i="8"/>
  <c r="X77" i="8"/>
  <c r="Y77" i="8"/>
  <c r="Z77" i="8"/>
  <c r="AA77" i="8"/>
  <c r="AB77" i="8"/>
  <c r="AC77" i="8"/>
  <c r="AD77" i="8"/>
  <c r="E78" i="8"/>
  <c r="F78" i="8"/>
  <c r="G78" i="8"/>
  <c r="H78" i="8"/>
  <c r="I78" i="8"/>
  <c r="J78" i="8"/>
  <c r="K78" i="8"/>
  <c r="L78" i="8"/>
  <c r="M78" i="8"/>
  <c r="N78" i="8"/>
  <c r="O78" i="8"/>
  <c r="P78" i="8"/>
  <c r="Q78" i="8"/>
  <c r="R78" i="8"/>
  <c r="S78" i="8"/>
  <c r="T78" i="8"/>
  <c r="U78" i="8"/>
  <c r="V78" i="8"/>
  <c r="W78" i="8"/>
  <c r="X78" i="8"/>
  <c r="Y78" i="8"/>
  <c r="Z78" i="8"/>
  <c r="AA78" i="8"/>
  <c r="AB78" i="8"/>
  <c r="AC78" i="8"/>
  <c r="AD78" i="8"/>
  <c r="E79" i="8"/>
  <c r="F79" i="8"/>
  <c r="G79" i="8"/>
  <c r="H79" i="8"/>
  <c r="I79" i="8"/>
  <c r="J79" i="8"/>
  <c r="K79" i="8"/>
  <c r="L79" i="8"/>
  <c r="M79" i="8"/>
  <c r="N79" i="8"/>
  <c r="O79" i="8"/>
  <c r="P79" i="8"/>
  <c r="Q79" i="8"/>
  <c r="R79" i="8"/>
  <c r="S79" i="8"/>
  <c r="T79" i="8"/>
  <c r="U79" i="8"/>
  <c r="V79" i="8"/>
  <c r="W79" i="8"/>
  <c r="X79" i="8"/>
  <c r="Y79" i="8"/>
  <c r="Z79" i="8"/>
  <c r="AA79" i="8"/>
  <c r="AB79" i="8"/>
  <c r="AC79" i="8"/>
  <c r="AD79" i="8"/>
  <c r="E80" i="8"/>
  <c r="F80" i="8"/>
  <c r="G80" i="8"/>
  <c r="H80" i="8"/>
  <c r="I80" i="8"/>
  <c r="J80" i="8"/>
  <c r="K80" i="8"/>
  <c r="L80" i="8"/>
  <c r="M80" i="8"/>
  <c r="N80" i="8"/>
  <c r="O80" i="8"/>
  <c r="P80" i="8"/>
  <c r="Q80" i="8"/>
  <c r="R80" i="8"/>
  <c r="S80" i="8"/>
  <c r="T80" i="8"/>
  <c r="U80" i="8"/>
  <c r="V80" i="8"/>
  <c r="W80" i="8"/>
  <c r="X80" i="8"/>
  <c r="Y80" i="8"/>
  <c r="Z80" i="8"/>
  <c r="AA80" i="8"/>
  <c r="AB80" i="8"/>
  <c r="AC80" i="8"/>
  <c r="AD80" i="8"/>
  <c r="E81" i="8"/>
  <c r="F81" i="8"/>
  <c r="G81" i="8"/>
  <c r="H81" i="8"/>
  <c r="I81" i="8"/>
  <c r="J81" i="8"/>
  <c r="K81" i="8"/>
  <c r="L81" i="8"/>
  <c r="M81" i="8"/>
  <c r="N81" i="8"/>
  <c r="O81" i="8"/>
  <c r="P81" i="8"/>
  <c r="Q81" i="8"/>
  <c r="R81" i="8"/>
  <c r="S81" i="8"/>
  <c r="T81" i="8"/>
  <c r="U81" i="8"/>
  <c r="V81" i="8"/>
  <c r="W81" i="8"/>
  <c r="X81" i="8"/>
  <c r="Y81" i="8"/>
  <c r="Z81" i="8"/>
  <c r="AA81" i="8"/>
  <c r="AB81" i="8"/>
  <c r="AC81" i="8"/>
  <c r="AD81" i="8"/>
  <c r="E82" i="8"/>
  <c r="F82" i="8"/>
  <c r="G82" i="8"/>
  <c r="H82" i="8"/>
  <c r="I82" i="8"/>
  <c r="J82" i="8"/>
  <c r="K82" i="8"/>
  <c r="L82" i="8"/>
  <c r="M82" i="8"/>
  <c r="N82" i="8"/>
  <c r="O82" i="8"/>
  <c r="P82" i="8"/>
  <c r="Q82" i="8"/>
  <c r="R82" i="8"/>
  <c r="S82" i="8"/>
  <c r="T82" i="8"/>
  <c r="U82" i="8"/>
  <c r="V82" i="8"/>
  <c r="W82" i="8"/>
  <c r="X82" i="8"/>
  <c r="Y82" i="8"/>
  <c r="Z82" i="8"/>
  <c r="AA82" i="8"/>
  <c r="AB82" i="8"/>
  <c r="AC82" i="8"/>
  <c r="AD82" i="8"/>
  <c r="E83" i="8"/>
  <c r="F83" i="8"/>
  <c r="G83" i="8"/>
  <c r="H83" i="8"/>
  <c r="I83" i="8"/>
  <c r="J83" i="8"/>
  <c r="K83" i="8"/>
  <c r="L83" i="8"/>
  <c r="M83" i="8"/>
  <c r="N83" i="8"/>
  <c r="O83" i="8"/>
  <c r="P83" i="8"/>
  <c r="Q83" i="8"/>
  <c r="R83" i="8"/>
  <c r="S83" i="8"/>
  <c r="T83" i="8"/>
  <c r="U83" i="8"/>
  <c r="V83" i="8"/>
  <c r="W83" i="8"/>
  <c r="X83" i="8"/>
  <c r="Y83" i="8"/>
  <c r="Z83" i="8"/>
  <c r="AA83" i="8"/>
  <c r="AB83" i="8"/>
  <c r="AC83" i="8"/>
  <c r="AD83" i="8"/>
  <c r="E84" i="8"/>
  <c r="F84" i="8"/>
  <c r="G84" i="8"/>
  <c r="H84" i="8"/>
  <c r="I84" i="8"/>
  <c r="J84" i="8"/>
  <c r="K84" i="8"/>
  <c r="L84" i="8"/>
  <c r="M84" i="8"/>
  <c r="N84" i="8"/>
  <c r="O84" i="8"/>
  <c r="P84" i="8"/>
  <c r="Q84" i="8"/>
  <c r="R84" i="8"/>
  <c r="S84" i="8"/>
  <c r="T84" i="8"/>
  <c r="U84" i="8"/>
  <c r="V84" i="8"/>
  <c r="W84" i="8"/>
  <c r="X84" i="8"/>
  <c r="Y84" i="8"/>
  <c r="Z84" i="8"/>
  <c r="AA84" i="8"/>
  <c r="AB84" i="8"/>
  <c r="AC84" i="8"/>
  <c r="AD84" i="8"/>
  <c r="E85" i="8"/>
  <c r="F85" i="8"/>
  <c r="G85" i="8"/>
  <c r="H85" i="8"/>
  <c r="I85" i="8"/>
  <c r="J85" i="8"/>
  <c r="K85" i="8"/>
  <c r="L85" i="8"/>
  <c r="M85" i="8"/>
  <c r="N85" i="8"/>
  <c r="O85" i="8"/>
  <c r="P85" i="8"/>
  <c r="Q85" i="8"/>
  <c r="R85" i="8"/>
  <c r="S85" i="8"/>
  <c r="T85" i="8"/>
  <c r="U85" i="8"/>
  <c r="V85" i="8"/>
  <c r="W85" i="8"/>
  <c r="X85" i="8"/>
  <c r="Y85" i="8"/>
  <c r="Z85" i="8"/>
  <c r="AA85" i="8"/>
  <c r="AB85" i="8"/>
  <c r="AC85" i="8"/>
  <c r="AD85" i="8"/>
  <c r="E86" i="8"/>
  <c r="F86" i="8"/>
  <c r="G86" i="8"/>
  <c r="H86" i="8"/>
  <c r="I86" i="8"/>
  <c r="J86" i="8"/>
  <c r="K86" i="8"/>
  <c r="L86" i="8"/>
  <c r="M86" i="8"/>
  <c r="N86" i="8"/>
  <c r="O86" i="8"/>
  <c r="P86" i="8"/>
  <c r="Q86" i="8"/>
  <c r="R86" i="8"/>
  <c r="S86" i="8"/>
  <c r="T86" i="8"/>
  <c r="U86" i="8"/>
  <c r="V86" i="8"/>
  <c r="W86" i="8"/>
  <c r="X86" i="8"/>
  <c r="Y86" i="8"/>
  <c r="Z86" i="8"/>
  <c r="AA86" i="8"/>
  <c r="AB86" i="8"/>
  <c r="AC86" i="8"/>
  <c r="AD86" i="8"/>
  <c r="E87" i="8"/>
  <c r="F87" i="8"/>
  <c r="G87" i="8"/>
  <c r="H87" i="8"/>
  <c r="I87" i="8"/>
  <c r="J87" i="8"/>
  <c r="K87" i="8"/>
  <c r="L87" i="8"/>
  <c r="M87" i="8"/>
  <c r="N87" i="8"/>
  <c r="O87" i="8"/>
  <c r="P87" i="8"/>
  <c r="Q87" i="8"/>
  <c r="R87" i="8"/>
  <c r="S87" i="8"/>
  <c r="T87" i="8"/>
  <c r="U87" i="8"/>
  <c r="V87" i="8"/>
  <c r="W87" i="8"/>
  <c r="X87" i="8"/>
  <c r="Y87" i="8"/>
  <c r="Z87" i="8"/>
  <c r="AA87" i="8"/>
  <c r="AB87" i="8"/>
  <c r="AC87" i="8"/>
  <c r="AD87" i="8"/>
  <c r="E88" i="8"/>
  <c r="F88" i="8"/>
  <c r="G88" i="8"/>
  <c r="H88" i="8"/>
  <c r="I88" i="8"/>
  <c r="J88" i="8"/>
  <c r="K88" i="8"/>
  <c r="L88" i="8"/>
  <c r="M88" i="8"/>
  <c r="N88" i="8"/>
  <c r="O88" i="8"/>
  <c r="P88" i="8"/>
  <c r="Q88" i="8"/>
  <c r="R88" i="8"/>
  <c r="S88" i="8"/>
  <c r="T88" i="8"/>
  <c r="U88" i="8"/>
  <c r="V88" i="8"/>
  <c r="W88" i="8"/>
  <c r="X88" i="8"/>
  <c r="Y88" i="8"/>
  <c r="Z88" i="8"/>
  <c r="AA88" i="8"/>
  <c r="AB88" i="8"/>
  <c r="AC88" i="8"/>
  <c r="AD88" i="8"/>
  <c r="E89" i="8"/>
  <c r="F89" i="8"/>
  <c r="G89" i="8"/>
  <c r="H89" i="8"/>
  <c r="I89" i="8"/>
  <c r="J89" i="8"/>
  <c r="K89" i="8"/>
  <c r="L89" i="8"/>
  <c r="M89" i="8"/>
  <c r="N89" i="8"/>
  <c r="O89" i="8"/>
  <c r="P89" i="8"/>
  <c r="Q89" i="8"/>
  <c r="R89" i="8"/>
  <c r="S89" i="8"/>
  <c r="T89" i="8"/>
  <c r="U89" i="8"/>
  <c r="V89" i="8"/>
  <c r="W89" i="8"/>
  <c r="X89" i="8"/>
  <c r="Y89" i="8"/>
  <c r="Z89" i="8"/>
  <c r="AA89" i="8"/>
  <c r="AB89" i="8"/>
  <c r="AC89" i="8"/>
  <c r="AD89" i="8"/>
  <c r="E90" i="8"/>
  <c r="F90" i="8"/>
  <c r="G90" i="8"/>
  <c r="H90" i="8"/>
  <c r="I90" i="8"/>
  <c r="J90" i="8"/>
  <c r="K90" i="8"/>
  <c r="L90" i="8"/>
  <c r="M90" i="8"/>
  <c r="N90" i="8"/>
  <c r="O90" i="8"/>
  <c r="P90" i="8"/>
  <c r="Q90" i="8"/>
  <c r="R90" i="8"/>
  <c r="S90" i="8"/>
  <c r="T90" i="8"/>
  <c r="U90" i="8"/>
  <c r="V90" i="8"/>
  <c r="W90" i="8"/>
  <c r="X90" i="8"/>
  <c r="Y90" i="8"/>
  <c r="Z90" i="8"/>
  <c r="AA90" i="8"/>
  <c r="AB90" i="8"/>
  <c r="AC90" i="8"/>
  <c r="AD90" i="8"/>
  <c r="E91" i="8"/>
  <c r="F91" i="8"/>
  <c r="G91" i="8"/>
  <c r="H91" i="8"/>
  <c r="I91" i="8"/>
  <c r="J91" i="8"/>
  <c r="K91" i="8"/>
  <c r="L91" i="8"/>
  <c r="M91" i="8"/>
  <c r="N91" i="8"/>
  <c r="O91" i="8"/>
  <c r="P91" i="8"/>
  <c r="Q91" i="8"/>
  <c r="R91" i="8"/>
  <c r="S91" i="8"/>
  <c r="T91" i="8"/>
  <c r="U91" i="8"/>
  <c r="V91" i="8"/>
  <c r="W91" i="8"/>
  <c r="X91" i="8"/>
  <c r="Y91" i="8"/>
  <c r="Z91" i="8"/>
  <c r="AA91" i="8"/>
  <c r="AB91" i="8"/>
  <c r="AC91" i="8"/>
  <c r="AD91" i="8"/>
  <c r="E92" i="8"/>
  <c r="F92" i="8"/>
  <c r="G92" i="8"/>
  <c r="H92" i="8"/>
  <c r="I92" i="8"/>
  <c r="J92" i="8"/>
  <c r="K92" i="8"/>
  <c r="L92" i="8"/>
  <c r="M92" i="8"/>
  <c r="N92" i="8"/>
  <c r="O92" i="8"/>
  <c r="P92" i="8"/>
  <c r="Q92" i="8"/>
  <c r="R92" i="8"/>
  <c r="S92" i="8"/>
  <c r="T92" i="8"/>
  <c r="U92" i="8"/>
  <c r="V92" i="8"/>
  <c r="W92" i="8"/>
  <c r="X92" i="8"/>
  <c r="Y92" i="8"/>
  <c r="Z92" i="8"/>
  <c r="AA92" i="8"/>
  <c r="AB92" i="8"/>
  <c r="AC92" i="8"/>
  <c r="AD92" i="8"/>
  <c r="D68" i="8"/>
  <c r="D69" i="8"/>
  <c r="D70" i="8"/>
  <c r="D71" i="8"/>
  <c r="D72" i="8"/>
  <c r="D73" i="8"/>
  <c r="D74" i="8"/>
  <c r="D75" i="8"/>
  <c r="D76" i="8"/>
  <c r="D77" i="8"/>
  <c r="D78" i="8"/>
  <c r="D79" i="8"/>
  <c r="D80" i="8"/>
  <c r="D81" i="8"/>
  <c r="D82" i="8"/>
  <c r="D83" i="8"/>
  <c r="D84" i="8"/>
  <c r="D85" i="8"/>
  <c r="D86" i="8"/>
  <c r="D87" i="8"/>
  <c r="D88" i="8"/>
  <c r="D89" i="8"/>
  <c r="D90" i="8"/>
  <c r="D91" i="8"/>
  <c r="D92" i="8"/>
  <c r="D6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D42" i="8"/>
  <c r="E42" i="8"/>
  <c r="F42" i="8"/>
  <c r="G42" i="8"/>
  <c r="H42" i="8"/>
  <c r="I42" i="8"/>
  <c r="J42" i="8"/>
  <c r="K42" i="8"/>
  <c r="L42" i="8"/>
  <c r="M42" i="8"/>
  <c r="N42" i="8"/>
  <c r="O42" i="8"/>
  <c r="P42" i="8"/>
  <c r="Q42" i="8"/>
  <c r="R42" i="8"/>
  <c r="S42" i="8"/>
  <c r="T42" i="8"/>
  <c r="U42" i="8"/>
  <c r="V42" i="8"/>
  <c r="W42" i="8"/>
  <c r="X42" i="8"/>
  <c r="Y42" i="8"/>
  <c r="Z42" i="8"/>
  <c r="AA42" i="8"/>
  <c r="AB42" i="8"/>
  <c r="AC42" i="8"/>
  <c r="AD42" i="8"/>
  <c r="AE42"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D46" i="8"/>
  <c r="E46" i="8"/>
  <c r="F46" i="8"/>
  <c r="G46" i="8"/>
  <c r="H46" i="8"/>
  <c r="I46" i="8"/>
  <c r="J46" i="8"/>
  <c r="K46" i="8"/>
  <c r="L46" i="8"/>
  <c r="M46" i="8"/>
  <c r="N46" i="8"/>
  <c r="O46" i="8"/>
  <c r="P46" i="8"/>
  <c r="Q46" i="8"/>
  <c r="R46" i="8"/>
  <c r="S46" i="8"/>
  <c r="T46" i="8"/>
  <c r="U46" i="8"/>
  <c r="V46" i="8"/>
  <c r="W46" i="8"/>
  <c r="X46" i="8"/>
  <c r="Y46" i="8"/>
  <c r="Z46" i="8"/>
  <c r="AA46" i="8"/>
  <c r="AB46" i="8"/>
  <c r="AC46" i="8"/>
  <c r="AD46" i="8"/>
  <c r="AE46" i="8"/>
  <c r="D47" i="8"/>
  <c r="E47" i="8"/>
  <c r="F47" i="8"/>
  <c r="G47" i="8"/>
  <c r="H47" i="8"/>
  <c r="I47" i="8"/>
  <c r="J47" i="8"/>
  <c r="K47" i="8"/>
  <c r="L47" i="8"/>
  <c r="M47" i="8"/>
  <c r="N47" i="8"/>
  <c r="O47" i="8"/>
  <c r="P47" i="8"/>
  <c r="Q47" i="8"/>
  <c r="R47" i="8"/>
  <c r="S47" i="8"/>
  <c r="T47" i="8"/>
  <c r="U47" i="8"/>
  <c r="V47" i="8"/>
  <c r="W47" i="8"/>
  <c r="X47" i="8"/>
  <c r="Y47" i="8"/>
  <c r="Z47" i="8"/>
  <c r="AA47" i="8"/>
  <c r="AB47" i="8"/>
  <c r="AC47" i="8"/>
  <c r="AD47" i="8"/>
  <c r="AE47" i="8"/>
  <c r="D48" i="8"/>
  <c r="E48" i="8"/>
  <c r="F48" i="8"/>
  <c r="G48" i="8"/>
  <c r="H48" i="8"/>
  <c r="I48" i="8"/>
  <c r="J48" i="8"/>
  <c r="K48" i="8"/>
  <c r="L48" i="8"/>
  <c r="M48" i="8"/>
  <c r="N48" i="8"/>
  <c r="O48" i="8"/>
  <c r="P48" i="8"/>
  <c r="Q48" i="8"/>
  <c r="R48" i="8"/>
  <c r="S48" i="8"/>
  <c r="T48" i="8"/>
  <c r="U48" i="8"/>
  <c r="V48" i="8"/>
  <c r="W48" i="8"/>
  <c r="X48" i="8"/>
  <c r="Y48" i="8"/>
  <c r="Z48" i="8"/>
  <c r="AA48" i="8"/>
  <c r="AB48" i="8"/>
  <c r="AC48" i="8"/>
  <c r="AD48" i="8"/>
  <c r="AE48" i="8"/>
  <c r="D49" i="8"/>
  <c r="E49" i="8"/>
  <c r="F49" i="8"/>
  <c r="G49" i="8"/>
  <c r="H49" i="8"/>
  <c r="I49" i="8"/>
  <c r="J49" i="8"/>
  <c r="K49" i="8"/>
  <c r="L49" i="8"/>
  <c r="M49" i="8"/>
  <c r="N49" i="8"/>
  <c r="O49" i="8"/>
  <c r="P49" i="8"/>
  <c r="Q49" i="8"/>
  <c r="R49" i="8"/>
  <c r="S49" i="8"/>
  <c r="T49" i="8"/>
  <c r="U49" i="8"/>
  <c r="V49" i="8"/>
  <c r="W49" i="8"/>
  <c r="X49" i="8"/>
  <c r="Y49" i="8"/>
  <c r="Z49" i="8"/>
  <c r="AA49" i="8"/>
  <c r="AB49" i="8"/>
  <c r="AC49" i="8"/>
  <c r="AD49" i="8"/>
  <c r="AE49"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D51" i="8"/>
  <c r="E51" i="8"/>
  <c r="F51" i="8"/>
  <c r="G51" i="8"/>
  <c r="H51" i="8"/>
  <c r="I51" i="8"/>
  <c r="J51" i="8"/>
  <c r="K51" i="8"/>
  <c r="L51" i="8"/>
  <c r="M51" i="8"/>
  <c r="N51" i="8"/>
  <c r="O51" i="8"/>
  <c r="P51" i="8"/>
  <c r="Q51" i="8"/>
  <c r="R51" i="8"/>
  <c r="S51" i="8"/>
  <c r="T51" i="8"/>
  <c r="U51" i="8"/>
  <c r="V51" i="8"/>
  <c r="W51" i="8"/>
  <c r="X51" i="8"/>
  <c r="Y51" i="8"/>
  <c r="Z51" i="8"/>
  <c r="AA51" i="8"/>
  <c r="AB51" i="8"/>
  <c r="AC51" i="8"/>
  <c r="AD51" i="8"/>
  <c r="AE51" i="8"/>
  <c r="D52" i="8"/>
  <c r="E52" i="8"/>
  <c r="F52" i="8"/>
  <c r="G52" i="8"/>
  <c r="H52" i="8"/>
  <c r="I52" i="8"/>
  <c r="J52" i="8"/>
  <c r="K52" i="8"/>
  <c r="L52" i="8"/>
  <c r="M52" i="8"/>
  <c r="N52" i="8"/>
  <c r="O52" i="8"/>
  <c r="P52" i="8"/>
  <c r="Q52" i="8"/>
  <c r="R52" i="8"/>
  <c r="S52" i="8"/>
  <c r="T52" i="8"/>
  <c r="U52" i="8"/>
  <c r="V52" i="8"/>
  <c r="W52" i="8"/>
  <c r="X52" i="8"/>
  <c r="Y52" i="8"/>
  <c r="Z52" i="8"/>
  <c r="AA52" i="8"/>
  <c r="AB52" i="8"/>
  <c r="AC52" i="8"/>
  <c r="AD52" i="8"/>
  <c r="AE52" i="8"/>
  <c r="D53" i="8"/>
  <c r="E53" i="8"/>
  <c r="F53" i="8"/>
  <c r="G53" i="8"/>
  <c r="H53" i="8"/>
  <c r="I53" i="8"/>
  <c r="J53" i="8"/>
  <c r="K53" i="8"/>
  <c r="L53" i="8"/>
  <c r="M53" i="8"/>
  <c r="N53" i="8"/>
  <c r="O53" i="8"/>
  <c r="P53" i="8"/>
  <c r="Q53" i="8"/>
  <c r="R53" i="8"/>
  <c r="S53" i="8"/>
  <c r="T53" i="8"/>
  <c r="U53" i="8"/>
  <c r="V53" i="8"/>
  <c r="W53" i="8"/>
  <c r="X53" i="8"/>
  <c r="Y53" i="8"/>
  <c r="Z53" i="8"/>
  <c r="AA53" i="8"/>
  <c r="AB53" i="8"/>
  <c r="AC53" i="8"/>
  <c r="AD53" i="8"/>
  <c r="AE53" i="8"/>
  <c r="D54" i="8"/>
  <c r="E54" i="8"/>
  <c r="F54" i="8"/>
  <c r="G54" i="8"/>
  <c r="H54" i="8"/>
  <c r="I54" i="8"/>
  <c r="J54" i="8"/>
  <c r="K54" i="8"/>
  <c r="L54" i="8"/>
  <c r="M54" i="8"/>
  <c r="N54" i="8"/>
  <c r="O54" i="8"/>
  <c r="P54" i="8"/>
  <c r="Q54" i="8"/>
  <c r="R54" i="8"/>
  <c r="S54" i="8"/>
  <c r="T54" i="8"/>
  <c r="U54" i="8"/>
  <c r="V54" i="8"/>
  <c r="W54" i="8"/>
  <c r="X54" i="8"/>
  <c r="Y54" i="8"/>
  <c r="Z54" i="8"/>
  <c r="AA54" i="8"/>
  <c r="AB54" i="8"/>
  <c r="AC54" i="8"/>
  <c r="AD54" i="8"/>
  <c r="AE54" i="8"/>
  <c r="D55" i="8"/>
  <c r="E55" i="8"/>
  <c r="F55" i="8"/>
  <c r="G55" i="8"/>
  <c r="H55" i="8"/>
  <c r="I55" i="8"/>
  <c r="J55" i="8"/>
  <c r="K55" i="8"/>
  <c r="L55" i="8"/>
  <c r="M55" i="8"/>
  <c r="N55" i="8"/>
  <c r="O55" i="8"/>
  <c r="P55" i="8"/>
  <c r="Q55" i="8"/>
  <c r="R55" i="8"/>
  <c r="S55" i="8"/>
  <c r="T55" i="8"/>
  <c r="U55" i="8"/>
  <c r="V55" i="8"/>
  <c r="W55" i="8"/>
  <c r="X55" i="8"/>
  <c r="Y55" i="8"/>
  <c r="Z55" i="8"/>
  <c r="AA55" i="8"/>
  <c r="AB55" i="8"/>
  <c r="AC55" i="8"/>
  <c r="AD55" i="8"/>
  <c r="AE55" i="8"/>
  <c r="D56" i="8"/>
  <c r="E56" i="8"/>
  <c r="F56" i="8"/>
  <c r="G56" i="8"/>
  <c r="H56" i="8"/>
  <c r="I56" i="8"/>
  <c r="J56" i="8"/>
  <c r="K56" i="8"/>
  <c r="L56" i="8"/>
  <c r="M56" i="8"/>
  <c r="N56" i="8"/>
  <c r="O56" i="8"/>
  <c r="P56" i="8"/>
  <c r="Q56" i="8"/>
  <c r="R56" i="8"/>
  <c r="S56" i="8"/>
  <c r="T56" i="8"/>
  <c r="U56" i="8"/>
  <c r="V56" i="8"/>
  <c r="W56" i="8"/>
  <c r="X56" i="8"/>
  <c r="Y56" i="8"/>
  <c r="Z56" i="8"/>
  <c r="AA56" i="8"/>
  <c r="AB56" i="8"/>
  <c r="AC56" i="8"/>
  <c r="AD56" i="8"/>
  <c r="AE56"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D58" i="8"/>
  <c r="E58" i="8"/>
  <c r="F58" i="8"/>
  <c r="G58" i="8"/>
  <c r="H58" i="8"/>
  <c r="I58" i="8"/>
  <c r="J58" i="8"/>
  <c r="K58" i="8"/>
  <c r="L58" i="8"/>
  <c r="M58" i="8"/>
  <c r="N58" i="8"/>
  <c r="O58" i="8"/>
  <c r="P58" i="8"/>
  <c r="Q58" i="8"/>
  <c r="R58" i="8"/>
  <c r="S58" i="8"/>
  <c r="T58" i="8"/>
  <c r="U58" i="8"/>
  <c r="V58" i="8"/>
  <c r="W58" i="8"/>
  <c r="X58" i="8"/>
  <c r="Y58" i="8"/>
  <c r="Z58" i="8"/>
  <c r="AA58" i="8"/>
  <c r="AB58" i="8"/>
  <c r="AC58" i="8"/>
  <c r="AD58" i="8"/>
  <c r="AE58" i="8"/>
  <c r="D59" i="8"/>
  <c r="E59" i="8"/>
  <c r="F59" i="8"/>
  <c r="G59" i="8"/>
  <c r="H59" i="8"/>
  <c r="I59" i="8"/>
  <c r="J59" i="8"/>
  <c r="K59" i="8"/>
  <c r="L59" i="8"/>
  <c r="M59" i="8"/>
  <c r="N59" i="8"/>
  <c r="O59" i="8"/>
  <c r="P59" i="8"/>
  <c r="Q59" i="8"/>
  <c r="R59" i="8"/>
  <c r="S59" i="8"/>
  <c r="T59" i="8"/>
  <c r="U59" i="8"/>
  <c r="V59" i="8"/>
  <c r="W59" i="8"/>
  <c r="X59" i="8"/>
  <c r="Y59" i="8"/>
  <c r="Z59" i="8"/>
  <c r="AA59" i="8"/>
  <c r="AB59" i="8"/>
  <c r="AC59" i="8"/>
  <c r="AD59" i="8"/>
  <c r="AE59" i="8"/>
  <c r="D60" i="8"/>
  <c r="E60" i="8"/>
  <c r="F60" i="8"/>
  <c r="G60" i="8"/>
  <c r="H60" i="8"/>
  <c r="I60" i="8"/>
  <c r="J60" i="8"/>
  <c r="K60" i="8"/>
  <c r="L60" i="8"/>
  <c r="M60" i="8"/>
  <c r="N60" i="8"/>
  <c r="O60" i="8"/>
  <c r="P60" i="8"/>
  <c r="Q60" i="8"/>
  <c r="R60" i="8"/>
  <c r="S60" i="8"/>
  <c r="T60" i="8"/>
  <c r="U60" i="8"/>
  <c r="V60" i="8"/>
  <c r="W60" i="8"/>
  <c r="X60" i="8"/>
  <c r="Y60" i="8"/>
  <c r="Z60" i="8"/>
  <c r="AA60" i="8"/>
  <c r="AB60" i="8"/>
  <c r="AC60" i="8"/>
  <c r="AD60" i="8"/>
  <c r="AE60" i="8"/>
  <c r="D61" i="8"/>
  <c r="E61" i="8"/>
  <c r="F61" i="8"/>
  <c r="G61" i="8"/>
  <c r="H61" i="8"/>
  <c r="I61" i="8"/>
  <c r="J61" i="8"/>
  <c r="K61" i="8"/>
  <c r="L61" i="8"/>
  <c r="M61" i="8"/>
  <c r="N61" i="8"/>
  <c r="O61" i="8"/>
  <c r="P61" i="8"/>
  <c r="Q61" i="8"/>
  <c r="R61" i="8"/>
  <c r="S61" i="8"/>
  <c r="T61" i="8"/>
  <c r="U61" i="8"/>
  <c r="V61" i="8"/>
  <c r="W61" i="8"/>
  <c r="X61" i="8"/>
  <c r="Y61" i="8"/>
  <c r="Z61" i="8"/>
  <c r="AA61" i="8"/>
  <c r="AB61" i="8"/>
  <c r="AC61" i="8"/>
  <c r="AD61" i="8"/>
  <c r="AE61" i="8"/>
  <c r="D62" i="8"/>
  <c r="E62" i="8"/>
  <c r="F62" i="8"/>
  <c r="G62" i="8"/>
  <c r="H62" i="8"/>
  <c r="I62" i="8"/>
  <c r="J62" i="8"/>
  <c r="K62" i="8"/>
  <c r="L62" i="8"/>
  <c r="M62" i="8"/>
  <c r="N62" i="8"/>
  <c r="O62" i="8"/>
  <c r="P62" i="8"/>
  <c r="Q62" i="8"/>
  <c r="R62" i="8"/>
  <c r="S62" i="8"/>
  <c r="T62" i="8"/>
  <c r="U62" i="8"/>
  <c r="V62" i="8"/>
  <c r="W62" i="8"/>
  <c r="X62" i="8"/>
  <c r="Y62" i="8"/>
  <c r="Z62" i="8"/>
  <c r="AA62" i="8"/>
  <c r="AB62" i="8"/>
  <c r="AC62" i="8"/>
  <c r="AD62" i="8"/>
  <c r="AE62" i="8"/>
  <c r="D63" i="8"/>
  <c r="E63" i="8"/>
  <c r="F63" i="8"/>
  <c r="G63" i="8"/>
  <c r="H63" i="8"/>
  <c r="I63" i="8"/>
  <c r="J63" i="8"/>
  <c r="K63" i="8"/>
  <c r="L63" i="8"/>
  <c r="M63" i="8"/>
  <c r="N63" i="8"/>
  <c r="O63" i="8"/>
  <c r="P63" i="8"/>
  <c r="Q63" i="8"/>
  <c r="R63" i="8"/>
  <c r="S63" i="8"/>
  <c r="T63" i="8"/>
  <c r="U63" i="8"/>
  <c r="V63" i="8"/>
  <c r="W63" i="8"/>
  <c r="X63" i="8"/>
  <c r="Y63" i="8"/>
  <c r="Z63" i="8"/>
  <c r="AA63" i="8"/>
  <c r="AB63" i="8"/>
  <c r="AC63" i="8"/>
  <c r="AD63" i="8"/>
  <c r="AE63" i="8"/>
  <c r="C39" i="8"/>
  <c r="C40" i="8"/>
  <c r="C41" i="8"/>
  <c r="C42" i="8"/>
  <c r="C43" i="8"/>
  <c r="C44" i="8"/>
  <c r="C45" i="8"/>
  <c r="C46" i="8"/>
  <c r="C47" i="8"/>
  <c r="C48" i="8"/>
  <c r="C49" i="8"/>
  <c r="C50" i="8"/>
  <c r="C51" i="8"/>
  <c r="C52" i="8"/>
  <c r="C53" i="8"/>
  <c r="C54" i="8"/>
  <c r="C55" i="8"/>
  <c r="C56" i="8"/>
  <c r="C57" i="8"/>
  <c r="C58" i="8"/>
  <c r="C59" i="8"/>
  <c r="C60" i="8"/>
  <c r="C61" i="8"/>
  <c r="C62" i="8"/>
  <c r="C63" i="8"/>
  <c r="C38" i="8"/>
  <c r="AE34" i="8"/>
  <c r="AE10" i="8"/>
  <c r="AE11" i="8"/>
  <c r="AE12" i="8"/>
  <c r="AE13" i="8"/>
  <c r="AE14" i="8"/>
  <c r="AE15" i="8"/>
  <c r="AE16" i="8"/>
  <c r="AE17" i="8"/>
  <c r="AE18" i="8"/>
  <c r="AE19" i="8"/>
  <c r="AE20" i="8"/>
  <c r="AE21" i="8"/>
  <c r="AE22" i="8"/>
  <c r="AE23" i="8"/>
  <c r="AE24" i="8"/>
  <c r="AE25" i="8"/>
  <c r="AE26" i="8"/>
  <c r="AE27" i="8"/>
  <c r="AE28" i="8"/>
  <c r="AE29" i="8"/>
  <c r="AE30" i="8"/>
  <c r="AE31" i="8"/>
  <c r="AE32" i="8"/>
  <c r="AE33" i="8"/>
  <c r="AE9"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C34" i="8"/>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67" i="7"/>
  <c r="E67" i="7"/>
  <c r="F67" i="7"/>
  <c r="G67" i="7"/>
  <c r="H67" i="7"/>
  <c r="I67" i="7"/>
  <c r="J67" i="7"/>
  <c r="K67" i="7"/>
  <c r="L67" i="7"/>
  <c r="M67" i="7"/>
  <c r="N67" i="7"/>
  <c r="O67" i="7"/>
  <c r="P67" i="7"/>
  <c r="Q67" i="7"/>
  <c r="R67" i="7"/>
  <c r="S67" i="7"/>
  <c r="T67" i="7"/>
  <c r="U67" i="7"/>
  <c r="V67" i="7"/>
  <c r="W67" i="7"/>
  <c r="X67" i="7"/>
  <c r="Y67" i="7"/>
  <c r="Z67" i="7"/>
  <c r="AA67" i="7"/>
  <c r="AB67" i="7"/>
  <c r="AC67" i="7"/>
  <c r="AD67" i="7"/>
  <c r="E68" i="7"/>
  <c r="F68" i="7"/>
  <c r="G68" i="7"/>
  <c r="H68" i="7"/>
  <c r="I68" i="7"/>
  <c r="J68" i="7"/>
  <c r="K68" i="7"/>
  <c r="L68" i="7"/>
  <c r="M68" i="7"/>
  <c r="N68" i="7"/>
  <c r="O68" i="7"/>
  <c r="P68" i="7"/>
  <c r="Q68" i="7"/>
  <c r="R68" i="7"/>
  <c r="S68" i="7"/>
  <c r="T68" i="7"/>
  <c r="U68" i="7"/>
  <c r="V68" i="7"/>
  <c r="W68" i="7"/>
  <c r="X68" i="7"/>
  <c r="Y68" i="7"/>
  <c r="Z68" i="7"/>
  <c r="AA68" i="7"/>
  <c r="AB68" i="7"/>
  <c r="AC68" i="7"/>
  <c r="AD68" i="7"/>
  <c r="E69" i="7"/>
  <c r="F69" i="7"/>
  <c r="G69" i="7"/>
  <c r="H69" i="7"/>
  <c r="I69" i="7"/>
  <c r="J69" i="7"/>
  <c r="K69" i="7"/>
  <c r="L69" i="7"/>
  <c r="M69" i="7"/>
  <c r="N69" i="7"/>
  <c r="O69" i="7"/>
  <c r="P69" i="7"/>
  <c r="Q69" i="7"/>
  <c r="R69" i="7"/>
  <c r="S69" i="7"/>
  <c r="T69" i="7"/>
  <c r="U69" i="7"/>
  <c r="V69" i="7"/>
  <c r="W69" i="7"/>
  <c r="X69" i="7"/>
  <c r="Y69" i="7"/>
  <c r="Z69" i="7"/>
  <c r="AA69" i="7"/>
  <c r="AB69" i="7"/>
  <c r="AC69" i="7"/>
  <c r="AD69" i="7"/>
  <c r="E70" i="7"/>
  <c r="F70" i="7"/>
  <c r="G70" i="7"/>
  <c r="H70" i="7"/>
  <c r="I70" i="7"/>
  <c r="J70" i="7"/>
  <c r="K70" i="7"/>
  <c r="L70" i="7"/>
  <c r="M70" i="7"/>
  <c r="N70" i="7"/>
  <c r="O70" i="7"/>
  <c r="P70" i="7"/>
  <c r="Q70" i="7"/>
  <c r="R70" i="7"/>
  <c r="S70" i="7"/>
  <c r="T70" i="7"/>
  <c r="U70" i="7"/>
  <c r="V70" i="7"/>
  <c r="W70" i="7"/>
  <c r="X70" i="7"/>
  <c r="Y70" i="7"/>
  <c r="Z70" i="7"/>
  <c r="AA70" i="7"/>
  <c r="AB70" i="7"/>
  <c r="AC70" i="7"/>
  <c r="AD70" i="7"/>
  <c r="E71" i="7"/>
  <c r="F71" i="7"/>
  <c r="G71" i="7"/>
  <c r="H71" i="7"/>
  <c r="I71" i="7"/>
  <c r="J71" i="7"/>
  <c r="K71" i="7"/>
  <c r="L71" i="7"/>
  <c r="M71" i="7"/>
  <c r="N71" i="7"/>
  <c r="O71" i="7"/>
  <c r="P71" i="7"/>
  <c r="Q71" i="7"/>
  <c r="R71" i="7"/>
  <c r="S71" i="7"/>
  <c r="T71" i="7"/>
  <c r="U71" i="7"/>
  <c r="V71" i="7"/>
  <c r="W71" i="7"/>
  <c r="X71" i="7"/>
  <c r="Y71" i="7"/>
  <c r="Z71" i="7"/>
  <c r="AA71" i="7"/>
  <c r="AB71" i="7"/>
  <c r="AC71" i="7"/>
  <c r="AD71" i="7"/>
  <c r="E72" i="7"/>
  <c r="F72" i="7"/>
  <c r="G72" i="7"/>
  <c r="H72" i="7"/>
  <c r="I72" i="7"/>
  <c r="J72" i="7"/>
  <c r="K72" i="7"/>
  <c r="L72" i="7"/>
  <c r="M72" i="7"/>
  <c r="N72" i="7"/>
  <c r="O72" i="7"/>
  <c r="P72" i="7"/>
  <c r="Q72" i="7"/>
  <c r="R72" i="7"/>
  <c r="S72" i="7"/>
  <c r="T72" i="7"/>
  <c r="U72" i="7"/>
  <c r="V72" i="7"/>
  <c r="W72" i="7"/>
  <c r="X72" i="7"/>
  <c r="Y72" i="7"/>
  <c r="Z72" i="7"/>
  <c r="AA72" i="7"/>
  <c r="AB72" i="7"/>
  <c r="AC72" i="7"/>
  <c r="AD72" i="7"/>
  <c r="E73" i="7"/>
  <c r="F73" i="7"/>
  <c r="G73" i="7"/>
  <c r="H73" i="7"/>
  <c r="I73" i="7"/>
  <c r="J73" i="7"/>
  <c r="K73" i="7"/>
  <c r="L73" i="7"/>
  <c r="M73" i="7"/>
  <c r="N73" i="7"/>
  <c r="O73" i="7"/>
  <c r="P73" i="7"/>
  <c r="Q73" i="7"/>
  <c r="R73" i="7"/>
  <c r="S73" i="7"/>
  <c r="T73" i="7"/>
  <c r="U73" i="7"/>
  <c r="V73" i="7"/>
  <c r="W73" i="7"/>
  <c r="X73" i="7"/>
  <c r="Y73" i="7"/>
  <c r="Z73" i="7"/>
  <c r="AA73" i="7"/>
  <c r="AB73" i="7"/>
  <c r="AC73" i="7"/>
  <c r="AD73" i="7"/>
  <c r="E74" i="7"/>
  <c r="F74" i="7"/>
  <c r="G74" i="7"/>
  <c r="H74" i="7"/>
  <c r="I74" i="7"/>
  <c r="J74" i="7"/>
  <c r="K74" i="7"/>
  <c r="L74" i="7"/>
  <c r="M74" i="7"/>
  <c r="N74" i="7"/>
  <c r="O74" i="7"/>
  <c r="P74" i="7"/>
  <c r="Q74" i="7"/>
  <c r="R74" i="7"/>
  <c r="S74" i="7"/>
  <c r="T74" i="7"/>
  <c r="U74" i="7"/>
  <c r="V74" i="7"/>
  <c r="W74" i="7"/>
  <c r="X74" i="7"/>
  <c r="Y74" i="7"/>
  <c r="Z74" i="7"/>
  <c r="AA74" i="7"/>
  <c r="AB74" i="7"/>
  <c r="AC74" i="7"/>
  <c r="AD74" i="7"/>
  <c r="E75" i="7"/>
  <c r="F75" i="7"/>
  <c r="G75" i="7"/>
  <c r="H75" i="7"/>
  <c r="I75" i="7"/>
  <c r="J75" i="7"/>
  <c r="K75" i="7"/>
  <c r="L75" i="7"/>
  <c r="M75" i="7"/>
  <c r="N75" i="7"/>
  <c r="O75" i="7"/>
  <c r="P75" i="7"/>
  <c r="Q75" i="7"/>
  <c r="R75" i="7"/>
  <c r="S75" i="7"/>
  <c r="T75" i="7"/>
  <c r="U75" i="7"/>
  <c r="V75" i="7"/>
  <c r="W75" i="7"/>
  <c r="X75" i="7"/>
  <c r="Y75" i="7"/>
  <c r="Z75" i="7"/>
  <c r="AA75" i="7"/>
  <c r="AB75" i="7"/>
  <c r="AC75" i="7"/>
  <c r="AD75" i="7"/>
  <c r="E76" i="7"/>
  <c r="F76" i="7"/>
  <c r="G76" i="7"/>
  <c r="H76" i="7"/>
  <c r="I76" i="7"/>
  <c r="J76" i="7"/>
  <c r="K76" i="7"/>
  <c r="L76" i="7"/>
  <c r="M76" i="7"/>
  <c r="N76" i="7"/>
  <c r="O76" i="7"/>
  <c r="P76" i="7"/>
  <c r="Q76" i="7"/>
  <c r="R76" i="7"/>
  <c r="S76" i="7"/>
  <c r="T76" i="7"/>
  <c r="U76" i="7"/>
  <c r="V76" i="7"/>
  <c r="W76" i="7"/>
  <c r="X76" i="7"/>
  <c r="Y76" i="7"/>
  <c r="Z76" i="7"/>
  <c r="AA76" i="7"/>
  <c r="AB76" i="7"/>
  <c r="AC76" i="7"/>
  <c r="AD76" i="7"/>
  <c r="E77" i="7"/>
  <c r="F77" i="7"/>
  <c r="G77" i="7"/>
  <c r="H77" i="7"/>
  <c r="I77" i="7"/>
  <c r="J77" i="7"/>
  <c r="K77" i="7"/>
  <c r="L77" i="7"/>
  <c r="M77" i="7"/>
  <c r="N77" i="7"/>
  <c r="O77" i="7"/>
  <c r="P77" i="7"/>
  <c r="Q77" i="7"/>
  <c r="R77" i="7"/>
  <c r="S77" i="7"/>
  <c r="T77" i="7"/>
  <c r="U77" i="7"/>
  <c r="V77" i="7"/>
  <c r="W77" i="7"/>
  <c r="X77" i="7"/>
  <c r="Y77" i="7"/>
  <c r="Z77" i="7"/>
  <c r="AA77" i="7"/>
  <c r="AB77" i="7"/>
  <c r="AC77" i="7"/>
  <c r="AD77" i="7"/>
  <c r="E78" i="7"/>
  <c r="F78" i="7"/>
  <c r="G78" i="7"/>
  <c r="H78" i="7"/>
  <c r="I78" i="7"/>
  <c r="J78" i="7"/>
  <c r="K78" i="7"/>
  <c r="L78" i="7"/>
  <c r="M78" i="7"/>
  <c r="N78" i="7"/>
  <c r="O78" i="7"/>
  <c r="P78" i="7"/>
  <c r="Q78" i="7"/>
  <c r="R78" i="7"/>
  <c r="S78" i="7"/>
  <c r="T78" i="7"/>
  <c r="U78" i="7"/>
  <c r="V78" i="7"/>
  <c r="W78" i="7"/>
  <c r="X78" i="7"/>
  <c r="Y78" i="7"/>
  <c r="Z78" i="7"/>
  <c r="AA78" i="7"/>
  <c r="AB78" i="7"/>
  <c r="AC78" i="7"/>
  <c r="AD78" i="7"/>
  <c r="E79" i="7"/>
  <c r="F79" i="7"/>
  <c r="G79" i="7"/>
  <c r="H79" i="7"/>
  <c r="I79" i="7"/>
  <c r="J79" i="7"/>
  <c r="K79" i="7"/>
  <c r="L79" i="7"/>
  <c r="M79" i="7"/>
  <c r="N79" i="7"/>
  <c r="O79" i="7"/>
  <c r="P79" i="7"/>
  <c r="Q79" i="7"/>
  <c r="R79" i="7"/>
  <c r="S79" i="7"/>
  <c r="T79" i="7"/>
  <c r="U79" i="7"/>
  <c r="V79" i="7"/>
  <c r="W79" i="7"/>
  <c r="X79" i="7"/>
  <c r="Y79" i="7"/>
  <c r="Z79" i="7"/>
  <c r="AA79" i="7"/>
  <c r="AB79" i="7"/>
  <c r="AC79" i="7"/>
  <c r="AD79" i="7"/>
  <c r="E80" i="7"/>
  <c r="F80" i="7"/>
  <c r="G80" i="7"/>
  <c r="H80" i="7"/>
  <c r="I80" i="7"/>
  <c r="J80" i="7"/>
  <c r="K80" i="7"/>
  <c r="L80" i="7"/>
  <c r="M80" i="7"/>
  <c r="N80" i="7"/>
  <c r="O80" i="7"/>
  <c r="P80" i="7"/>
  <c r="Q80" i="7"/>
  <c r="R80" i="7"/>
  <c r="S80" i="7"/>
  <c r="T80" i="7"/>
  <c r="U80" i="7"/>
  <c r="V80" i="7"/>
  <c r="W80" i="7"/>
  <c r="X80" i="7"/>
  <c r="Y80" i="7"/>
  <c r="Z80" i="7"/>
  <c r="AA80" i="7"/>
  <c r="AB80" i="7"/>
  <c r="AC80" i="7"/>
  <c r="AD80" i="7"/>
  <c r="E81" i="7"/>
  <c r="F81" i="7"/>
  <c r="G81" i="7"/>
  <c r="H81" i="7"/>
  <c r="I81" i="7"/>
  <c r="J81" i="7"/>
  <c r="K81" i="7"/>
  <c r="L81" i="7"/>
  <c r="M81" i="7"/>
  <c r="N81" i="7"/>
  <c r="O81" i="7"/>
  <c r="P81" i="7"/>
  <c r="Q81" i="7"/>
  <c r="R81" i="7"/>
  <c r="S81" i="7"/>
  <c r="T81" i="7"/>
  <c r="U81" i="7"/>
  <c r="V81" i="7"/>
  <c r="W81" i="7"/>
  <c r="X81" i="7"/>
  <c r="Y81" i="7"/>
  <c r="Z81" i="7"/>
  <c r="AA81" i="7"/>
  <c r="AB81" i="7"/>
  <c r="AC81" i="7"/>
  <c r="AD81" i="7"/>
  <c r="E82" i="7"/>
  <c r="F82" i="7"/>
  <c r="G82" i="7"/>
  <c r="H82" i="7"/>
  <c r="I82" i="7"/>
  <c r="J82" i="7"/>
  <c r="K82" i="7"/>
  <c r="L82" i="7"/>
  <c r="M82" i="7"/>
  <c r="N82" i="7"/>
  <c r="O82" i="7"/>
  <c r="P82" i="7"/>
  <c r="Q82" i="7"/>
  <c r="R82" i="7"/>
  <c r="S82" i="7"/>
  <c r="T82" i="7"/>
  <c r="U82" i="7"/>
  <c r="V82" i="7"/>
  <c r="W82" i="7"/>
  <c r="X82" i="7"/>
  <c r="Y82" i="7"/>
  <c r="Z82" i="7"/>
  <c r="AA82" i="7"/>
  <c r="AB82" i="7"/>
  <c r="AC82" i="7"/>
  <c r="AD82" i="7"/>
  <c r="E83" i="7"/>
  <c r="F83" i="7"/>
  <c r="G83" i="7"/>
  <c r="H83" i="7"/>
  <c r="I83" i="7"/>
  <c r="J83" i="7"/>
  <c r="K83" i="7"/>
  <c r="L83" i="7"/>
  <c r="M83" i="7"/>
  <c r="N83" i="7"/>
  <c r="O83" i="7"/>
  <c r="P83" i="7"/>
  <c r="Q83" i="7"/>
  <c r="R83" i="7"/>
  <c r="S83" i="7"/>
  <c r="T83" i="7"/>
  <c r="U83" i="7"/>
  <c r="V83" i="7"/>
  <c r="W83" i="7"/>
  <c r="X83" i="7"/>
  <c r="Y83" i="7"/>
  <c r="Z83" i="7"/>
  <c r="AA83" i="7"/>
  <c r="AB83" i="7"/>
  <c r="AC83" i="7"/>
  <c r="AD83" i="7"/>
  <c r="E84" i="7"/>
  <c r="F84" i="7"/>
  <c r="G84" i="7"/>
  <c r="H84" i="7"/>
  <c r="I84" i="7"/>
  <c r="J84" i="7"/>
  <c r="K84" i="7"/>
  <c r="L84" i="7"/>
  <c r="M84" i="7"/>
  <c r="N84" i="7"/>
  <c r="O84" i="7"/>
  <c r="P84" i="7"/>
  <c r="Q84" i="7"/>
  <c r="R84" i="7"/>
  <c r="S84" i="7"/>
  <c r="T84" i="7"/>
  <c r="U84" i="7"/>
  <c r="V84" i="7"/>
  <c r="W84" i="7"/>
  <c r="X84" i="7"/>
  <c r="Y84" i="7"/>
  <c r="Z84" i="7"/>
  <c r="AA84" i="7"/>
  <c r="AB84" i="7"/>
  <c r="AC84" i="7"/>
  <c r="AD84" i="7"/>
  <c r="E85" i="7"/>
  <c r="F85" i="7"/>
  <c r="G85" i="7"/>
  <c r="H85" i="7"/>
  <c r="I85" i="7"/>
  <c r="J85" i="7"/>
  <c r="K85" i="7"/>
  <c r="L85" i="7"/>
  <c r="M85" i="7"/>
  <c r="N85" i="7"/>
  <c r="O85" i="7"/>
  <c r="P85" i="7"/>
  <c r="Q85" i="7"/>
  <c r="R85" i="7"/>
  <c r="S85" i="7"/>
  <c r="T85" i="7"/>
  <c r="U85" i="7"/>
  <c r="V85" i="7"/>
  <c r="W85" i="7"/>
  <c r="X85" i="7"/>
  <c r="Y85" i="7"/>
  <c r="Z85" i="7"/>
  <c r="AA85" i="7"/>
  <c r="AB85" i="7"/>
  <c r="AC85" i="7"/>
  <c r="AD85" i="7"/>
  <c r="E86" i="7"/>
  <c r="F86" i="7"/>
  <c r="G86" i="7"/>
  <c r="H86" i="7"/>
  <c r="I86" i="7"/>
  <c r="J86" i="7"/>
  <c r="K86" i="7"/>
  <c r="L86" i="7"/>
  <c r="M86" i="7"/>
  <c r="N86" i="7"/>
  <c r="O86" i="7"/>
  <c r="P86" i="7"/>
  <c r="Q86" i="7"/>
  <c r="R86" i="7"/>
  <c r="S86" i="7"/>
  <c r="T86" i="7"/>
  <c r="U86" i="7"/>
  <c r="V86" i="7"/>
  <c r="W86" i="7"/>
  <c r="X86" i="7"/>
  <c r="Y86" i="7"/>
  <c r="Z86" i="7"/>
  <c r="AA86" i="7"/>
  <c r="AB86" i="7"/>
  <c r="AC86" i="7"/>
  <c r="AD86" i="7"/>
  <c r="E87" i="7"/>
  <c r="F87" i="7"/>
  <c r="G87" i="7"/>
  <c r="H87" i="7"/>
  <c r="I87" i="7"/>
  <c r="J87" i="7"/>
  <c r="K87" i="7"/>
  <c r="L87" i="7"/>
  <c r="M87" i="7"/>
  <c r="N87" i="7"/>
  <c r="O87" i="7"/>
  <c r="P87" i="7"/>
  <c r="Q87" i="7"/>
  <c r="R87" i="7"/>
  <c r="S87" i="7"/>
  <c r="T87" i="7"/>
  <c r="U87" i="7"/>
  <c r="V87" i="7"/>
  <c r="W87" i="7"/>
  <c r="X87" i="7"/>
  <c r="Y87" i="7"/>
  <c r="Z87" i="7"/>
  <c r="AA87" i="7"/>
  <c r="AB87" i="7"/>
  <c r="AC87" i="7"/>
  <c r="AD87" i="7"/>
  <c r="E88" i="7"/>
  <c r="F88" i="7"/>
  <c r="G88" i="7"/>
  <c r="H88" i="7"/>
  <c r="I88" i="7"/>
  <c r="J88" i="7"/>
  <c r="K88" i="7"/>
  <c r="L88" i="7"/>
  <c r="M88" i="7"/>
  <c r="N88" i="7"/>
  <c r="O88" i="7"/>
  <c r="P88" i="7"/>
  <c r="Q88" i="7"/>
  <c r="R88" i="7"/>
  <c r="S88" i="7"/>
  <c r="T88" i="7"/>
  <c r="U88" i="7"/>
  <c r="V88" i="7"/>
  <c r="W88" i="7"/>
  <c r="X88" i="7"/>
  <c r="Y88" i="7"/>
  <c r="Z88" i="7"/>
  <c r="AA88" i="7"/>
  <c r="AB88" i="7"/>
  <c r="AC88" i="7"/>
  <c r="AD88" i="7"/>
  <c r="E89" i="7"/>
  <c r="F89" i="7"/>
  <c r="G89" i="7"/>
  <c r="H89" i="7"/>
  <c r="I89" i="7"/>
  <c r="J89" i="7"/>
  <c r="K89" i="7"/>
  <c r="L89" i="7"/>
  <c r="M89" i="7"/>
  <c r="N89" i="7"/>
  <c r="O89" i="7"/>
  <c r="P89" i="7"/>
  <c r="Q89" i="7"/>
  <c r="R89" i="7"/>
  <c r="S89" i="7"/>
  <c r="T89" i="7"/>
  <c r="U89" i="7"/>
  <c r="V89" i="7"/>
  <c r="W89" i="7"/>
  <c r="X89" i="7"/>
  <c r="Y89" i="7"/>
  <c r="Z89" i="7"/>
  <c r="AA89" i="7"/>
  <c r="AB89" i="7"/>
  <c r="AC89" i="7"/>
  <c r="AD89" i="7"/>
  <c r="E90" i="7"/>
  <c r="F90" i="7"/>
  <c r="G90" i="7"/>
  <c r="H90" i="7"/>
  <c r="I90" i="7"/>
  <c r="J90" i="7"/>
  <c r="K90" i="7"/>
  <c r="L90" i="7"/>
  <c r="M90" i="7"/>
  <c r="N90" i="7"/>
  <c r="O90" i="7"/>
  <c r="P90" i="7"/>
  <c r="Q90" i="7"/>
  <c r="R90" i="7"/>
  <c r="S90" i="7"/>
  <c r="T90" i="7"/>
  <c r="U90" i="7"/>
  <c r="V90" i="7"/>
  <c r="W90" i="7"/>
  <c r="X90" i="7"/>
  <c r="Y90" i="7"/>
  <c r="Z90" i="7"/>
  <c r="AA90" i="7"/>
  <c r="AB90" i="7"/>
  <c r="AC90" i="7"/>
  <c r="AD90" i="7"/>
  <c r="E91" i="7"/>
  <c r="F91" i="7"/>
  <c r="G91" i="7"/>
  <c r="H91" i="7"/>
  <c r="I91" i="7"/>
  <c r="J91" i="7"/>
  <c r="K91" i="7"/>
  <c r="L91" i="7"/>
  <c r="M91" i="7"/>
  <c r="N91" i="7"/>
  <c r="O91" i="7"/>
  <c r="P91" i="7"/>
  <c r="Q91" i="7"/>
  <c r="R91" i="7"/>
  <c r="S91" i="7"/>
  <c r="T91" i="7"/>
  <c r="U91" i="7"/>
  <c r="V91" i="7"/>
  <c r="W91" i="7"/>
  <c r="X91" i="7"/>
  <c r="Y91" i="7"/>
  <c r="Z91" i="7"/>
  <c r="AA91" i="7"/>
  <c r="AB91" i="7"/>
  <c r="AC91" i="7"/>
  <c r="AD91" i="7"/>
  <c r="E92" i="7"/>
  <c r="F92" i="7"/>
  <c r="G92" i="7"/>
  <c r="H92" i="7"/>
  <c r="I92" i="7"/>
  <c r="J92" i="7"/>
  <c r="K92" i="7"/>
  <c r="L92" i="7"/>
  <c r="M92" i="7"/>
  <c r="N92" i="7"/>
  <c r="O92" i="7"/>
  <c r="P92" i="7"/>
  <c r="Q92" i="7"/>
  <c r="R92" i="7"/>
  <c r="S92" i="7"/>
  <c r="T92" i="7"/>
  <c r="U92" i="7"/>
  <c r="V92" i="7"/>
  <c r="W92" i="7"/>
  <c r="X92" i="7"/>
  <c r="Y92" i="7"/>
  <c r="Z92" i="7"/>
  <c r="AA92" i="7"/>
  <c r="AB92" i="7"/>
  <c r="AC92" i="7"/>
  <c r="AD92" i="7"/>
  <c r="D68" i="7"/>
  <c r="D69" i="7"/>
  <c r="D70" i="7"/>
  <c r="D71" i="7"/>
  <c r="D72" i="7"/>
  <c r="D73" i="7"/>
  <c r="D74" i="7"/>
  <c r="D75" i="7"/>
  <c r="D76" i="7"/>
  <c r="D77" i="7"/>
  <c r="D78" i="7"/>
  <c r="D79" i="7"/>
  <c r="D80" i="7"/>
  <c r="D81" i="7"/>
  <c r="D82" i="7"/>
  <c r="D83" i="7"/>
  <c r="D84" i="7"/>
  <c r="D85" i="7"/>
  <c r="D86" i="7"/>
  <c r="D87" i="7"/>
  <c r="D88" i="7"/>
  <c r="D89" i="7"/>
  <c r="D90" i="7"/>
  <c r="D91" i="7"/>
  <c r="D92" i="7"/>
  <c r="D67"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C39" i="7"/>
  <c r="C40" i="7"/>
  <c r="C41" i="7"/>
  <c r="C42" i="7"/>
  <c r="C43" i="7"/>
  <c r="C44" i="7"/>
  <c r="C45" i="7"/>
  <c r="C46" i="7"/>
  <c r="C47" i="7"/>
  <c r="C48" i="7"/>
  <c r="C49" i="7"/>
  <c r="C50" i="7"/>
  <c r="C51" i="7"/>
  <c r="C52" i="7"/>
  <c r="C53" i="7"/>
  <c r="C54" i="7"/>
  <c r="C55" i="7"/>
  <c r="C56" i="7"/>
  <c r="C57" i="7"/>
  <c r="C58" i="7"/>
  <c r="C59" i="7"/>
  <c r="C60" i="7"/>
  <c r="C61" i="7"/>
  <c r="C62" i="7"/>
  <c r="C63" i="7"/>
  <c r="C38" i="7"/>
  <c r="AE34" i="7"/>
  <c r="AE10" i="7"/>
  <c r="AE11" i="7"/>
  <c r="AE12" i="7"/>
  <c r="AE13" i="7"/>
  <c r="AE14" i="7"/>
  <c r="AE15" i="7"/>
  <c r="AE16" i="7"/>
  <c r="AE17" i="7"/>
  <c r="AE18" i="7"/>
  <c r="AE19" i="7"/>
  <c r="AE20" i="7"/>
  <c r="AE21" i="7"/>
  <c r="AE22" i="7"/>
  <c r="AE23" i="7"/>
  <c r="AE24" i="7"/>
  <c r="AE25" i="7"/>
  <c r="AE26" i="7"/>
  <c r="AE27" i="7"/>
  <c r="AE28" i="7"/>
  <c r="AE29" i="7"/>
  <c r="AE30" i="7"/>
  <c r="AE31" i="7"/>
  <c r="AE32" i="7"/>
  <c r="AE33" i="7"/>
  <c r="AE9"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C34" i="7"/>
  <c r="D8" i="6"/>
  <c r="E8" i="6"/>
  <c r="F8" i="6"/>
  <c r="G8" i="6"/>
  <c r="H8" i="6"/>
  <c r="I8" i="6"/>
  <c r="J8" i="6"/>
  <c r="K8" i="6"/>
  <c r="L8" i="6"/>
  <c r="M8" i="6"/>
  <c r="N8" i="6"/>
  <c r="O8" i="6"/>
  <c r="P8" i="6"/>
  <c r="Q8" i="6"/>
  <c r="R8" i="6"/>
  <c r="S8" i="6"/>
  <c r="T8" i="6"/>
  <c r="U8" i="6"/>
  <c r="V8" i="6"/>
  <c r="W8" i="6"/>
  <c r="X8" i="6"/>
  <c r="Y8" i="6"/>
  <c r="Z8" i="6"/>
  <c r="AA8" i="6"/>
  <c r="AB8" i="6"/>
  <c r="AC8" i="6"/>
  <c r="AD8" i="6"/>
  <c r="AE8" i="6"/>
  <c r="D9" i="6"/>
  <c r="E9" i="6"/>
  <c r="F9" i="6"/>
  <c r="G9" i="6"/>
  <c r="H9" i="6"/>
  <c r="I9" i="6"/>
  <c r="J9" i="6"/>
  <c r="K9" i="6"/>
  <c r="L9" i="6"/>
  <c r="M9" i="6"/>
  <c r="N9" i="6"/>
  <c r="O9" i="6"/>
  <c r="P9" i="6"/>
  <c r="Q9" i="6"/>
  <c r="R9" i="6"/>
  <c r="S9" i="6"/>
  <c r="T9" i="6"/>
  <c r="U9" i="6"/>
  <c r="V9" i="6"/>
  <c r="W9" i="6"/>
  <c r="X9" i="6"/>
  <c r="Y9" i="6"/>
  <c r="Z9" i="6"/>
  <c r="AA9" i="6"/>
  <c r="AB9" i="6"/>
  <c r="AC9" i="6"/>
  <c r="AD9" i="6"/>
  <c r="AE9"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C9" i="6"/>
  <c r="C10" i="6"/>
  <c r="C11" i="6"/>
  <c r="C12" i="6"/>
  <c r="C13" i="6"/>
  <c r="C14" i="6"/>
  <c r="C15" i="6"/>
  <c r="C16" i="6"/>
  <c r="C17" i="6"/>
  <c r="C18" i="6"/>
  <c r="C19" i="6"/>
  <c r="C20" i="6"/>
  <c r="C21" i="6"/>
  <c r="C22" i="6"/>
  <c r="C23" i="6"/>
  <c r="C24" i="6"/>
  <c r="C25" i="6"/>
  <c r="C26" i="6"/>
  <c r="C27" i="6"/>
  <c r="C28" i="6"/>
  <c r="C29" i="6"/>
  <c r="C30" i="6"/>
  <c r="C31" i="6"/>
  <c r="C32" i="6"/>
  <c r="C33" i="6"/>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69" i="5"/>
  <c r="E69" i="5"/>
  <c r="F69" i="5"/>
  <c r="G69" i="5"/>
  <c r="H69" i="5"/>
  <c r="I69" i="5"/>
  <c r="J69" i="5"/>
  <c r="K69" i="5"/>
  <c r="L69" i="5"/>
  <c r="M69" i="5"/>
  <c r="N69" i="5"/>
  <c r="O69" i="5"/>
  <c r="P69" i="5"/>
  <c r="Q69" i="5"/>
  <c r="R69" i="5"/>
  <c r="S69" i="5"/>
  <c r="T69" i="5"/>
  <c r="U69" i="5"/>
  <c r="V69" i="5"/>
  <c r="W69" i="5"/>
  <c r="X69" i="5"/>
  <c r="Y69" i="5"/>
  <c r="Z69" i="5"/>
  <c r="AA69" i="5"/>
  <c r="AB69" i="5"/>
  <c r="AC69" i="5"/>
  <c r="AD69" i="5"/>
  <c r="E70" i="5"/>
  <c r="F70" i="5"/>
  <c r="G70" i="5"/>
  <c r="H70" i="5"/>
  <c r="I70" i="5"/>
  <c r="J70" i="5"/>
  <c r="K70" i="5"/>
  <c r="L70" i="5"/>
  <c r="M70" i="5"/>
  <c r="N70" i="5"/>
  <c r="O70" i="5"/>
  <c r="P70" i="5"/>
  <c r="Q70" i="5"/>
  <c r="R70" i="5"/>
  <c r="S70" i="5"/>
  <c r="T70" i="5"/>
  <c r="U70" i="5"/>
  <c r="V70" i="5"/>
  <c r="W70" i="5"/>
  <c r="X70" i="5"/>
  <c r="Y70" i="5"/>
  <c r="Z70" i="5"/>
  <c r="AA70" i="5"/>
  <c r="AB70" i="5"/>
  <c r="AC70" i="5"/>
  <c r="AD70" i="5"/>
  <c r="E71" i="5"/>
  <c r="F71" i="5"/>
  <c r="G71" i="5"/>
  <c r="H71" i="5"/>
  <c r="I71" i="5"/>
  <c r="J71" i="5"/>
  <c r="K71" i="5"/>
  <c r="L71" i="5"/>
  <c r="M71" i="5"/>
  <c r="N71" i="5"/>
  <c r="O71" i="5"/>
  <c r="P71" i="5"/>
  <c r="Q71" i="5"/>
  <c r="R71" i="5"/>
  <c r="S71" i="5"/>
  <c r="T71" i="5"/>
  <c r="U71" i="5"/>
  <c r="V71" i="5"/>
  <c r="W71" i="5"/>
  <c r="X71" i="5"/>
  <c r="Y71" i="5"/>
  <c r="Z71" i="5"/>
  <c r="AA71" i="5"/>
  <c r="AB71" i="5"/>
  <c r="AC71" i="5"/>
  <c r="AD71" i="5"/>
  <c r="E72" i="5"/>
  <c r="F72" i="5"/>
  <c r="G72" i="5"/>
  <c r="H72" i="5"/>
  <c r="I72" i="5"/>
  <c r="J72" i="5"/>
  <c r="K72" i="5"/>
  <c r="L72" i="5"/>
  <c r="M72" i="5"/>
  <c r="N72" i="5"/>
  <c r="O72" i="5"/>
  <c r="P72" i="5"/>
  <c r="Q72" i="5"/>
  <c r="R72" i="5"/>
  <c r="S72" i="5"/>
  <c r="T72" i="5"/>
  <c r="U72" i="5"/>
  <c r="V72" i="5"/>
  <c r="W72" i="5"/>
  <c r="X72" i="5"/>
  <c r="Y72" i="5"/>
  <c r="Z72" i="5"/>
  <c r="AA72" i="5"/>
  <c r="AB72" i="5"/>
  <c r="AC72" i="5"/>
  <c r="AD72" i="5"/>
  <c r="E73" i="5"/>
  <c r="F73" i="5"/>
  <c r="G73" i="5"/>
  <c r="H73" i="5"/>
  <c r="I73" i="5"/>
  <c r="J73" i="5"/>
  <c r="K73" i="5"/>
  <c r="L73" i="5"/>
  <c r="M73" i="5"/>
  <c r="N73" i="5"/>
  <c r="O73" i="5"/>
  <c r="P73" i="5"/>
  <c r="Q73" i="5"/>
  <c r="R73" i="5"/>
  <c r="S73" i="5"/>
  <c r="T73" i="5"/>
  <c r="U73" i="5"/>
  <c r="V73" i="5"/>
  <c r="W73" i="5"/>
  <c r="X73" i="5"/>
  <c r="Y73" i="5"/>
  <c r="Z73" i="5"/>
  <c r="AA73" i="5"/>
  <c r="AB73" i="5"/>
  <c r="AC73" i="5"/>
  <c r="AD73" i="5"/>
  <c r="E74" i="5"/>
  <c r="F74" i="5"/>
  <c r="G74" i="5"/>
  <c r="H74" i="5"/>
  <c r="I74" i="5"/>
  <c r="J74" i="5"/>
  <c r="K74" i="5"/>
  <c r="L74" i="5"/>
  <c r="M74" i="5"/>
  <c r="N74" i="5"/>
  <c r="O74" i="5"/>
  <c r="P74" i="5"/>
  <c r="Q74" i="5"/>
  <c r="R74" i="5"/>
  <c r="S74" i="5"/>
  <c r="T74" i="5"/>
  <c r="U74" i="5"/>
  <c r="V74" i="5"/>
  <c r="W74" i="5"/>
  <c r="X74" i="5"/>
  <c r="Y74" i="5"/>
  <c r="Z74" i="5"/>
  <c r="AA74" i="5"/>
  <c r="AB74" i="5"/>
  <c r="AC74" i="5"/>
  <c r="AD74" i="5"/>
  <c r="E75" i="5"/>
  <c r="F75" i="5"/>
  <c r="G75" i="5"/>
  <c r="H75" i="5"/>
  <c r="I75" i="5"/>
  <c r="J75" i="5"/>
  <c r="K75" i="5"/>
  <c r="L75" i="5"/>
  <c r="M75" i="5"/>
  <c r="N75" i="5"/>
  <c r="O75" i="5"/>
  <c r="P75" i="5"/>
  <c r="Q75" i="5"/>
  <c r="R75" i="5"/>
  <c r="S75" i="5"/>
  <c r="T75" i="5"/>
  <c r="U75" i="5"/>
  <c r="V75" i="5"/>
  <c r="W75" i="5"/>
  <c r="X75" i="5"/>
  <c r="Y75" i="5"/>
  <c r="Z75" i="5"/>
  <c r="AA75" i="5"/>
  <c r="AB75" i="5"/>
  <c r="AC75" i="5"/>
  <c r="AD75" i="5"/>
  <c r="E76" i="5"/>
  <c r="F76" i="5"/>
  <c r="G76" i="5"/>
  <c r="H76" i="5"/>
  <c r="I76" i="5"/>
  <c r="J76" i="5"/>
  <c r="K76" i="5"/>
  <c r="L76" i="5"/>
  <c r="M76" i="5"/>
  <c r="N76" i="5"/>
  <c r="O76" i="5"/>
  <c r="P76" i="5"/>
  <c r="Q76" i="5"/>
  <c r="R76" i="5"/>
  <c r="S76" i="5"/>
  <c r="T76" i="5"/>
  <c r="U76" i="5"/>
  <c r="V76" i="5"/>
  <c r="W76" i="5"/>
  <c r="X76" i="5"/>
  <c r="Y76" i="5"/>
  <c r="Z76" i="5"/>
  <c r="AA76" i="5"/>
  <c r="AB76" i="5"/>
  <c r="AC76" i="5"/>
  <c r="AD76" i="5"/>
  <c r="E77" i="5"/>
  <c r="F77" i="5"/>
  <c r="G77" i="5"/>
  <c r="H77" i="5"/>
  <c r="I77" i="5"/>
  <c r="J77" i="5"/>
  <c r="K77" i="5"/>
  <c r="L77" i="5"/>
  <c r="M77" i="5"/>
  <c r="N77" i="5"/>
  <c r="O77" i="5"/>
  <c r="P77" i="5"/>
  <c r="Q77" i="5"/>
  <c r="R77" i="5"/>
  <c r="S77" i="5"/>
  <c r="T77" i="5"/>
  <c r="U77" i="5"/>
  <c r="V77" i="5"/>
  <c r="W77" i="5"/>
  <c r="X77" i="5"/>
  <c r="Y77" i="5"/>
  <c r="Z77" i="5"/>
  <c r="AA77" i="5"/>
  <c r="AB77" i="5"/>
  <c r="AC77" i="5"/>
  <c r="AD77" i="5"/>
  <c r="E78" i="5"/>
  <c r="F78" i="5"/>
  <c r="G78" i="5"/>
  <c r="H78" i="5"/>
  <c r="I78" i="5"/>
  <c r="J78" i="5"/>
  <c r="K78" i="5"/>
  <c r="L78" i="5"/>
  <c r="M78" i="5"/>
  <c r="N78" i="5"/>
  <c r="O78" i="5"/>
  <c r="P78" i="5"/>
  <c r="Q78" i="5"/>
  <c r="R78" i="5"/>
  <c r="S78" i="5"/>
  <c r="T78" i="5"/>
  <c r="U78" i="5"/>
  <c r="V78" i="5"/>
  <c r="W78" i="5"/>
  <c r="X78" i="5"/>
  <c r="Y78" i="5"/>
  <c r="Z78" i="5"/>
  <c r="AA78" i="5"/>
  <c r="AB78" i="5"/>
  <c r="AC78" i="5"/>
  <c r="AD78" i="5"/>
  <c r="E79" i="5"/>
  <c r="F79" i="5"/>
  <c r="G79" i="5"/>
  <c r="H79" i="5"/>
  <c r="I79" i="5"/>
  <c r="J79" i="5"/>
  <c r="K79" i="5"/>
  <c r="L79" i="5"/>
  <c r="M79" i="5"/>
  <c r="N79" i="5"/>
  <c r="O79" i="5"/>
  <c r="P79" i="5"/>
  <c r="Q79" i="5"/>
  <c r="R79" i="5"/>
  <c r="S79" i="5"/>
  <c r="T79" i="5"/>
  <c r="U79" i="5"/>
  <c r="V79" i="5"/>
  <c r="W79" i="5"/>
  <c r="X79" i="5"/>
  <c r="Y79" i="5"/>
  <c r="Z79" i="5"/>
  <c r="AA79" i="5"/>
  <c r="AB79" i="5"/>
  <c r="AC79" i="5"/>
  <c r="AD79" i="5"/>
  <c r="E80" i="5"/>
  <c r="F80" i="5"/>
  <c r="G80" i="5"/>
  <c r="H80" i="5"/>
  <c r="I80" i="5"/>
  <c r="J80" i="5"/>
  <c r="K80" i="5"/>
  <c r="L80" i="5"/>
  <c r="M80" i="5"/>
  <c r="N80" i="5"/>
  <c r="O80" i="5"/>
  <c r="P80" i="5"/>
  <c r="Q80" i="5"/>
  <c r="R80" i="5"/>
  <c r="S80" i="5"/>
  <c r="T80" i="5"/>
  <c r="U80" i="5"/>
  <c r="V80" i="5"/>
  <c r="W80" i="5"/>
  <c r="X80" i="5"/>
  <c r="Y80" i="5"/>
  <c r="Z80" i="5"/>
  <c r="AA80" i="5"/>
  <c r="AB80" i="5"/>
  <c r="AC80" i="5"/>
  <c r="AD80" i="5"/>
  <c r="E81" i="5"/>
  <c r="F81" i="5"/>
  <c r="G81" i="5"/>
  <c r="H81" i="5"/>
  <c r="I81" i="5"/>
  <c r="J81" i="5"/>
  <c r="K81" i="5"/>
  <c r="L81" i="5"/>
  <c r="M81" i="5"/>
  <c r="N81" i="5"/>
  <c r="O81" i="5"/>
  <c r="P81" i="5"/>
  <c r="Q81" i="5"/>
  <c r="R81" i="5"/>
  <c r="S81" i="5"/>
  <c r="T81" i="5"/>
  <c r="U81" i="5"/>
  <c r="V81" i="5"/>
  <c r="W81" i="5"/>
  <c r="X81" i="5"/>
  <c r="Y81" i="5"/>
  <c r="Z81" i="5"/>
  <c r="AA81" i="5"/>
  <c r="AB81" i="5"/>
  <c r="AC81" i="5"/>
  <c r="AD81" i="5"/>
  <c r="E82" i="5"/>
  <c r="F82" i="5"/>
  <c r="G82" i="5"/>
  <c r="H82" i="5"/>
  <c r="I82" i="5"/>
  <c r="J82" i="5"/>
  <c r="K82" i="5"/>
  <c r="L82" i="5"/>
  <c r="M82" i="5"/>
  <c r="N82" i="5"/>
  <c r="O82" i="5"/>
  <c r="P82" i="5"/>
  <c r="Q82" i="5"/>
  <c r="R82" i="5"/>
  <c r="S82" i="5"/>
  <c r="T82" i="5"/>
  <c r="U82" i="5"/>
  <c r="V82" i="5"/>
  <c r="W82" i="5"/>
  <c r="X82" i="5"/>
  <c r="Y82" i="5"/>
  <c r="Z82" i="5"/>
  <c r="AA82" i="5"/>
  <c r="AB82" i="5"/>
  <c r="AC82" i="5"/>
  <c r="AD82" i="5"/>
  <c r="E83" i="5"/>
  <c r="F83" i="5"/>
  <c r="G83" i="5"/>
  <c r="H83" i="5"/>
  <c r="I83" i="5"/>
  <c r="J83" i="5"/>
  <c r="K83" i="5"/>
  <c r="L83" i="5"/>
  <c r="M83" i="5"/>
  <c r="N83" i="5"/>
  <c r="O83" i="5"/>
  <c r="P83" i="5"/>
  <c r="Q83" i="5"/>
  <c r="R83" i="5"/>
  <c r="S83" i="5"/>
  <c r="T83" i="5"/>
  <c r="U83" i="5"/>
  <c r="V83" i="5"/>
  <c r="W83" i="5"/>
  <c r="X83" i="5"/>
  <c r="Y83" i="5"/>
  <c r="Z83" i="5"/>
  <c r="AA83" i="5"/>
  <c r="AB83" i="5"/>
  <c r="AC83" i="5"/>
  <c r="AD83" i="5"/>
  <c r="E84" i="5"/>
  <c r="F84" i="5"/>
  <c r="G84" i="5"/>
  <c r="H84" i="5"/>
  <c r="I84" i="5"/>
  <c r="J84" i="5"/>
  <c r="K84" i="5"/>
  <c r="L84" i="5"/>
  <c r="M84" i="5"/>
  <c r="N84" i="5"/>
  <c r="O84" i="5"/>
  <c r="P84" i="5"/>
  <c r="Q84" i="5"/>
  <c r="R84" i="5"/>
  <c r="S84" i="5"/>
  <c r="T84" i="5"/>
  <c r="U84" i="5"/>
  <c r="V84" i="5"/>
  <c r="W84" i="5"/>
  <c r="X84" i="5"/>
  <c r="Y84" i="5"/>
  <c r="Z84" i="5"/>
  <c r="AA84" i="5"/>
  <c r="AB84" i="5"/>
  <c r="AC84" i="5"/>
  <c r="AD84" i="5"/>
  <c r="E85" i="5"/>
  <c r="F85" i="5"/>
  <c r="G85" i="5"/>
  <c r="H85" i="5"/>
  <c r="I85" i="5"/>
  <c r="J85" i="5"/>
  <c r="K85" i="5"/>
  <c r="L85" i="5"/>
  <c r="M85" i="5"/>
  <c r="N85" i="5"/>
  <c r="O85" i="5"/>
  <c r="P85" i="5"/>
  <c r="Q85" i="5"/>
  <c r="R85" i="5"/>
  <c r="S85" i="5"/>
  <c r="T85" i="5"/>
  <c r="U85" i="5"/>
  <c r="V85" i="5"/>
  <c r="W85" i="5"/>
  <c r="X85" i="5"/>
  <c r="Y85" i="5"/>
  <c r="Z85" i="5"/>
  <c r="AA85" i="5"/>
  <c r="AB85" i="5"/>
  <c r="AC85" i="5"/>
  <c r="AD85" i="5"/>
  <c r="E86" i="5"/>
  <c r="F86" i="5"/>
  <c r="G86" i="5"/>
  <c r="H86" i="5"/>
  <c r="I86" i="5"/>
  <c r="J86" i="5"/>
  <c r="K86" i="5"/>
  <c r="L86" i="5"/>
  <c r="M86" i="5"/>
  <c r="N86" i="5"/>
  <c r="O86" i="5"/>
  <c r="P86" i="5"/>
  <c r="Q86" i="5"/>
  <c r="R86" i="5"/>
  <c r="S86" i="5"/>
  <c r="T86" i="5"/>
  <c r="U86" i="5"/>
  <c r="V86" i="5"/>
  <c r="W86" i="5"/>
  <c r="X86" i="5"/>
  <c r="Y86" i="5"/>
  <c r="Z86" i="5"/>
  <c r="AA86" i="5"/>
  <c r="AB86" i="5"/>
  <c r="AC86" i="5"/>
  <c r="AD86" i="5"/>
  <c r="E87" i="5"/>
  <c r="F87" i="5"/>
  <c r="G87" i="5"/>
  <c r="H87" i="5"/>
  <c r="I87" i="5"/>
  <c r="J87" i="5"/>
  <c r="K87" i="5"/>
  <c r="L87" i="5"/>
  <c r="M87" i="5"/>
  <c r="N87" i="5"/>
  <c r="O87" i="5"/>
  <c r="P87" i="5"/>
  <c r="Q87" i="5"/>
  <c r="R87" i="5"/>
  <c r="S87" i="5"/>
  <c r="T87" i="5"/>
  <c r="U87" i="5"/>
  <c r="V87" i="5"/>
  <c r="W87" i="5"/>
  <c r="X87" i="5"/>
  <c r="Y87" i="5"/>
  <c r="Z87" i="5"/>
  <c r="AA87" i="5"/>
  <c r="AB87" i="5"/>
  <c r="AC87" i="5"/>
  <c r="AD87" i="5"/>
  <c r="E88" i="5"/>
  <c r="F88" i="5"/>
  <c r="G88" i="5"/>
  <c r="H88" i="5"/>
  <c r="I88" i="5"/>
  <c r="J88" i="5"/>
  <c r="K88" i="5"/>
  <c r="L88" i="5"/>
  <c r="M88" i="5"/>
  <c r="N88" i="5"/>
  <c r="O88" i="5"/>
  <c r="P88" i="5"/>
  <c r="Q88" i="5"/>
  <c r="R88" i="5"/>
  <c r="S88" i="5"/>
  <c r="T88" i="5"/>
  <c r="U88" i="5"/>
  <c r="V88" i="5"/>
  <c r="W88" i="5"/>
  <c r="X88" i="5"/>
  <c r="Y88" i="5"/>
  <c r="Z88" i="5"/>
  <c r="AA88" i="5"/>
  <c r="AB88" i="5"/>
  <c r="AC88" i="5"/>
  <c r="AD88" i="5"/>
  <c r="E89" i="5"/>
  <c r="F89" i="5"/>
  <c r="G89" i="5"/>
  <c r="H89" i="5"/>
  <c r="I89" i="5"/>
  <c r="J89" i="5"/>
  <c r="K89" i="5"/>
  <c r="L89" i="5"/>
  <c r="M89" i="5"/>
  <c r="N89" i="5"/>
  <c r="O89" i="5"/>
  <c r="P89" i="5"/>
  <c r="Q89" i="5"/>
  <c r="R89" i="5"/>
  <c r="S89" i="5"/>
  <c r="T89" i="5"/>
  <c r="U89" i="5"/>
  <c r="V89" i="5"/>
  <c r="W89" i="5"/>
  <c r="X89" i="5"/>
  <c r="Y89" i="5"/>
  <c r="Z89" i="5"/>
  <c r="AA89" i="5"/>
  <c r="AB89" i="5"/>
  <c r="AC89" i="5"/>
  <c r="AD89" i="5"/>
  <c r="E90" i="5"/>
  <c r="F90" i="5"/>
  <c r="G90" i="5"/>
  <c r="H90" i="5"/>
  <c r="I90" i="5"/>
  <c r="J90" i="5"/>
  <c r="K90" i="5"/>
  <c r="L90" i="5"/>
  <c r="M90" i="5"/>
  <c r="N90" i="5"/>
  <c r="O90" i="5"/>
  <c r="P90" i="5"/>
  <c r="Q90" i="5"/>
  <c r="R90" i="5"/>
  <c r="S90" i="5"/>
  <c r="T90" i="5"/>
  <c r="U90" i="5"/>
  <c r="V90" i="5"/>
  <c r="W90" i="5"/>
  <c r="X90" i="5"/>
  <c r="Y90" i="5"/>
  <c r="Z90" i="5"/>
  <c r="AA90" i="5"/>
  <c r="AB90" i="5"/>
  <c r="AC90" i="5"/>
  <c r="AD90" i="5"/>
  <c r="E91" i="5"/>
  <c r="F91" i="5"/>
  <c r="G91" i="5"/>
  <c r="H91" i="5"/>
  <c r="I91" i="5"/>
  <c r="J91" i="5"/>
  <c r="K91" i="5"/>
  <c r="L91" i="5"/>
  <c r="M91" i="5"/>
  <c r="N91" i="5"/>
  <c r="O91" i="5"/>
  <c r="P91" i="5"/>
  <c r="Q91" i="5"/>
  <c r="R91" i="5"/>
  <c r="S91" i="5"/>
  <c r="T91" i="5"/>
  <c r="U91" i="5"/>
  <c r="V91" i="5"/>
  <c r="W91" i="5"/>
  <c r="X91" i="5"/>
  <c r="Y91" i="5"/>
  <c r="Z91" i="5"/>
  <c r="AA91" i="5"/>
  <c r="AB91" i="5"/>
  <c r="AC91" i="5"/>
  <c r="AD91" i="5"/>
  <c r="E92" i="5"/>
  <c r="F92" i="5"/>
  <c r="G92" i="5"/>
  <c r="H92" i="5"/>
  <c r="I92" i="5"/>
  <c r="J92" i="5"/>
  <c r="K92" i="5"/>
  <c r="L92" i="5"/>
  <c r="M92" i="5"/>
  <c r="N92" i="5"/>
  <c r="O92" i="5"/>
  <c r="P92" i="5"/>
  <c r="Q92" i="5"/>
  <c r="R92" i="5"/>
  <c r="S92" i="5"/>
  <c r="T92" i="5"/>
  <c r="U92" i="5"/>
  <c r="V92" i="5"/>
  <c r="W92" i="5"/>
  <c r="X92" i="5"/>
  <c r="Y92" i="5"/>
  <c r="Z92" i="5"/>
  <c r="AA92" i="5"/>
  <c r="AB92" i="5"/>
  <c r="AC92" i="5"/>
  <c r="AD92" i="5"/>
  <c r="E93" i="5"/>
  <c r="F93" i="5"/>
  <c r="G93" i="5"/>
  <c r="H93" i="5"/>
  <c r="I93" i="5"/>
  <c r="J93" i="5"/>
  <c r="K93" i="5"/>
  <c r="L93" i="5"/>
  <c r="M93" i="5"/>
  <c r="N93" i="5"/>
  <c r="O93" i="5"/>
  <c r="P93" i="5"/>
  <c r="Q93" i="5"/>
  <c r="R93" i="5"/>
  <c r="S93" i="5"/>
  <c r="T93" i="5"/>
  <c r="U93" i="5"/>
  <c r="V93" i="5"/>
  <c r="W93" i="5"/>
  <c r="X93" i="5"/>
  <c r="Y93" i="5"/>
  <c r="Z93" i="5"/>
  <c r="AA93" i="5"/>
  <c r="AB93" i="5"/>
  <c r="AC93" i="5"/>
  <c r="AD93" i="5"/>
  <c r="E94" i="5"/>
  <c r="F94" i="5"/>
  <c r="G94" i="5"/>
  <c r="H94" i="5"/>
  <c r="I94" i="5"/>
  <c r="J94" i="5"/>
  <c r="K94" i="5"/>
  <c r="L94" i="5"/>
  <c r="M94" i="5"/>
  <c r="N94" i="5"/>
  <c r="O94" i="5"/>
  <c r="P94" i="5"/>
  <c r="Q94" i="5"/>
  <c r="R94" i="5"/>
  <c r="S94" i="5"/>
  <c r="T94" i="5"/>
  <c r="U94" i="5"/>
  <c r="V94" i="5"/>
  <c r="W94" i="5"/>
  <c r="X94" i="5"/>
  <c r="Y94" i="5"/>
  <c r="Z94" i="5"/>
  <c r="AA94" i="5"/>
  <c r="AB94" i="5"/>
  <c r="AC94" i="5"/>
  <c r="AD94" i="5"/>
  <c r="D70" i="5"/>
  <c r="D71" i="5"/>
  <c r="D72" i="5"/>
  <c r="D73" i="5"/>
  <c r="D74" i="5"/>
  <c r="D75" i="5"/>
  <c r="D76" i="5"/>
  <c r="D77" i="5"/>
  <c r="D78" i="5"/>
  <c r="D79" i="5"/>
  <c r="D80" i="5"/>
  <c r="D81" i="5"/>
  <c r="D82" i="5"/>
  <c r="D83" i="5"/>
  <c r="D84" i="5"/>
  <c r="D85" i="5"/>
  <c r="D86" i="5"/>
  <c r="D87" i="5"/>
  <c r="D88" i="5"/>
  <c r="D89" i="5"/>
  <c r="D90" i="5"/>
  <c r="D91" i="5"/>
  <c r="D92" i="5"/>
  <c r="D93" i="5"/>
  <c r="D94" i="5"/>
  <c r="D6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C40" i="5"/>
  <c r="C41" i="5"/>
  <c r="C42" i="5"/>
  <c r="C43" i="5"/>
  <c r="C44" i="5"/>
  <c r="C45" i="5"/>
  <c r="C46" i="5"/>
  <c r="C47" i="5"/>
  <c r="C48" i="5"/>
  <c r="C49" i="5"/>
  <c r="C50" i="5"/>
  <c r="C51" i="5"/>
  <c r="C52" i="5"/>
  <c r="C53" i="5"/>
  <c r="C54" i="5"/>
  <c r="C55" i="5"/>
  <c r="C56" i="5"/>
  <c r="C57" i="5"/>
  <c r="C58" i="5"/>
  <c r="C59" i="5"/>
  <c r="C60" i="5"/>
  <c r="C61" i="5"/>
  <c r="C62" i="5"/>
  <c r="C63" i="5"/>
  <c r="C64" i="5"/>
  <c r="C39" i="5"/>
  <c r="AE34" i="5"/>
  <c r="AE10" i="5"/>
  <c r="AE11" i="5"/>
  <c r="AE12" i="5"/>
  <c r="AE13" i="5"/>
  <c r="AE14" i="5"/>
  <c r="AE15" i="5"/>
  <c r="AE16" i="5"/>
  <c r="AE17" i="5"/>
  <c r="AE18" i="5"/>
  <c r="AE19" i="5"/>
  <c r="AE20" i="5"/>
  <c r="AE21" i="5"/>
  <c r="AE22" i="5"/>
  <c r="AE23" i="5"/>
  <c r="AE24" i="5"/>
  <c r="AE25" i="5"/>
  <c r="AE26" i="5"/>
  <c r="AE27" i="5"/>
  <c r="AE28" i="5"/>
  <c r="AE29" i="5"/>
  <c r="AE30" i="5"/>
  <c r="AE31" i="5"/>
  <c r="AE32" i="5"/>
  <c r="AE33" i="5"/>
  <c r="AE9"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C34" i="5"/>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67" i="4"/>
  <c r="E67" i="4"/>
  <c r="F67" i="4"/>
  <c r="G67" i="4"/>
  <c r="H67" i="4"/>
  <c r="I67" i="4"/>
  <c r="J67" i="4"/>
  <c r="K67" i="4"/>
  <c r="L67" i="4"/>
  <c r="M67" i="4"/>
  <c r="N67" i="4"/>
  <c r="O67" i="4"/>
  <c r="P67" i="4"/>
  <c r="Q67" i="4"/>
  <c r="R67" i="4"/>
  <c r="S67" i="4"/>
  <c r="T67" i="4"/>
  <c r="U67" i="4"/>
  <c r="V67" i="4"/>
  <c r="W67" i="4"/>
  <c r="X67" i="4"/>
  <c r="Y67" i="4"/>
  <c r="Z67" i="4"/>
  <c r="AA67" i="4"/>
  <c r="AB67" i="4"/>
  <c r="AC67" i="4"/>
  <c r="AD67" i="4"/>
  <c r="E68" i="4"/>
  <c r="F68" i="4"/>
  <c r="G68" i="4"/>
  <c r="H68" i="4"/>
  <c r="I68" i="4"/>
  <c r="J68" i="4"/>
  <c r="K68" i="4"/>
  <c r="L68" i="4"/>
  <c r="M68" i="4"/>
  <c r="N68" i="4"/>
  <c r="O68" i="4"/>
  <c r="P68" i="4"/>
  <c r="Q68" i="4"/>
  <c r="R68" i="4"/>
  <c r="S68" i="4"/>
  <c r="T68" i="4"/>
  <c r="U68" i="4"/>
  <c r="V68" i="4"/>
  <c r="W68" i="4"/>
  <c r="X68" i="4"/>
  <c r="Y68" i="4"/>
  <c r="Z68" i="4"/>
  <c r="AA68" i="4"/>
  <c r="AB68" i="4"/>
  <c r="AC68" i="4"/>
  <c r="AD68" i="4"/>
  <c r="E69" i="4"/>
  <c r="F69" i="4"/>
  <c r="G69" i="4"/>
  <c r="H69" i="4"/>
  <c r="I69" i="4"/>
  <c r="J69" i="4"/>
  <c r="K69" i="4"/>
  <c r="L69" i="4"/>
  <c r="M69" i="4"/>
  <c r="N69" i="4"/>
  <c r="O69" i="4"/>
  <c r="P69" i="4"/>
  <c r="Q69" i="4"/>
  <c r="R69" i="4"/>
  <c r="S69" i="4"/>
  <c r="T69" i="4"/>
  <c r="U69" i="4"/>
  <c r="V69" i="4"/>
  <c r="W69" i="4"/>
  <c r="X69" i="4"/>
  <c r="Y69" i="4"/>
  <c r="Z69" i="4"/>
  <c r="AA69" i="4"/>
  <c r="AB69" i="4"/>
  <c r="AC69" i="4"/>
  <c r="AD69" i="4"/>
  <c r="E70" i="4"/>
  <c r="F70" i="4"/>
  <c r="G70" i="4"/>
  <c r="H70" i="4"/>
  <c r="I70" i="4"/>
  <c r="J70" i="4"/>
  <c r="K70" i="4"/>
  <c r="L70" i="4"/>
  <c r="M70" i="4"/>
  <c r="N70" i="4"/>
  <c r="O70" i="4"/>
  <c r="P70" i="4"/>
  <c r="Q70" i="4"/>
  <c r="R70" i="4"/>
  <c r="S70" i="4"/>
  <c r="T70" i="4"/>
  <c r="U70" i="4"/>
  <c r="V70" i="4"/>
  <c r="W70" i="4"/>
  <c r="X70" i="4"/>
  <c r="Y70" i="4"/>
  <c r="Z70" i="4"/>
  <c r="AA70" i="4"/>
  <c r="AB70" i="4"/>
  <c r="AC70" i="4"/>
  <c r="AD70" i="4"/>
  <c r="E71" i="4"/>
  <c r="F71" i="4"/>
  <c r="G71" i="4"/>
  <c r="H71" i="4"/>
  <c r="I71" i="4"/>
  <c r="J71" i="4"/>
  <c r="K71" i="4"/>
  <c r="L71" i="4"/>
  <c r="M71" i="4"/>
  <c r="N71" i="4"/>
  <c r="O71" i="4"/>
  <c r="P71" i="4"/>
  <c r="Q71" i="4"/>
  <c r="R71" i="4"/>
  <c r="S71" i="4"/>
  <c r="T71" i="4"/>
  <c r="U71" i="4"/>
  <c r="V71" i="4"/>
  <c r="W71" i="4"/>
  <c r="X71" i="4"/>
  <c r="Y71" i="4"/>
  <c r="Z71" i="4"/>
  <c r="AA71" i="4"/>
  <c r="AB71" i="4"/>
  <c r="AC71" i="4"/>
  <c r="AD71" i="4"/>
  <c r="E72" i="4"/>
  <c r="F72" i="4"/>
  <c r="G72" i="4"/>
  <c r="H72" i="4"/>
  <c r="I72" i="4"/>
  <c r="J72" i="4"/>
  <c r="K72" i="4"/>
  <c r="L72" i="4"/>
  <c r="M72" i="4"/>
  <c r="N72" i="4"/>
  <c r="O72" i="4"/>
  <c r="P72" i="4"/>
  <c r="Q72" i="4"/>
  <c r="R72" i="4"/>
  <c r="S72" i="4"/>
  <c r="T72" i="4"/>
  <c r="U72" i="4"/>
  <c r="V72" i="4"/>
  <c r="W72" i="4"/>
  <c r="X72" i="4"/>
  <c r="Y72" i="4"/>
  <c r="Z72" i="4"/>
  <c r="AA72" i="4"/>
  <c r="AB72" i="4"/>
  <c r="AC72" i="4"/>
  <c r="AD72" i="4"/>
  <c r="E73" i="4"/>
  <c r="F73" i="4"/>
  <c r="G73" i="4"/>
  <c r="H73" i="4"/>
  <c r="I73" i="4"/>
  <c r="J73" i="4"/>
  <c r="K73" i="4"/>
  <c r="L73" i="4"/>
  <c r="M73" i="4"/>
  <c r="N73" i="4"/>
  <c r="O73" i="4"/>
  <c r="P73" i="4"/>
  <c r="Q73" i="4"/>
  <c r="R73" i="4"/>
  <c r="S73" i="4"/>
  <c r="T73" i="4"/>
  <c r="U73" i="4"/>
  <c r="V73" i="4"/>
  <c r="W73" i="4"/>
  <c r="X73" i="4"/>
  <c r="Y73" i="4"/>
  <c r="Z73" i="4"/>
  <c r="AA73" i="4"/>
  <c r="AB73" i="4"/>
  <c r="AC73" i="4"/>
  <c r="AD73" i="4"/>
  <c r="E74" i="4"/>
  <c r="F74" i="4"/>
  <c r="G74" i="4"/>
  <c r="H74" i="4"/>
  <c r="I74" i="4"/>
  <c r="J74" i="4"/>
  <c r="K74" i="4"/>
  <c r="L74" i="4"/>
  <c r="M74" i="4"/>
  <c r="N74" i="4"/>
  <c r="O74" i="4"/>
  <c r="P74" i="4"/>
  <c r="Q74" i="4"/>
  <c r="R74" i="4"/>
  <c r="S74" i="4"/>
  <c r="T74" i="4"/>
  <c r="U74" i="4"/>
  <c r="V74" i="4"/>
  <c r="W74" i="4"/>
  <c r="X74" i="4"/>
  <c r="Y74" i="4"/>
  <c r="Z74" i="4"/>
  <c r="AA74" i="4"/>
  <c r="AB74" i="4"/>
  <c r="AC74" i="4"/>
  <c r="AD74" i="4"/>
  <c r="E75" i="4"/>
  <c r="F75" i="4"/>
  <c r="G75" i="4"/>
  <c r="H75" i="4"/>
  <c r="I75" i="4"/>
  <c r="J75" i="4"/>
  <c r="K75" i="4"/>
  <c r="L75" i="4"/>
  <c r="M75" i="4"/>
  <c r="N75" i="4"/>
  <c r="O75" i="4"/>
  <c r="P75" i="4"/>
  <c r="Q75" i="4"/>
  <c r="R75" i="4"/>
  <c r="S75" i="4"/>
  <c r="T75" i="4"/>
  <c r="U75" i="4"/>
  <c r="V75" i="4"/>
  <c r="W75" i="4"/>
  <c r="X75" i="4"/>
  <c r="Y75" i="4"/>
  <c r="Z75" i="4"/>
  <c r="AA75" i="4"/>
  <c r="AB75" i="4"/>
  <c r="AC75" i="4"/>
  <c r="AD75" i="4"/>
  <c r="E76" i="4"/>
  <c r="F76" i="4"/>
  <c r="G76" i="4"/>
  <c r="H76" i="4"/>
  <c r="I76" i="4"/>
  <c r="J76" i="4"/>
  <c r="K76" i="4"/>
  <c r="L76" i="4"/>
  <c r="M76" i="4"/>
  <c r="N76" i="4"/>
  <c r="O76" i="4"/>
  <c r="P76" i="4"/>
  <c r="Q76" i="4"/>
  <c r="R76" i="4"/>
  <c r="S76" i="4"/>
  <c r="T76" i="4"/>
  <c r="U76" i="4"/>
  <c r="V76" i="4"/>
  <c r="W76" i="4"/>
  <c r="X76" i="4"/>
  <c r="Y76" i="4"/>
  <c r="Z76" i="4"/>
  <c r="AA76" i="4"/>
  <c r="AB76" i="4"/>
  <c r="AC76" i="4"/>
  <c r="AD76" i="4"/>
  <c r="E77" i="4"/>
  <c r="F77" i="4"/>
  <c r="G77" i="4"/>
  <c r="H77" i="4"/>
  <c r="I77" i="4"/>
  <c r="J77" i="4"/>
  <c r="K77" i="4"/>
  <c r="L77" i="4"/>
  <c r="M77" i="4"/>
  <c r="N77" i="4"/>
  <c r="O77" i="4"/>
  <c r="P77" i="4"/>
  <c r="Q77" i="4"/>
  <c r="R77" i="4"/>
  <c r="S77" i="4"/>
  <c r="T77" i="4"/>
  <c r="U77" i="4"/>
  <c r="V77" i="4"/>
  <c r="W77" i="4"/>
  <c r="X77" i="4"/>
  <c r="Y77" i="4"/>
  <c r="Z77" i="4"/>
  <c r="AA77" i="4"/>
  <c r="AB77" i="4"/>
  <c r="AC77" i="4"/>
  <c r="AD77" i="4"/>
  <c r="E78" i="4"/>
  <c r="F78" i="4"/>
  <c r="G78" i="4"/>
  <c r="H78" i="4"/>
  <c r="I78" i="4"/>
  <c r="J78" i="4"/>
  <c r="K78" i="4"/>
  <c r="L78" i="4"/>
  <c r="M78" i="4"/>
  <c r="N78" i="4"/>
  <c r="O78" i="4"/>
  <c r="P78" i="4"/>
  <c r="Q78" i="4"/>
  <c r="R78" i="4"/>
  <c r="S78" i="4"/>
  <c r="T78" i="4"/>
  <c r="U78" i="4"/>
  <c r="V78" i="4"/>
  <c r="W78" i="4"/>
  <c r="X78" i="4"/>
  <c r="Y78" i="4"/>
  <c r="Z78" i="4"/>
  <c r="AA78" i="4"/>
  <c r="AB78" i="4"/>
  <c r="AC78" i="4"/>
  <c r="AD78" i="4"/>
  <c r="E79" i="4"/>
  <c r="F79" i="4"/>
  <c r="G79" i="4"/>
  <c r="H79" i="4"/>
  <c r="I79" i="4"/>
  <c r="J79" i="4"/>
  <c r="K79" i="4"/>
  <c r="L79" i="4"/>
  <c r="M79" i="4"/>
  <c r="N79" i="4"/>
  <c r="O79" i="4"/>
  <c r="P79" i="4"/>
  <c r="Q79" i="4"/>
  <c r="R79" i="4"/>
  <c r="S79" i="4"/>
  <c r="T79" i="4"/>
  <c r="U79" i="4"/>
  <c r="V79" i="4"/>
  <c r="W79" i="4"/>
  <c r="X79" i="4"/>
  <c r="Y79" i="4"/>
  <c r="Z79" i="4"/>
  <c r="AA79" i="4"/>
  <c r="AB79" i="4"/>
  <c r="AC79" i="4"/>
  <c r="AD79" i="4"/>
  <c r="E80" i="4"/>
  <c r="F80" i="4"/>
  <c r="G80" i="4"/>
  <c r="H80" i="4"/>
  <c r="I80" i="4"/>
  <c r="J80" i="4"/>
  <c r="K80" i="4"/>
  <c r="L80" i="4"/>
  <c r="M80" i="4"/>
  <c r="N80" i="4"/>
  <c r="O80" i="4"/>
  <c r="P80" i="4"/>
  <c r="Q80" i="4"/>
  <c r="R80" i="4"/>
  <c r="S80" i="4"/>
  <c r="T80" i="4"/>
  <c r="U80" i="4"/>
  <c r="V80" i="4"/>
  <c r="W80" i="4"/>
  <c r="X80" i="4"/>
  <c r="Y80" i="4"/>
  <c r="Z80" i="4"/>
  <c r="AA80" i="4"/>
  <c r="AB80" i="4"/>
  <c r="AC80" i="4"/>
  <c r="AD80" i="4"/>
  <c r="E81" i="4"/>
  <c r="F81" i="4"/>
  <c r="G81" i="4"/>
  <c r="H81" i="4"/>
  <c r="I81" i="4"/>
  <c r="J81" i="4"/>
  <c r="K81" i="4"/>
  <c r="L81" i="4"/>
  <c r="M81" i="4"/>
  <c r="N81" i="4"/>
  <c r="O81" i="4"/>
  <c r="P81" i="4"/>
  <c r="Q81" i="4"/>
  <c r="R81" i="4"/>
  <c r="S81" i="4"/>
  <c r="T81" i="4"/>
  <c r="U81" i="4"/>
  <c r="V81" i="4"/>
  <c r="W81" i="4"/>
  <c r="X81" i="4"/>
  <c r="Y81" i="4"/>
  <c r="Z81" i="4"/>
  <c r="AA81" i="4"/>
  <c r="AB81" i="4"/>
  <c r="AC81" i="4"/>
  <c r="AD81" i="4"/>
  <c r="E82" i="4"/>
  <c r="F82" i="4"/>
  <c r="G82" i="4"/>
  <c r="H82" i="4"/>
  <c r="I82" i="4"/>
  <c r="J82" i="4"/>
  <c r="K82" i="4"/>
  <c r="L82" i="4"/>
  <c r="M82" i="4"/>
  <c r="N82" i="4"/>
  <c r="O82" i="4"/>
  <c r="P82" i="4"/>
  <c r="Q82" i="4"/>
  <c r="R82" i="4"/>
  <c r="S82" i="4"/>
  <c r="T82" i="4"/>
  <c r="U82" i="4"/>
  <c r="V82" i="4"/>
  <c r="W82" i="4"/>
  <c r="X82" i="4"/>
  <c r="Y82" i="4"/>
  <c r="Z82" i="4"/>
  <c r="AA82" i="4"/>
  <c r="AB82" i="4"/>
  <c r="AC82" i="4"/>
  <c r="AD82" i="4"/>
  <c r="E83" i="4"/>
  <c r="F83" i="4"/>
  <c r="G83" i="4"/>
  <c r="H83" i="4"/>
  <c r="I83" i="4"/>
  <c r="J83" i="4"/>
  <c r="K83" i="4"/>
  <c r="L83" i="4"/>
  <c r="M83" i="4"/>
  <c r="N83" i="4"/>
  <c r="O83" i="4"/>
  <c r="P83" i="4"/>
  <c r="Q83" i="4"/>
  <c r="R83" i="4"/>
  <c r="S83" i="4"/>
  <c r="T83" i="4"/>
  <c r="U83" i="4"/>
  <c r="V83" i="4"/>
  <c r="W83" i="4"/>
  <c r="X83" i="4"/>
  <c r="Y83" i="4"/>
  <c r="Z83" i="4"/>
  <c r="AA83" i="4"/>
  <c r="AB83" i="4"/>
  <c r="AC83" i="4"/>
  <c r="AD83" i="4"/>
  <c r="E84" i="4"/>
  <c r="F84" i="4"/>
  <c r="G84" i="4"/>
  <c r="H84" i="4"/>
  <c r="I84" i="4"/>
  <c r="J84" i="4"/>
  <c r="K84" i="4"/>
  <c r="L84" i="4"/>
  <c r="M84" i="4"/>
  <c r="N84" i="4"/>
  <c r="O84" i="4"/>
  <c r="P84" i="4"/>
  <c r="Q84" i="4"/>
  <c r="R84" i="4"/>
  <c r="S84" i="4"/>
  <c r="T84" i="4"/>
  <c r="U84" i="4"/>
  <c r="V84" i="4"/>
  <c r="W84" i="4"/>
  <c r="X84" i="4"/>
  <c r="Y84" i="4"/>
  <c r="Z84" i="4"/>
  <c r="AA84" i="4"/>
  <c r="AB84" i="4"/>
  <c r="AC84" i="4"/>
  <c r="AD84" i="4"/>
  <c r="E85" i="4"/>
  <c r="F85" i="4"/>
  <c r="G85" i="4"/>
  <c r="H85" i="4"/>
  <c r="I85" i="4"/>
  <c r="J85" i="4"/>
  <c r="K85" i="4"/>
  <c r="L85" i="4"/>
  <c r="M85" i="4"/>
  <c r="N85" i="4"/>
  <c r="O85" i="4"/>
  <c r="P85" i="4"/>
  <c r="Q85" i="4"/>
  <c r="R85" i="4"/>
  <c r="S85" i="4"/>
  <c r="T85" i="4"/>
  <c r="U85" i="4"/>
  <c r="V85" i="4"/>
  <c r="W85" i="4"/>
  <c r="X85" i="4"/>
  <c r="Y85" i="4"/>
  <c r="Z85" i="4"/>
  <c r="AA85" i="4"/>
  <c r="AB85" i="4"/>
  <c r="AC85" i="4"/>
  <c r="AD85" i="4"/>
  <c r="E86" i="4"/>
  <c r="F86" i="4"/>
  <c r="G86" i="4"/>
  <c r="H86" i="4"/>
  <c r="I86" i="4"/>
  <c r="J86" i="4"/>
  <c r="K86" i="4"/>
  <c r="L86" i="4"/>
  <c r="M86" i="4"/>
  <c r="N86" i="4"/>
  <c r="O86" i="4"/>
  <c r="P86" i="4"/>
  <c r="Q86" i="4"/>
  <c r="R86" i="4"/>
  <c r="S86" i="4"/>
  <c r="T86" i="4"/>
  <c r="U86" i="4"/>
  <c r="V86" i="4"/>
  <c r="W86" i="4"/>
  <c r="X86" i="4"/>
  <c r="Y86" i="4"/>
  <c r="Z86" i="4"/>
  <c r="AA86" i="4"/>
  <c r="AB86" i="4"/>
  <c r="AC86" i="4"/>
  <c r="AD86" i="4"/>
  <c r="E87" i="4"/>
  <c r="F87" i="4"/>
  <c r="G87" i="4"/>
  <c r="H87" i="4"/>
  <c r="I87" i="4"/>
  <c r="J87" i="4"/>
  <c r="K87" i="4"/>
  <c r="L87" i="4"/>
  <c r="M87" i="4"/>
  <c r="N87" i="4"/>
  <c r="O87" i="4"/>
  <c r="P87" i="4"/>
  <c r="Q87" i="4"/>
  <c r="R87" i="4"/>
  <c r="S87" i="4"/>
  <c r="T87" i="4"/>
  <c r="U87" i="4"/>
  <c r="V87" i="4"/>
  <c r="W87" i="4"/>
  <c r="X87" i="4"/>
  <c r="Y87" i="4"/>
  <c r="Z87" i="4"/>
  <c r="AA87" i="4"/>
  <c r="AB87" i="4"/>
  <c r="AC87" i="4"/>
  <c r="AD87" i="4"/>
  <c r="E88" i="4"/>
  <c r="F88" i="4"/>
  <c r="G88" i="4"/>
  <c r="H88" i="4"/>
  <c r="I88" i="4"/>
  <c r="J88" i="4"/>
  <c r="K88" i="4"/>
  <c r="L88" i="4"/>
  <c r="M88" i="4"/>
  <c r="N88" i="4"/>
  <c r="O88" i="4"/>
  <c r="P88" i="4"/>
  <c r="Q88" i="4"/>
  <c r="R88" i="4"/>
  <c r="S88" i="4"/>
  <c r="T88" i="4"/>
  <c r="U88" i="4"/>
  <c r="V88" i="4"/>
  <c r="W88" i="4"/>
  <c r="X88" i="4"/>
  <c r="Y88" i="4"/>
  <c r="Z88" i="4"/>
  <c r="AA88" i="4"/>
  <c r="AB88" i="4"/>
  <c r="AC88" i="4"/>
  <c r="AD88" i="4"/>
  <c r="E89" i="4"/>
  <c r="F89" i="4"/>
  <c r="G89" i="4"/>
  <c r="H89" i="4"/>
  <c r="I89" i="4"/>
  <c r="J89" i="4"/>
  <c r="K89" i="4"/>
  <c r="L89" i="4"/>
  <c r="M89" i="4"/>
  <c r="N89" i="4"/>
  <c r="O89" i="4"/>
  <c r="P89" i="4"/>
  <c r="Q89" i="4"/>
  <c r="R89" i="4"/>
  <c r="S89" i="4"/>
  <c r="T89" i="4"/>
  <c r="U89" i="4"/>
  <c r="V89" i="4"/>
  <c r="W89" i="4"/>
  <c r="X89" i="4"/>
  <c r="Y89" i="4"/>
  <c r="Z89" i="4"/>
  <c r="AA89" i="4"/>
  <c r="AB89" i="4"/>
  <c r="AC89" i="4"/>
  <c r="AD89" i="4"/>
  <c r="E90" i="4"/>
  <c r="F90" i="4"/>
  <c r="G90" i="4"/>
  <c r="H90" i="4"/>
  <c r="I90" i="4"/>
  <c r="J90" i="4"/>
  <c r="K90" i="4"/>
  <c r="L90" i="4"/>
  <c r="M90" i="4"/>
  <c r="N90" i="4"/>
  <c r="O90" i="4"/>
  <c r="P90" i="4"/>
  <c r="Q90" i="4"/>
  <c r="R90" i="4"/>
  <c r="S90" i="4"/>
  <c r="T90" i="4"/>
  <c r="U90" i="4"/>
  <c r="V90" i="4"/>
  <c r="W90" i="4"/>
  <c r="X90" i="4"/>
  <c r="Y90" i="4"/>
  <c r="Z90" i="4"/>
  <c r="AA90" i="4"/>
  <c r="AB90" i="4"/>
  <c r="AC90" i="4"/>
  <c r="AD90" i="4"/>
  <c r="E91" i="4"/>
  <c r="F91" i="4"/>
  <c r="G91" i="4"/>
  <c r="H91" i="4"/>
  <c r="I91" i="4"/>
  <c r="J91" i="4"/>
  <c r="K91" i="4"/>
  <c r="L91" i="4"/>
  <c r="M91" i="4"/>
  <c r="N91" i="4"/>
  <c r="O91" i="4"/>
  <c r="P91" i="4"/>
  <c r="Q91" i="4"/>
  <c r="R91" i="4"/>
  <c r="S91" i="4"/>
  <c r="T91" i="4"/>
  <c r="U91" i="4"/>
  <c r="V91" i="4"/>
  <c r="W91" i="4"/>
  <c r="X91" i="4"/>
  <c r="Y91" i="4"/>
  <c r="Z91" i="4"/>
  <c r="AA91" i="4"/>
  <c r="AB91" i="4"/>
  <c r="AC91" i="4"/>
  <c r="AD91" i="4"/>
  <c r="E92" i="4"/>
  <c r="F92" i="4"/>
  <c r="G92" i="4"/>
  <c r="H92" i="4"/>
  <c r="I92" i="4"/>
  <c r="J92" i="4"/>
  <c r="K92" i="4"/>
  <c r="L92" i="4"/>
  <c r="M92" i="4"/>
  <c r="N92" i="4"/>
  <c r="O92" i="4"/>
  <c r="P92" i="4"/>
  <c r="Q92" i="4"/>
  <c r="R92" i="4"/>
  <c r="S92" i="4"/>
  <c r="T92" i="4"/>
  <c r="U92" i="4"/>
  <c r="V92" i="4"/>
  <c r="W92" i="4"/>
  <c r="X92" i="4"/>
  <c r="Y92" i="4"/>
  <c r="Z92" i="4"/>
  <c r="AA92" i="4"/>
  <c r="AB92" i="4"/>
  <c r="AC92" i="4"/>
  <c r="AD92" i="4"/>
  <c r="D68" i="4"/>
  <c r="D69" i="4"/>
  <c r="D70" i="4"/>
  <c r="D71" i="4"/>
  <c r="D72" i="4"/>
  <c r="D73" i="4"/>
  <c r="D74" i="4"/>
  <c r="D75" i="4"/>
  <c r="D76" i="4"/>
  <c r="D77" i="4"/>
  <c r="D78" i="4"/>
  <c r="D79" i="4"/>
  <c r="D80" i="4"/>
  <c r="D81" i="4"/>
  <c r="D82" i="4"/>
  <c r="D83" i="4"/>
  <c r="D84" i="4"/>
  <c r="D85" i="4"/>
  <c r="D86" i="4"/>
  <c r="D87" i="4"/>
  <c r="D88" i="4"/>
  <c r="D89" i="4"/>
  <c r="D90" i="4"/>
  <c r="D91" i="4"/>
  <c r="D92" i="4"/>
  <c r="D67"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AE51"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D55" i="4"/>
  <c r="E55" i="4"/>
  <c r="F55" i="4"/>
  <c r="G55" i="4"/>
  <c r="H55" i="4"/>
  <c r="I55" i="4"/>
  <c r="J55" i="4"/>
  <c r="K55" i="4"/>
  <c r="L55" i="4"/>
  <c r="M55" i="4"/>
  <c r="N55" i="4"/>
  <c r="O55" i="4"/>
  <c r="P55" i="4"/>
  <c r="Q55" i="4"/>
  <c r="R55" i="4"/>
  <c r="S55" i="4"/>
  <c r="T55" i="4"/>
  <c r="U55" i="4"/>
  <c r="V55" i="4"/>
  <c r="W55" i="4"/>
  <c r="X55" i="4"/>
  <c r="Y55" i="4"/>
  <c r="Z55" i="4"/>
  <c r="AA55" i="4"/>
  <c r="AB55" i="4"/>
  <c r="AC55" i="4"/>
  <c r="AD55" i="4"/>
  <c r="AE55" i="4"/>
  <c r="D56" i="4"/>
  <c r="E56" i="4"/>
  <c r="F56" i="4"/>
  <c r="G56" i="4"/>
  <c r="H56" i="4"/>
  <c r="I56" i="4"/>
  <c r="J56" i="4"/>
  <c r="K56" i="4"/>
  <c r="L56" i="4"/>
  <c r="M56" i="4"/>
  <c r="N56" i="4"/>
  <c r="O56" i="4"/>
  <c r="P56" i="4"/>
  <c r="Q56" i="4"/>
  <c r="R56" i="4"/>
  <c r="S56" i="4"/>
  <c r="T56" i="4"/>
  <c r="U56" i="4"/>
  <c r="V56" i="4"/>
  <c r="W56" i="4"/>
  <c r="X56" i="4"/>
  <c r="Y56" i="4"/>
  <c r="Z56" i="4"/>
  <c r="AA56" i="4"/>
  <c r="AB56" i="4"/>
  <c r="AC56" i="4"/>
  <c r="AD56" i="4"/>
  <c r="AE56" i="4"/>
  <c r="D57"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D59" i="4"/>
  <c r="E59" i="4"/>
  <c r="F59" i="4"/>
  <c r="G59" i="4"/>
  <c r="H59" i="4"/>
  <c r="I59" i="4"/>
  <c r="J59" i="4"/>
  <c r="K59" i="4"/>
  <c r="L59" i="4"/>
  <c r="M59" i="4"/>
  <c r="N59" i="4"/>
  <c r="O59" i="4"/>
  <c r="P59" i="4"/>
  <c r="Q59" i="4"/>
  <c r="R59" i="4"/>
  <c r="S59" i="4"/>
  <c r="T59" i="4"/>
  <c r="U59" i="4"/>
  <c r="V59" i="4"/>
  <c r="W59" i="4"/>
  <c r="X59" i="4"/>
  <c r="Y59" i="4"/>
  <c r="Z59" i="4"/>
  <c r="AA59" i="4"/>
  <c r="AB59" i="4"/>
  <c r="AC59" i="4"/>
  <c r="AD59" i="4"/>
  <c r="AE59" i="4"/>
  <c r="D60" i="4"/>
  <c r="E60" i="4"/>
  <c r="F60" i="4"/>
  <c r="G60" i="4"/>
  <c r="H60" i="4"/>
  <c r="I60" i="4"/>
  <c r="J60" i="4"/>
  <c r="K60" i="4"/>
  <c r="L60" i="4"/>
  <c r="M60" i="4"/>
  <c r="N60" i="4"/>
  <c r="O60" i="4"/>
  <c r="P60" i="4"/>
  <c r="Q60" i="4"/>
  <c r="R60" i="4"/>
  <c r="S60" i="4"/>
  <c r="T60" i="4"/>
  <c r="U60" i="4"/>
  <c r="V60" i="4"/>
  <c r="W60" i="4"/>
  <c r="X60" i="4"/>
  <c r="Y60" i="4"/>
  <c r="Z60" i="4"/>
  <c r="AA60" i="4"/>
  <c r="AB60" i="4"/>
  <c r="AC60" i="4"/>
  <c r="AD60" i="4"/>
  <c r="AE60" i="4"/>
  <c r="D61" i="4"/>
  <c r="E61" i="4"/>
  <c r="F61" i="4"/>
  <c r="G61" i="4"/>
  <c r="H61" i="4"/>
  <c r="I61" i="4"/>
  <c r="J61" i="4"/>
  <c r="K61" i="4"/>
  <c r="L61" i="4"/>
  <c r="M61" i="4"/>
  <c r="N61" i="4"/>
  <c r="O61" i="4"/>
  <c r="P61" i="4"/>
  <c r="Q61" i="4"/>
  <c r="R61" i="4"/>
  <c r="S61" i="4"/>
  <c r="T61" i="4"/>
  <c r="U61" i="4"/>
  <c r="V61" i="4"/>
  <c r="W61" i="4"/>
  <c r="X61" i="4"/>
  <c r="Y61" i="4"/>
  <c r="Z61" i="4"/>
  <c r="AA61" i="4"/>
  <c r="AB61" i="4"/>
  <c r="AC61" i="4"/>
  <c r="AD61" i="4"/>
  <c r="AE61" i="4"/>
  <c r="D62" i="4"/>
  <c r="E62" i="4"/>
  <c r="F62" i="4"/>
  <c r="G62" i="4"/>
  <c r="H62" i="4"/>
  <c r="I62" i="4"/>
  <c r="J62" i="4"/>
  <c r="K62" i="4"/>
  <c r="L62" i="4"/>
  <c r="M62" i="4"/>
  <c r="N62" i="4"/>
  <c r="O62" i="4"/>
  <c r="P62" i="4"/>
  <c r="Q62" i="4"/>
  <c r="R62" i="4"/>
  <c r="S62" i="4"/>
  <c r="T62" i="4"/>
  <c r="U62" i="4"/>
  <c r="V62" i="4"/>
  <c r="W62" i="4"/>
  <c r="X62" i="4"/>
  <c r="Y62" i="4"/>
  <c r="Z62" i="4"/>
  <c r="AA62" i="4"/>
  <c r="AB62" i="4"/>
  <c r="AC62" i="4"/>
  <c r="AD62" i="4"/>
  <c r="AE62" i="4"/>
  <c r="D63" i="4"/>
  <c r="E63" i="4"/>
  <c r="F63" i="4"/>
  <c r="G63" i="4"/>
  <c r="H63" i="4"/>
  <c r="I63" i="4"/>
  <c r="J63" i="4"/>
  <c r="K63" i="4"/>
  <c r="L63" i="4"/>
  <c r="M63" i="4"/>
  <c r="N63" i="4"/>
  <c r="O63" i="4"/>
  <c r="P63" i="4"/>
  <c r="Q63" i="4"/>
  <c r="R63" i="4"/>
  <c r="S63" i="4"/>
  <c r="T63" i="4"/>
  <c r="U63" i="4"/>
  <c r="V63" i="4"/>
  <c r="W63" i="4"/>
  <c r="X63" i="4"/>
  <c r="Y63" i="4"/>
  <c r="Z63" i="4"/>
  <c r="AA63" i="4"/>
  <c r="AB63" i="4"/>
  <c r="AC63" i="4"/>
  <c r="AD63" i="4"/>
  <c r="AE63" i="4"/>
  <c r="C39" i="4"/>
  <c r="C40" i="4"/>
  <c r="C41" i="4"/>
  <c r="C42" i="4"/>
  <c r="C43" i="4"/>
  <c r="C44" i="4"/>
  <c r="C45" i="4"/>
  <c r="C46" i="4"/>
  <c r="C47" i="4"/>
  <c r="C48" i="4"/>
  <c r="C49" i="4"/>
  <c r="C50" i="4"/>
  <c r="C51" i="4"/>
  <c r="C52" i="4"/>
  <c r="C53" i="4"/>
  <c r="C54" i="4"/>
  <c r="C55" i="4"/>
  <c r="C56" i="4"/>
  <c r="C57" i="4"/>
  <c r="C58" i="4"/>
  <c r="C59" i="4"/>
  <c r="C60" i="4"/>
  <c r="C61" i="4"/>
  <c r="C62" i="4"/>
  <c r="C63" i="4"/>
  <c r="C38" i="4"/>
  <c r="AE34" i="4"/>
  <c r="AE10" i="4"/>
  <c r="AE11" i="4"/>
  <c r="AE12" i="4"/>
  <c r="AE13" i="4"/>
  <c r="AE14" i="4"/>
  <c r="AE15" i="4"/>
  <c r="AE16" i="4"/>
  <c r="AE17" i="4"/>
  <c r="AE18" i="4"/>
  <c r="AE19" i="4"/>
  <c r="AE20" i="4"/>
  <c r="AE21" i="4"/>
  <c r="AE22" i="4"/>
  <c r="AE23" i="4"/>
  <c r="AE24" i="4"/>
  <c r="AE25" i="4"/>
  <c r="AE26" i="4"/>
  <c r="AE27" i="4"/>
  <c r="AE28" i="4"/>
  <c r="AE29" i="4"/>
  <c r="AE30" i="4"/>
  <c r="AE31" i="4"/>
  <c r="AE32" i="4"/>
  <c r="AE33" i="4"/>
  <c r="AE9"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C34" i="4"/>
  <c r="AE48" i="13"/>
  <c r="AE49" i="13"/>
  <c r="AE50" i="13"/>
  <c r="AE51" i="13"/>
  <c r="AE52" i="13"/>
  <c r="AE53" i="13"/>
  <c r="AE54" i="13"/>
  <c r="AE55" i="13"/>
  <c r="AE56" i="13"/>
  <c r="AE57" i="13"/>
  <c r="AE58" i="13"/>
  <c r="AE59" i="13"/>
  <c r="AE60" i="13"/>
  <c r="AE61" i="13"/>
  <c r="AE47" i="13"/>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AD47" i="13"/>
  <c r="E48" i="13"/>
  <c r="F48" i="13"/>
  <c r="G48" i="13"/>
  <c r="H48" i="13"/>
  <c r="I48" i="13"/>
  <c r="J48" i="13"/>
  <c r="K48" i="13"/>
  <c r="L48" i="13"/>
  <c r="M48" i="13"/>
  <c r="N48" i="13"/>
  <c r="O48" i="13"/>
  <c r="P48" i="13"/>
  <c r="Q48" i="13"/>
  <c r="R48" i="13"/>
  <c r="S48" i="13"/>
  <c r="T48" i="13"/>
  <c r="U48" i="13"/>
  <c r="V48" i="13"/>
  <c r="W48" i="13"/>
  <c r="X48" i="13"/>
  <c r="Y48" i="13"/>
  <c r="Z48" i="13"/>
  <c r="AA48" i="13"/>
  <c r="AB48" i="13"/>
  <c r="AC48" i="13"/>
  <c r="AD48"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AD51"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AD53" i="13"/>
  <c r="E54" i="13"/>
  <c r="F54" i="13"/>
  <c r="G54" i="13"/>
  <c r="H54" i="13"/>
  <c r="I54" i="13"/>
  <c r="J54" i="13"/>
  <c r="K54" i="13"/>
  <c r="L54" i="13"/>
  <c r="M54" i="13"/>
  <c r="N54" i="13"/>
  <c r="O54" i="13"/>
  <c r="P54" i="13"/>
  <c r="Q54" i="13"/>
  <c r="R54" i="13"/>
  <c r="S54" i="13"/>
  <c r="T54" i="13"/>
  <c r="U54" i="13"/>
  <c r="V54" i="13"/>
  <c r="W54" i="13"/>
  <c r="X54" i="13"/>
  <c r="Y54" i="13"/>
  <c r="Z54" i="13"/>
  <c r="AA54" i="13"/>
  <c r="AB54" i="13"/>
  <c r="AC54" i="13"/>
  <c r="AD54" i="13"/>
  <c r="E55" i="13"/>
  <c r="F55" i="13"/>
  <c r="G55" i="13"/>
  <c r="H55" i="13"/>
  <c r="I55" i="13"/>
  <c r="J55" i="13"/>
  <c r="K55" i="13"/>
  <c r="L55" i="13"/>
  <c r="M55" i="13"/>
  <c r="N55" i="13"/>
  <c r="O55" i="13"/>
  <c r="P55" i="13"/>
  <c r="Q55" i="13"/>
  <c r="R55" i="13"/>
  <c r="S55" i="13"/>
  <c r="T55" i="13"/>
  <c r="U55" i="13"/>
  <c r="V55" i="13"/>
  <c r="W55" i="13"/>
  <c r="X55" i="13"/>
  <c r="Y55" i="13"/>
  <c r="Z55" i="13"/>
  <c r="AA55" i="13"/>
  <c r="AB55" i="13"/>
  <c r="AC55" i="13"/>
  <c r="AD55" i="13"/>
  <c r="E56" i="13"/>
  <c r="F56" i="13"/>
  <c r="G56" i="13"/>
  <c r="H56" i="13"/>
  <c r="I56" i="13"/>
  <c r="J56" i="13"/>
  <c r="K56" i="13"/>
  <c r="L56" i="13"/>
  <c r="M56" i="13"/>
  <c r="N56" i="13"/>
  <c r="O56" i="13"/>
  <c r="P56" i="13"/>
  <c r="Q56" i="13"/>
  <c r="R56" i="13"/>
  <c r="S56" i="13"/>
  <c r="T56" i="13"/>
  <c r="U56" i="13"/>
  <c r="V56" i="13"/>
  <c r="W56" i="13"/>
  <c r="X56" i="13"/>
  <c r="Y56" i="13"/>
  <c r="Z56" i="13"/>
  <c r="AA56" i="13"/>
  <c r="AB56" i="13"/>
  <c r="AC56" i="13"/>
  <c r="AD56" i="13"/>
  <c r="E57" i="13"/>
  <c r="F57" i="13"/>
  <c r="G57" i="13"/>
  <c r="H57" i="13"/>
  <c r="I57" i="13"/>
  <c r="J57" i="13"/>
  <c r="K57" i="13"/>
  <c r="L57" i="13"/>
  <c r="M57" i="13"/>
  <c r="N57" i="13"/>
  <c r="O57" i="13"/>
  <c r="P57" i="13"/>
  <c r="Q57" i="13"/>
  <c r="R57" i="13"/>
  <c r="S57" i="13"/>
  <c r="T57" i="13"/>
  <c r="U57" i="13"/>
  <c r="V57" i="13"/>
  <c r="W57" i="13"/>
  <c r="X57" i="13"/>
  <c r="Y57" i="13"/>
  <c r="Z57" i="13"/>
  <c r="AA57" i="13"/>
  <c r="AB57" i="13"/>
  <c r="AC57" i="13"/>
  <c r="AD57" i="13"/>
  <c r="E58" i="13"/>
  <c r="F58" i="13"/>
  <c r="G58" i="13"/>
  <c r="H58" i="13"/>
  <c r="I58" i="13"/>
  <c r="J58" i="13"/>
  <c r="K58" i="13"/>
  <c r="L58" i="13"/>
  <c r="M58" i="13"/>
  <c r="N58" i="13"/>
  <c r="O58" i="13"/>
  <c r="P58" i="13"/>
  <c r="Q58" i="13"/>
  <c r="R58" i="13"/>
  <c r="S58" i="13"/>
  <c r="T58" i="13"/>
  <c r="U58" i="13"/>
  <c r="V58" i="13"/>
  <c r="W58" i="13"/>
  <c r="X58" i="13"/>
  <c r="Y58" i="13"/>
  <c r="Z58" i="13"/>
  <c r="AA58" i="13"/>
  <c r="AB58" i="13"/>
  <c r="AC58" i="13"/>
  <c r="AD58" i="13"/>
  <c r="E59" i="13"/>
  <c r="F59" i="13"/>
  <c r="G59" i="13"/>
  <c r="H59" i="13"/>
  <c r="I59" i="13"/>
  <c r="J59" i="13"/>
  <c r="K59" i="13"/>
  <c r="L59" i="13"/>
  <c r="M59" i="13"/>
  <c r="N59" i="13"/>
  <c r="O59" i="13"/>
  <c r="P59" i="13"/>
  <c r="Q59" i="13"/>
  <c r="R59" i="13"/>
  <c r="S59" i="13"/>
  <c r="T59" i="13"/>
  <c r="U59" i="13"/>
  <c r="V59" i="13"/>
  <c r="W59" i="13"/>
  <c r="X59" i="13"/>
  <c r="Y59" i="13"/>
  <c r="Z59" i="13"/>
  <c r="AA59" i="13"/>
  <c r="AB59" i="13"/>
  <c r="AC59" i="13"/>
  <c r="AD59" i="13"/>
  <c r="E60" i="13"/>
  <c r="F60" i="13"/>
  <c r="G60" i="13"/>
  <c r="H60" i="13"/>
  <c r="I60" i="13"/>
  <c r="J60" i="13"/>
  <c r="K60" i="13"/>
  <c r="L60" i="13"/>
  <c r="M60" i="13"/>
  <c r="N60" i="13"/>
  <c r="O60" i="13"/>
  <c r="P60" i="13"/>
  <c r="Q60" i="13"/>
  <c r="R60" i="13"/>
  <c r="S60" i="13"/>
  <c r="T60" i="13"/>
  <c r="U60" i="13"/>
  <c r="V60" i="13"/>
  <c r="W60" i="13"/>
  <c r="X60" i="13"/>
  <c r="Y60" i="13"/>
  <c r="Z60" i="13"/>
  <c r="AA60" i="13"/>
  <c r="AB60" i="13"/>
  <c r="AC60" i="13"/>
  <c r="AD60" i="13"/>
  <c r="E61" i="13"/>
  <c r="F61" i="13"/>
  <c r="G61" i="13"/>
  <c r="H61" i="13"/>
  <c r="I61" i="13"/>
  <c r="J61" i="13"/>
  <c r="K61" i="13"/>
  <c r="L61" i="13"/>
  <c r="M61" i="13"/>
  <c r="N61" i="13"/>
  <c r="O61" i="13"/>
  <c r="P61" i="13"/>
  <c r="Q61" i="13"/>
  <c r="R61" i="13"/>
  <c r="S61" i="13"/>
  <c r="T61" i="13"/>
  <c r="U61" i="13"/>
  <c r="V61" i="13"/>
  <c r="W61" i="13"/>
  <c r="X61" i="13"/>
  <c r="Y61" i="13"/>
  <c r="Z61" i="13"/>
  <c r="AA61" i="13"/>
  <c r="AB61" i="13"/>
  <c r="AC61" i="13"/>
  <c r="AD61" i="13"/>
  <c r="D48" i="13"/>
  <c r="D49" i="13"/>
  <c r="D50" i="13"/>
  <c r="D51" i="13"/>
  <c r="D52" i="13"/>
  <c r="D53" i="13"/>
  <c r="D54" i="13"/>
  <c r="D55" i="13"/>
  <c r="D56" i="13"/>
  <c r="D57" i="13"/>
  <c r="D58" i="13"/>
  <c r="D59" i="13"/>
  <c r="D60" i="13"/>
  <c r="D61" i="13"/>
  <c r="D4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AE37"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AE39"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AE40"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AE41" i="13"/>
  <c r="D42" i="13"/>
  <c r="E42" i="13"/>
  <c r="F42" i="13"/>
  <c r="G42" i="13"/>
  <c r="H42" i="13"/>
  <c r="I42" i="13"/>
  <c r="J42" i="13"/>
  <c r="K42" i="13"/>
  <c r="L42" i="13"/>
  <c r="M42" i="13"/>
  <c r="N42" i="13"/>
  <c r="O42" i="13"/>
  <c r="P42" i="13"/>
  <c r="Q42" i="13"/>
  <c r="R42" i="13"/>
  <c r="S42" i="13"/>
  <c r="T42" i="13"/>
  <c r="U42" i="13"/>
  <c r="V42" i="13"/>
  <c r="W42" i="13"/>
  <c r="X42" i="13"/>
  <c r="Y42" i="13"/>
  <c r="Z42" i="13"/>
  <c r="AA42" i="13"/>
  <c r="AB42" i="13"/>
  <c r="AC42" i="13"/>
  <c r="AD42" i="13"/>
  <c r="AE42"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AE43" i="13"/>
  <c r="C29" i="13"/>
  <c r="C30" i="13"/>
  <c r="C31" i="13"/>
  <c r="C32" i="13"/>
  <c r="C33" i="13"/>
  <c r="C34" i="13"/>
  <c r="C35" i="13"/>
  <c r="C36" i="13"/>
  <c r="C37" i="13"/>
  <c r="C38" i="13"/>
  <c r="C39" i="13"/>
  <c r="C40" i="13"/>
  <c r="C41" i="13"/>
  <c r="C42" i="13"/>
  <c r="C43" i="13"/>
  <c r="C28" i="13"/>
  <c r="AE10" i="13"/>
  <c r="AE11" i="13"/>
  <c r="AE12" i="13"/>
  <c r="AE13" i="13"/>
  <c r="AE14" i="13"/>
  <c r="AE15" i="13"/>
  <c r="AE16" i="13"/>
  <c r="AE17" i="13"/>
  <c r="AE18" i="13"/>
  <c r="AE19" i="13"/>
  <c r="AE20" i="13"/>
  <c r="AE21" i="13"/>
  <c r="AE22" i="13"/>
  <c r="AE23" i="13"/>
  <c r="AE24" i="13"/>
  <c r="AE9" i="13"/>
  <c r="D22" i="13"/>
  <c r="E22" i="13"/>
  <c r="F22" i="13"/>
  <c r="G22" i="13"/>
  <c r="H22" i="13"/>
  <c r="I22" i="13"/>
  <c r="I23" i="13" s="1"/>
  <c r="J22" i="13"/>
  <c r="J23" i="13" s="1"/>
  <c r="K22" i="13"/>
  <c r="K23" i="13" s="1"/>
  <c r="L22" i="13"/>
  <c r="M22" i="13"/>
  <c r="N22" i="13"/>
  <c r="O22" i="13"/>
  <c r="P22" i="13"/>
  <c r="Q22" i="13"/>
  <c r="R22" i="13"/>
  <c r="R23" i="13" s="1"/>
  <c r="S22" i="13"/>
  <c r="S23" i="13" s="1"/>
  <c r="T22" i="13"/>
  <c r="U22" i="13"/>
  <c r="V22" i="13"/>
  <c r="W22" i="13"/>
  <c r="X22" i="13"/>
  <c r="Y22" i="13"/>
  <c r="Z22" i="13"/>
  <c r="Z23" i="13" s="1"/>
  <c r="AA22" i="13"/>
  <c r="AA23" i="13" s="1"/>
  <c r="AB22" i="13"/>
  <c r="AC22" i="13"/>
  <c r="AD22" i="13"/>
  <c r="D23" i="13"/>
  <c r="E23" i="13"/>
  <c r="F23" i="13"/>
  <c r="G23" i="13"/>
  <c r="H23" i="13"/>
  <c r="L23" i="13"/>
  <c r="M23" i="13"/>
  <c r="N23" i="13"/>
  <c r="O23" i="13"/>
  <c r="P23" i="13"/>
  <c r="Q23" i="13"/>
  <c r="T23" i="13"/>
  <c r="U23" i="13"/>
  <c r="V23" i="13"/>
  <c r="W23" i="13"/>
  <c r="X23" i="13"/>
  <c r="Y23" i="13"/>
  <c r="AB23" i="13"/>
  <c r="AC23" i="13"/>
  <c r="AD23" i="13"/>
  <c r="C23" i="13"/>
  <c r="C22" i="13"/>
  <c r="D15" i="13"/>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C15" i="13"/>
  <c r="AE50" i="12"/>
  <c r="AE51" i="12"/>
  <c r="AE52" i="12"/>
  <c r="AE53" i="12"/>
  <c r="AE54" i="12"/>
  <c r="AE55" i="12"/>
  <c r="AE56" i="12"/>
  <c r="AE57" i="12"/>
  <c r="AE58" i="12"/>
  <c r="AE59" i="12"/>
  <c r="AE60" i="12"/>
  <c r="AE61" i="12"/>
  <c r="AE62" i="12"/>
  <c r="AE63" i="12"/>
  <c r="AE64" i="12"/>
  <c r="AE65" i="12"/>
  <c r="AE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E63" i="12"/>
  <c r="F63" i="12"/>
  <c r="G63" i="12"/>
  <c r="H63" i="12"/>
  <c r="I63" i="12"/>
  <c r="J63" i="12"/>
  <c r="K63" i="12"/>
  <c r="L63" i="12"/>
  <c r="M63" i="12"/>
  <c r="N63" i="12"/>
  <c r="O63" i="12"/>
  <c r="P63" i="12"/>
  <c r="Q63" i="12"/>
  <c r="R63" i="12"/>
  <c r="S63" i="12"/>
  <c r="T63" i="12"/>
  <c r="U63" i="12"/>
  <c r="V63" i="12"/>
  <c r="W63" i="12"/>
  <c r="X63" i="12"/>
  <c r="Y63" i="12"/>
  <c r="Z63" i="12"/>
  <c r="AA63" i="12"/>
  <c r="AB63" i="12"/>
  <c r="AC63" i="12"/>
  <c r="AD63" i="12"/>
  <c r="E64" i="12"/>
  <c r="F64" i="12"/>
  <c r="G64" i="12"/>
  <c r="H64" i="12"/>
  <c r="I64" i="12"/>
  <c r="J64" i="12"/>
  <c r="K64" i="12"/>
  <c r="L64" i="12"/>
  <c r="M64" i="12"/>
  <c r="N64" i="12"/>
  <c r="O64" i="12"/>
  <c r="P64" i="12"/>
  <c r="Q64" i="12"/>
  <c r="R64" i="12"/>
  <c r="S64" i="12"/>
  <c r="T64" i="12"/>
  <c r="U64" i="12"/>
  <c r="V64" i="12"/>
  <c r="W64" i="12"/>
  <c r="X64" i="12"/>
  <c r="Y64" i="12"/>
  <c r="Z64" i="12"/>
  <c r="AA64" i="12"/>
  <c r="AB64" i="12"/>
  <c r="AC64" i="12"/>
  <c r="AD64" i="12"/>
  <c r="E65" i="12"/>
  <c r="F65" i="12"/>
  <c r="G65" i="12"/>
  <c r="H65" i="12"/>
  <c r="I65" i="12"/>
  <c r="J65" i="12"/>
  <c r="K65" i="12"/>
  <c r="L65" i="12"/>
  <c r="M65" i="12"/>
  <c r="N65" i="12"/>
  <c r="O65" i="12"/>
  <c r="P65" i="12"/>
  <c r="Q65" i="12"/>
  <c r="R65" i="12"/>
  <c r="S65" i="12"/>
  <c r="T65" i="12"/>
  <c r="U65" i="12"/>
  <c r="V65" i="12"/>
  <c r="W65" i="12"/>
  <c r="X65" i="12"/>
  <c r="Y65" i="12"/>
  <c r="Z65" i="12"/>
  <c r="AA65" i="12"/>
  <c r="AB65" i="12"/>
  <c r="AC65" i="12"/>
  <c r="AD65" i="12"/>
  <c r="D50" i="12"/>
  <c r="D51" i="12"/>
  <c r="D52" i="12"/>
  <c r="D53" i="12"/>
  <c r="D54" i="12"/>
  <c r="D55" i="12"/>
  <c r="D56" i="12"/>
  <c r="D57" i="12"/>
  <c r="D58" i="12"/>
  <c r="D59" i="12"/>
  <c r="D60" i="12"/>
  <c r="D61" i="12"/>
  <c r="D62" i="12"/>
  <c r="D63" i="12"/>
  <c r="D64" i="12"/>
  <c r="D65" i="12"/>
  <c r="D4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C30" i="12"/>
  <c r="C31" i="12"/>
  <c r="C32" i="12"/>
  <c r="C33" i="12"/>
  <c r="C34" i="12"/>
  <c r="C35" i="12"/>
  <c r="C36" i="12"/>
  <c r="C37" i="12"/>
  <c r="C38" i="12"/>
  <c r="C39" i="12"/>
  <c r="C40" i="12"/>
  <c r="C41" i="12"/>
  <c r="C42" i="12"/>
  <c r="C43" i="12"/>
  <c r="C44" i="12"/>
  <c r="C45" i="12"/>
  <c r="C29" i="12"/>
  <c r="AE10" i="12"/>
  <c r="AE11" i="12"/>
  <c r="AE12" i="12"/>
  <c r="AE13" i="12"/>
  <c r="AE14" i="12"/>
  <c r="AE15" i="12"/>
  <c r="AE16" i="12"/>
  <c r="AE17" i="12"/>
  <c r="AE18" i="12"/>
  <c r="AE19" i="12"/>
  <c r="AE20" i="12"/>
  <c r="AE21" i="12"/>
  <c r="AE22" i="12"/>
  <c r="AE23" i="12"/>
  <c r="AE24" i="12"/>
  <c r="AE25" i="12"/>
  <c r="AE9" i="12"/>
  <c r="D23" i="12"/>
  <c r="E23" i="12"/>
  <c r="F23" i="12"/>
  <c r="G23" i="12"/>
  <c r="H23" i="12"/>
  <c r="H24" i="12" s="1"/>
  <c r="I23" i="12"/>
  <c r="I24" i="12" s="1"/>
  <c r="J23" i="12"/>
  <c r="J24" i="12" s="1"/>
  <c r="K23" i="12"/>
  <c r="K24" i="12" s="1"/>
  <c r="L23" i="12"/>
  <c r="M23" i="12"/>
  <c r="N23" i="12"/>
  <c r="O23" i="12"/>
  <c r="P23" i="12"/>
  <c r="P24" i="12" s="1"/>
  <c r="Q23" i="12"/>
  <c r="Q24" i="12" s="1"/>
  <c r="R23" i="12"/>
  <c r="R24" i="12" s="1"/>
  <c r="S23" i="12"/>
  <c r="S24" i="12" s="1"/>
  <c r="T23" i="12"/>
  <c r="U23" i="12"/>
  <c r="V23" i="12"/>
  <c r="W23" i="12"/>
  <c r="X23" i="12"/>
  <c r="X24" i="12" s="1"/>
  <c r="Y23" i="12"/>
  <c r="Y24" i="12" s="1"/>
  <c r="Z23" i="12"/>
  <c r="Z24" i="12" s="1"/>
  <c r="AA23" i="12"/>
  <c r="AA24" i="12" s="1"/>
  <c r="AB23" i="12"/>
  <c r="AC23" i="12"/>
  <c r="AD23" i="12"/>
  <c r="D24" i="12"/>
  <c r="E24" i="12"/>
  <c r="F24" i="12"/>
  <c r="G24" i="12"/>
  <c r="L24" i="12"/>
  <c r="M24" i="12"/>
  <c r="N24" i="12"/>
  <c r="O24" i="12"/>
  <c r="T24" i="12"/>
  <c r="U24" i="12"/>
  <c r="V24" i="12"/>
  <c r="W24" i="12"/>
  <c r="AB24" i="12"/>
  <c r="AC24" i="12"/>
  <c r="AD24" i="12"/>
  <c r="C24" i="12"/>
  <c r="C23"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C16" i="12"/>
  <c r="D9" i="3"/>
  <c r="E9" i="3"/>
  <c r="F9" i="3"/>
  <c r="G9" i="3"/>
  <c r="H9" i="3"/>
  <c r="I9" i="3"/>
  <c r="J9" i="3"/>
  <c r="K9" i="3"/>
  <c r="L9" i="3"/>
  <c r="M9" i="3"/>
  <c r="N9" i="3"/>
  <c r="O9" i="3"/>
  <c r="P9" i="3"/>
  <c r="Q9" i="3"/>
  <c r="R9" i="3"/>
  <c r="S9" i="3"/>
  <c r="T9" i="3"/>
  <c r="U9" i="3"/>
  <c r="V9" i="3"/>
  <c r="W9" i="3"/>
  <c r="X9" i="3"/>
  <c r="Y9" i="3"/>
  <c r="Z9" i="3"/>
  <c r="AA9" i="3"/>
  <c r="AB9" i="3"/>
  <c r="AC9" i="3"/>
  <c r="AD9" i="3"/>
  <c r="AE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C10" i="3"/>
  <c r="C11" i="3"/>
  <c r="C12" i="3"/>
  <c r="C13" i="3"/>
  <c r="C14" i="3"/>
  <c r="C15" i="3"/>
  <c r="C16" i="3"/>
  <c r="C17" i="3"/>
  <c r="C18" i="3"/>
  <c r="C19" i="3"/>
  <c r="C20" i="3"/>
  <c r="C21" i="3"/>
  <c r="C22" i="3"/>
  <c r="C23" i="3"/>
  <c r="C24" i="3"/>
  <c r="C25" i="3"/>
  <c r="C26" i="3"/>
  <c r="C27" i="3"/>
  <c r="C28" i="3"/>
  <c r="C29" i="3"/>
  <c r="C30" i="3"/>
  <c r="C31" i="3"/>
  <c r="C32" i="3"/>
  <c r="C33" i="3"/>
  <c r="C34" i="3"/>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68" i="2"/>
  <c r="E68" i="2"/>
  <c r="F68" i="2"/>
  <c r="G68" i="2"/>
  <c r="H68" i="2"/>
  <c r="I68" i="2"/>
  <c r="J68" i="2"/>
  <c r="K68" i="2"/>
  <c r="L68" i="2"/>
  <c r="M68" i="2"/>
  <c r="N68" i="2"/>
  <c r="O68" i="2"/>
  <c r="P68" i="2"/>
  <c r="Q68" i="2"/>
  <c r="R68" i="2"/>
  <c r="S68" i="2"/>
  <c r="T68" i="2"/>
  <c r="U68" i="2"/>
  <c r="V68" i="2"/>
  <c r="W68" i="2"/>
  <c r="X68" i="2"/>
  <c r="Y68" i="2"/>
  <c r="Z68" i="2"/>
  <c r="AA68" i="2"/>
  <c r="AB68" i="2"/>
  <c r="AC68" i="2"/>
  <c r="AD68" i="2"/>
  <c r="E69" i="2"/>
  <c r="F69" i="2"/>
  <c r="G69" i="2"/>
  <c r="H69" i="2"/>
  <c r="I69" i="2"/>
  <c r="J69" i="2"/>
  <c r="K69" i="2"/>
  <c r="L69" i="2"/>
  <c r="M69" i="2"/>
  <c r="N69" i="2"/>
  <c r="O69" i="2"/>
  <c r="P69" i="2"/>
  <c r="Q69" i="2"/>
  <c r="R69" i="2"/>
  <c r="S69" i="2"/>
  <c r="T69" i="2"/>
  <c r="U69" i="2"/>
  <c r="V69" i="2"/>
  <c r="W69" i="2"/>
  <c r="X69" i="2"/>
  <c r="Y69" i="2"/>
  <c r="Z69" i="2"/>
  <c r="AA69" i="2"/>
  <c r="AB69" i="2"/>
  <c r="AC69" i="2"/>
  <c r="AD69" i="2"/>
  <c r="E70" i="2"/>
  <c r="F70" i="2"/>
  <c r="G70" i="2"/>
  <c r="H70" i="2"/>
  <c r="I70" i="2"/>
  <c r="J70" i="2"/>
  <c r="K70" i="2"/>
  <c r="L70" i="2"/>
  <c r="M70" i="2"/>
  <c r="N70" i="2"/>
  <c r="O70" i="2"/>
  <c r="P70" i="2"/>
  <c r="Q70" i="2"/>
  <c r="R70" i="2"/>
  <c r="S70" i="2"/>
  <c r="T70" i="2"/>
  <c r="U70" i="2"/>
  <c r="V70" i="2"/>
  <c r="W70" i="2"/>
  <c r="X70" i="2"/>
  <c r="Y70" i="2"/>
  <c r="Z70" i="2"/>
  <c r="AA70" i="2"/>
  <c r="AB70" i="2"/>
  <c r="AC70" i="2"/>
  <c r="AD70" i="2"/>
  <c r="E71" i="2"/>
  <c r="F71" i="2"/>
  <c r="G71" i="2"/>
  <c r="H71" i="2"/>
  <c r="I71" i="2"/>
  <c r="J71" i="2"/>
  <c r="K71" i="2"/>
  <c r="L71" i="2"/>
  <c r="M71" i="2"/>
  <c r="N71" i="2"/>
  <c r="O71" i="2"/>
  <c r="P71" i="2"/>
  <c r="Q71" i="2"/>
  <c r="R71" i="2"/>
  <c r="S71" i="2"/>
  <c r="T71" i="2"/>
  <c r="U71" i="2"/>
  <c r="V71" i="2"/>
  <c r="W71" i="2"/>
  <c r="X71" i="2"/>
  <c r="Y71" i="2"/>
  <c r="Z71" i="2"/>
  <c r="AA71" i="2"/>
  <c r="AB71" i="2"/>
  <c r="AC71" i="2"/>
  <c r="AD71" i="2"/>
  <c r="E72" i="2"/>
  <c r="F72" i="2"/>
  <c r="G72" i="2"/>
  <c r="H72" i="2"/>
  <c r="I72" i="2"/>
  <c r="J72" i="2"/>
  <c r="K72" i="2"/>
  <c r="L72" i="2"/>
  <c r="M72" i="2"/>
  <c r="N72" i="2"/>
  <c r="O72" i="2"/>
  <c r="P72" i="2"/>
  <c r="Q72" i="2"/>
  <c r="R72" i="2"/>
  <c r="S72" i="2"/>
  <c r="T72" i="2"/>
  <c r="U72" i="2"/>
  <c r="V72" i="2"/>
  <c r="W72" i="2"/>
  <c r="X72" i="2"/>
  <c r="Y72" i="2"/>
  <c r="Z72" i="2"/>
  <c r="AA72" i="2"/>
  <c r="AB72" i="2"/>
  <c r="AC72" i="2"/>
  <c r="AD72" i="2"/>
  <c r="E73" i="2"/>
  <c r="F73" i="2"/>
  <c r="G73" i="2"/>
  <c r="H73" i="2"/>
  <c r="I73" i="2"/>
  <c r="J73" i="2"/>
  <c r="K73" i="2"/>
  <c r="L73" i="2"/>
  <c r="M73" i="2"/>
  <c r="N73" i="2"/>
  <c r="O73" i="2"/>
  <c r="P73" i="2"/>
  <c r="Q73" i="2"/>
  <c r="R73" i="2"/>
  <c r="S73" i="2"/>
  <c r="T73" i="2"/>
  <c r="U73" i="2"/>
  <c r="V73" i="2"/>
  <c r="W73" i="2"/>
  <c r="X73" i="2"/>
  <c r="Y73" i="2"/>
  <c r="Z73" i="2"/>
  <c r="AA73" i="2"/>
  <c r="AB73" i="2"/>
  <c r="AC73" i="2"/>
  <c r="AD73" i="2"/>
  <c r="E74" i="2"/>
  <c r="F74" i="2"/>
  <c r="G74" i="2"/>
  <c r="H74" i="2"/>
  <c r="I74" i="2"/>
  <c r="J74" i="2"/>
  <c r="K74" i="2"/>
  <c r="L74" i="2"/>
  <c r="M74" i="2"/>
  <c r="N74" i="2"/>
  <c r="O74" i="2"/>
  <c r="P74" i="2"/>
  <c r="Q74" i="2"/>
  <c r="R74" i="2"/>
  <c r="S74" i="2"/>
  <c r="T74" i="2"/>
  <c r="U74" i="2"/>
  <c r="V74" i="2"/>
  <c r="W74" i="2"/>
  <c r="X74" i="2"/>
  <c r="Y74" i="2"/>
  <c r="Z74" i="2"/>
  <c r="AA74" i="2"/>
  <c r="AB74" i="2"/>
  <c r="AC74" i="2"/>
  <c r="AD74" i="2"/>
  <c r="E75" i="2"/>
  <c r="F75" i="2"/>
  <c r="G75" i="2"/>
  <c r="H75" i="2"/>
  <c r="I75" i="2"/>
  <c r="J75" i="2"/>
  <c r="K75" i="2"/>
  <c r="L75" i="2"/>
  <c r="M75" i="2"/>
  <c r="N75" i="2"/>
  <c r="O75" i="2"/>
  <c r="P75" i="2"/>
  <c r="Q75" i="2"/>
  <c r="R75" i="2"/>
  <c r="S75" i="2"/>
  <c r="T75" i="2"/>
  <c r="U75" i="2"/>
  <c r="V75" i="2"/>
  <c r="W75" i="2"/>
  <c r="X75" i="2"/>
  <c r="Y75" i="2"/>
  <c r="Z75" i="2"/>
  <c r="AA75" i="2"/>
  <c r="AB75" i="2"/>
  <c r="AC75" i="2"/>
  <c r="AD75" i="2"/>
  <c r="E76" i="2"/>
  <c r="F76" i="2"/>
  <c r="G76" i="2"/>
  <c r="H76" i="2"/>
  <c r="I76" i="2"/>
  <c r="J76" i="2"/>
  <c r="K76" i="2"/>
  <c r="L76" i="2"/>
  <c r="M76" i="2"/>
  <c r="N76" i="2"/>
  <c r="O76" i="2"/>
  <c r="P76" i="2"/>
  <c r="Q76" i="2"/>
  <c r="R76" i="2"/>
  <c r="S76" i="2"/>
  <c r="T76" i="2"/>
  <c r="U76" i="2"/>
  <c r="V76" i="2"/>
  <c r="W76" i="2"/>
  <c r="X76" i="2"/>
  <c r="Y76" i="2"/>
  <c r="Z76" i="2"/>
  <c r="AA76" i="2"/>
  <c r="AB76" i="2"/>
  <c r="AC76" i="2"/>
  <c r="AD76" i="2"/>
  <c r="E77" i="2"/>
  <c r="F77" i="2"/>
  <c r="G77" i="2"/>
  <c r="H77" i="2"/>
  <c r="I77" i="2"/>
  <c r="J77" i="2"/>
  <c r="K77" i="2"/>
  <c r="L77" i="2"/>
  <c r="M77" i="2"/>
  <c r="N77" i="2"/>
  <c r="O77" i="2"/>
  <c r="P77" i="2"/>
  <c r="Q77" i="2"/>
  <c r="R77" i="2"/>
  <c r="S77" i="2"/>
  <c r="T77" i="2"/>
  <c r="U77" i="2"/>
  <c r="V77" i="2"/>
  <c r="W77" i="2"/>
  <c r="X77" i="2"/>
  <c r="Y77" i="2"/>
  <c r="Z77" i="2"/>
  <c r="AA77" i="2"/>
  <c r="AB77" i="2"/>
  <c r="AC77" i="2"/>
  <c r="AD77" i="2"/>
  <c r="E78" i="2"/>
  <c r="F78" i="2"/>
  <c r="G78" i="2"/>
  <c r="H78" i="2"/>
  <c r="I78" i="2"/>
  <c r="J78" i="2"/>
  <c r="K78" i="2"/>
  <c r="L78" i="2"/>
  <c r="M78" i="2"/>
  <c r="N78" i="2"/>
  <c r="O78" i="2"/>
  <c r="P78" i="2"/>
  <c r="Q78" i="2"/>
  <c r="R78" i="2"/>
  <c r="S78" i="2"/>
  <c r="T78" i="2"/>
  <c r="U78" i="2"/>
  <c r="V78" i="2"/>
  <c r="W78" i="2"/>
  <c r="X78" i="2"/>
  <c r="Y78" i="2"/>
  <c r="Z78" i="2"/>
  <c r="AA78" i="2"/>
  <c r="AB78" i="2"/>
  <c r="AC78" i="2"/>
  <c r="AD78" i="2"/>
  <c r="E79" i="2"/>
  <c r="F79" i="2"/>
  <c r="G79" i="2"/>
  <c r="H79" i="2"/>
  <c r="I79" i="2"/>
  <c r="J79" i="2"/>
  <c r="K79" i="2"/>
  <c r="L79" i="2"/>
  <c r="M79" i="2"/>
  <c r="N79" i="2"/>
  <c r="O79" i="2"/>
  <c r="P79" i="2"/>
  <c r="Q79" i="2"/>
  <c r="R79" i="2"/>
  <c r="S79" i="2"/>
  <c r="T79" i="2"/>
  <c r="U79" i="2"/>
  <c r="V79" i="2"/>
  <c r="W79" i="2"/>
  <c r="X79" i="2"/>
  <c r="Y79" i="2"/>
  <c r="Z79" i="2"/>
  <c r="AA79" i="2"/>
  <c r="AB79" i="2"/>
  <c r="AC79" i="2"/>
  <c r="AD79" i="2"/>
  <c r="E80" i="2"/>
  <c r="F80" i="2"/>
  <c r="G80" i="2"/>
  <c r="H80" i="2"/>
  <c r="I80" i="2"/>
  <c r="J80" i="2"/>
  <c r="K80" i="2"/>
  <c r="L80" i="2"/>
  <c r="M80" i="2"/>
  <c r="N80" i="2"/>
  <c r="O80" i="2"/>
  <c r="P80" i="2"/>
  <c r="Q80" i="2"/>
  <c r="R80" i="2"/>
  <c r="S80" i="2"/>
  <c r="T80" i="2"/>
  <c r="U80" i="2"/>
  <c r="V80" i="2"/>
  <c r="W80" i="2"/>
  <c r="X80" i="2"/>
  <c r="Y80" i="2"/>
  <c r="Z80" i="2"/>
  <c r="AA80" i="2"/>
  <c r="AB80" i="2"/>
  <c r="AC80" i="2"/>
  <c r="AD80" i="2"/>
  <c r="E81" i="2"/>
  <c r="F81" i="2"/>
  <c r="G81" i="2"/>
  <c r="H81" i="2"/>
  <c r="I81" i="2"/>
  <c r="J81" i="2"/>
  <c r="K81" i="2"/>
  <c r="L81" i="2"/>
  <c r="M81" i="2"/>
  <c r="N81" i="2"/>
  <c r="O81" i="2"/>
  <c r="P81" i="2"/>
  <c r="Q81" i="2"/>
  <c r="R81" i="2"/>
  <c r="S81" i="2"/>
  <c r="T81" i="2"/>
  <c r="U81" i="2"/>
  <c r="V81" i="2"/>
  <c r="W81" i="2"/>
  <c r="X81" i="2"/>
  <c r="Y81" i="2"/>
  <c r="Z81" i="2"/>
  <c r="AA81" i="2"/>
  <c r="AB81" i="2"/>
  <c r="AC81" i="2"/>
  <c r="AD81" i="2"/>
  <c r="E82" i="2"/>
  <c r="F82" i="2"/>
  <c r="G82" i="2"/>
  <c r="H82" i="2"/>
  <c r="I82" i="2"/>
  <c r="J82" i="2"/>
  <c r="K82" i="2"/>
  <c r="L82" i="2"/>
  <c r="M82" i="2"/>
  <c r="N82" i="2"/>
  <c r="O82" i="2"/>
  <c r="P82" i="2"/>
  <c r="Q82" i="2"/>
  <c r="R82" i="2"/>
  <c r="S82" i="2"/>
  <c r="T82" i="2"/>
  <c r="U82" i="2"/>
  <c r="V82" i="2"/>
  <c r="W82" i="2"/>
  <c r="X82" i="2"/>
  <c r="Y82" i="2"/>
  <c r="Z82" i="2"/>
  <c r="AA82" i="2"/>
  <c r="AB82" i="2"/>
  <c r="AC82" i="2"/>
  <c r="AD82" i="2"/>
  <c r="E83" i="2"/>
  <c r="F83" i="2"/>
  <c r="G83" i="2"/>
  <c r="H83" i="2"/>
  <c r="I83" i="2"/>
  <c r="J83" i="2"/>
  <c r="K83" i="2"/>
  <c r="L83" i="2"/>
  <c r="M83" i="2"/>
  <c r="N83" i="2"/>
  <c r="O83" i="2"/>
  <c r="P83" i="2"/>
  <c r="Q83" i="2"/>
  <c r="R83" i="2"/>
  <c r="S83" i="2"/>
  <c r="T83" i="2"/>
  <c r="U83" i="2"/>
  <c r="V83" i="2"/>
  <c r="W83" i="2"/>
  <c r="X83" i="2"/>
  <c r="Y83" i="2"/>
  <c r="Z83" i="2"/>
  <c r="AA83" i="2"/>
  <c r="AB83" i="2"/>
  <c r="AC83" i="2"/>
  <c r="AD83" i="2"/>
  <c r="E84" i="2"/>
  <c r="F84" i="2"/>
  <c r="G84" i="2"/>
  <c r="H84" i="2"/>
  <c r="I84" i="2"/>
  <c r="J84" i="2"/>
  <c r="K84" i="2"/>
  <c r="L84" i="2"/>
  <c r="M84" i="2"/>
  <c r="N84" i="2"/>
  <c r="O84" i="2"/>
  <c r="P84" i="2"/>
  <c r="Q84" i="2"/>
  <c r="R84" i="2"/>
  <c r="S84" i="2"/>
  <c r="T84" i="2"/>
  <c r="U84" i="2"/>
  <c r="V84" i="2"/>
  <c r="W84" i="2"/>
  <c r="X84" i="2"/>
  <c r="Y84" i="2"/>
  <c r="Z84" i="2"/>
  <c r="AA84" i="2"/>
  <c r="AB84" i="2"/>
  <c r="AC84" i="2"/>
  <c r="AD84" i="2"/>
  <c r="E85" i="2"/>
  <c r="F85" i="2"/>
  <c r="G85" i="2"/>
  <c r="H85" i="2"/>
  <c r="I85" i="2"/>
  <c r="J85" i="2"/>
  <c r="K85" i="2"/>
  <c r="L85" i="2"/>
  <c r="M85" i="2"/>
  <c r="N85" i="2"/>
  <c r="O85" i="2"/>
  <c r="P85" i="2"/>
  <c r="Q85" i="2"/>
  <c r="R85" i="2"/>
  <c r="S85" i="2"/>
  <c r="T85" i="2"/>
  <c r="U85" i="2"/>
  <c r="V85" i="2"/>
  <c r="W85" i="2"/>
  <c r="X85" i="2"/>
  <c r="Y85" i="2"/>
  <c r="Z85" i="2"/>
  <c r="AA85" i="2"/>
  <c r="AB85" i="2"/>
  <c r="AC85" i="2"/>
  <c r="AD85" i="2"/>
  <c r="E86" i="2"/>
  <c r="F86" i="2"/>
  <c r="G86" i="2"/>
  <c r="H86" i="2"/>
  <c r="I86" i="2"/>
  <c r="J86" i="2"/>
  <c r="K86" i="2"/>
  <c r="L86" i="2"/>
  <c r="M86" i="2"/>
  <c r="N86" i="2"/>
  <c r="O86" i="2"/>
  <c r="P86" i="2"/>
  <c r="Q86" i="2"/>
  <c r="R86" i="2"/>
  <c r="S86" i="2"/>
  <c r="T86" i="2"/>
  <c r="U86" i="2"/>
  <c r="V86" i="2"/>
  <c r="W86" i="2"/>
  <c r="X86" i="2"/>
  <c r="Y86" i="2"/>
  <c r="Z86" i="2"/>
  <c r="AA86" i="2"/>
  <c r="AB86" i="2"/>
  <c r="AC86" i="2"/>
  <c r="AD86" i="2"/>
  <c r="E87" i="2"/>
  <c r="F87" i="2"/>
  <c r="G87" i="2"/>
  <c r="H87" i="2"/>
  <c r="I87" i="2"/>
  <c r="J87" i="2"/>
  <c r="K87" i="2"/>
  <c r="L87" i="2"/>
  <c r="M87" i="2"/>
  <c r="N87" i="2"/>
  <c r="O87" i="2"/>
  <c r="P87" i="2"/>
  <c r="Q87" i="2"/>
  <c r="R87" i="2"/>
  <c r="S87" i="2"/>
  <c r="T87" i="2"/>
  <c r="U87" i="2"/>
  <c r="V87" i="2"/>
  <c r="W87" i="2"/>
  <c r="X87" i="2"/>
  <c r="Y87" i="2"/>
  <c r="Z87" i="2"/>
  <c r="AA87" i="2"/>
  <c r="AB87" i="2"/>
  <c r="AC87" i="2"/>
  <c r="AD87" i="2"/>
  <c r="E88" i="2"/>
  <c r="F88" i="2"/>
  <c r="G88" i="2"/>
  <c r="H88" i="2"/>
  <c r="I88" i="2"/>
  <c r="J88" i="2"/>
  <c r="K88" i="2"/>
  <c r="L88" i="2"/>
  <c r="M88" i="2"/>
  <c r="N88" i="2"/>
  <c r="O88" i="2"/>
  <c r="P88" i="2"/>
  <c r="Q88" i="2"/>
  <c r="R88" i="2"/>
  <c r="S88" i="2"/>
  <c r="T88" i="2"/>
  <c r="U88" i="2"/>
  <c r="V88" i="2"/>
  <c r="W88" i="2"/>
  <c r="X88" i="2"/>
  <c r="Y88" i="2"/>
  <c r="Z88" i="2"/>
  <c r="AA88" i="2"/>
  <c r="AB88" i="2"/>
  <c r="AC88" i="2"/>
  <c r="AD88" i="2"/>
  <c r="E89" i="2"/>
  <c r="F89" i="2"/>
  <c r="G89" i="2"/>
  <c r="H89" i="2"/>
  <c r="I89" i="2"/>
  <c r="J89" i="2"/>
  <c r="K89" i="2"/>
  <c r="L89" i="2"/>
  <c r="M89" i="2"/>
  <c r="N89" i="2"/>
  <c r="O89" i="2"/>
  <c r="P89" i="2"/>
  <c r="Q89" i="2"/>
  <c r="R89" i="2"/>
  <c r="S89" i="2"/>
  <c r="T89" i="2"/>
  <c r="U89" i="2"/>
  <c r="V89" i="2"/>
  <c r="W89" i="2"/>
  <c r="X89" i="2"/>
  <c r="Y89" i="2"/>
  <c r="Z89" i="2"/>
  <c r="AA89" i="2"/>
  <c r="AB89" i="2"/>
  <c r="AC89" i="2"/>
  <c r="AD89" i="2"/>
  <c r="E90" i="2"/>
  <c r="F90" i="2"/>
  <c r="G90" i="2"/>
  <c r="H90" i="2"/>
  <c r="I90" i="2"/>
  <c r="J90" i="2"/>
  <c r="K90" i="2"/>
  <c r="L90" i="2"/>
  <c r="M90" i="2"/>
  <c r="N90" i="2"/>
  <c r="O90" i="2"/>
  <c r="P90" i="2"/>
  <c r="Q90" i="2"/>
  <c r="R90" i="2"/>
  <c r="S90" i="2"/>
  <c r="T90" i="2"/>
  <c r="U90" i="2"/>
  <c r="V90" i="2"/>
  <c r="W90" i="2"/>
  <c r="X90" i="2"/>
  <c r="Y90" i="2"/>
  <c r="Z90" i="2"/>
  <c r="AA90" i="2"/>
  <c r="AB90" i="2"/>
  <c r="AC90" i="2"/>
  <c r="AD90" i="2"/>
  <c r="E91" i="2"/>
  <c r="F91" i="2"/>
  <c r="G91" i="2"/>
  <c r="H91" i="2"/>
  <c r="I91" i="2"/>
  <c r="J91" i="2"/>
  <c r="K91" i="2"/>
  <c r="L91" i="2"/>
  <c r="M91" i="2"/>
  <c r="N91" i="2"/>
  <c r="O91" i="2"/>
  <c r="P91" i="2"/>
  <c r="Q91" i="2"/>
  <c r="R91" i="2"/>
  <c r="S91" i="2"/>
  <c r="T91" i="2"/>
  <c r="U91" i="2"/>
  <c r="V91" i="2"/>
  <c r="W91" i="2"/>
  <c r="X91" i="2"/>
  <c r="Y91" i="2"/>
  <c r="Z91" i="2"/>
  <c r="AA91" i="2"/>
  <c r="AB91" i="2"/>
  <c r="AC91" i="2"/>
  <c r="AD91" i="2"/>
  <c r="E92" i="2"/>
  <c r="F92" i="2"/>
  <c r="G92" i="2"/>
  <c r="H92" i="2"/>
  <c r="I92" i="2"/>
  <c r="J92" i="2"/>
  <c r="K92" i="2"/>
  <c r="L92" i="2"/>
  <c r="M92" i="2"/>
  <c r="N92" i="2"/>
  <c r="O92" i="2"/>
  <c r="P92" i="2"/>
  <c r="Q92" i="2"/>
  <c r="R92" i="2"/>
  <c r="S92" i="2"/>
  <c r="T92" i="2"/>
  <c r="U92" i="2"/>
  <c r="V92" i="2"/>
  <c r="W92" i="2"/>
  <c r="X92" i="2"/>
  <c r="Y92" i="2"/>
  <c r="Z92" i="2"/>
  <c r="AA92" i="2"/>
  <c r="AB92" i="2"/>
  <c r="AC92" i="2"/>
  <c r="AD92" i="2"/>
  <c r="E93" i="2"/>
  <c r="F93" i="2"/>
  <c r="G93" i="2"/>
  <c r="H93" i="2"/>
  <c r="I93" i="2"/>
  <c r="J93" i="2"/>
  <c r="K93" i="2"/>
  <c r="L93" i="2"/>
  <c r="M93" i="2"/>
  <c r="N93" i="2"/>
  <c r="O93" i="2"/>
  <c r="P93" i="2"/>
  <c r="Q93" i="2"/>
  <c r="R93" i="2"/>
  <c r="S93" i="2"/>
  <c r="T93" i="2"/>
  <c r="U93" i="2"/>
  <c r="V93" i="2"/>
  <c r="W93" i="2"/>
  <c r="X93" i="2"/>
  <c r="Y93" i="2"/>
  <c r="Z93" i="2"/>
  <c r="AA93" i="2"/>
  <c r="AB93" i="2"/>
  <c r="AC93" i="2"/>
  <c r="AD93" i="2"/>
  <c r="D69" i="2"/>
  <c r="D70" i="2"/>
  <c r="D71" i="2"/>
  <c r="D72" i="2"/>
  <c r="D73" i="2"/>
  <c r="D74" i="2"/>
  <c r="D75" i="2"/>
  <c r="D76" i="2"/>
  <c r="D77" i="2"/>
  <c r="D78" i="2"/>
  <c r="D79" i="2"/>
  <c r="D80" i="2"/>
  <c r="D81" i="2"/>
  <c r="D82" i="2"/>
  <c r="D83" i="2"/>
  <c r="D84" i="2"/>
  <c r="D85" i="2"/>
  <c r="D86" i="2"/>
  <c r="D87" i="2"/>
  <c r="D88" i="2"/>
  <c r="D89" i="2"/>
  <c r="D90" i="2"/>
  <c r="D91" i="2"/>
  <c r="D92" i="2"/>
  <c r="D93" i="2"/>
  <c r="D68"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C40" i="2"/>
  <c r="C41" i="2"/>
  <c r="C42" i="2"/>
  <c r="C43" i="2"/>
  <c r="C44" i="2"/>
  <c r="C45" i="2"/>
  <c r="C46" i="2"/>
  <c r="C47" i="2"/>
  <c r="C48" i="2"/>
  <c r="C49" i="2"/>
  <c r="C50" i="2"/>
  <c r="C51" i="2"/>
  <c r="C52" i="2"/>
  <c r="C53" i="2"/>
  <c r="C54" i="2"/>
  <c r="C55" i="2"/>
  <c r="C56" i="2"/>
  <c r="C57" i="2"/>
  <c r="C58" i="2"/>
  <c r="C59" i="2"/>
  <c r="C60" i="2"/>
  <c r="C61" i="2"/>
  <c r="C62" i="2"/>
  <c r="C63" i="2"/>
  <c r="C64" i="2"/>
  <c r="C39" i="2"/>
  <c r="AE34" i="2"/>
  <c r="AE10" i="2"/>
  <c r="AE11" i="2"/>
  <c r="AE12" i="2"/>
  <c r="AE13" i="2"/>
  <c r="AE14" i="2"/>
  <c r="AE15" i="2"/>
  <c r="AE16" i="2"/>
  <c r="AE17" i="2"/>
  <c r="AE18" i="2"/>
  <c r="AE19" i="2"/>
  <c r="AE20" i="2"/>
  <c r="AE21" i="2"/>
  <c r="AE22" i="2"/>
  <c r="AE23" i="2"/>
  <c r="AE24" i="2"/>
  <c r="AE25" i="2"/>
  <c r="AE26" i="2"/>
  <c r="AE27" i="2"/>
  <c r="AE28" i="2"/>
  <c r="AE29" i="2"/>
  <c r="AE30" i="2"/>
  <c r="AE31" i="2"/>
  <c r="AE32" i="2"/>
  <c r="AE33" i="2"/>
  <c r="AE9"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C34" i="2"/>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69" i="1"/>
  <c r="E69" i="1"/>
  <c r="F69" i="1"/>
  <c r="G69" i="1"/>
  <c r="H69" i="1"/>
  <c r="I69" i="1"/>
  <c r="J69" i="1"/>
  <c r="K69" i="1"/>
  <c r="L69" i="1"/>
  <c r="M69" i="1"/>
  <c r="N69" i="1"/>
  <c r="O69" i="1"/>
  <c r="P69" i="1"/>
  <c r="Q69" i="1"/>
  <c r="R69" i="1"/>
  <c r="S69" i="1"/>
  <c r="T69" i="1"/>
  <c r="U69" i="1"/>
  <c r="V69" i="1"/>
  <c r="W69" i="1"/>
  <c r="X69" i="1"/>
  <c r="Y69" i="1"/>
  <c r="Z69" i="1"/>
  <c r="AA69" i="1"/>
  <c r="AB69" i="1"/>
  <c r="AC69" i="1"/>
  <c r="AD69" i="1"/>
  <c r="E70" i="1"/>
  <c r="F70" i="1"/>
  <c r="G70" i="1"/>
  <c r="H70" i="1"/>
  <c r="I70" i="1"/>
  <c r="J70" i="1"/>
  <c r="K70" i="1"/>
  <c r="L70" i="1"/>
  <c r="M70" i="1"/>
  <c r="N70" i="1"/>
  <c r="O70" i="1"/>
  <c r="P70" i="1"/>
  <c r="Q70" i="1"/>
  <c r="R70" i="1"/>
  <c r="S70" i="1"/>
  <c r="T70" i="1"/>
  <c r="U70" i="1"/>
  <c r="V70" i="1"/>
  <c r="W70" i="1"/>
  <c r="X70" i="1"/>
  <c r="Y70" i="1"/>
  <c r="Z70" i="1"/>
  <c r="AA70" i="1"/>
  <c r="AB70" i="1"/>
  <c r="AC70" i="1"/>
  <c r="AD70" i="1"/>
  <c r="E71" i="1"/>
  <c r="F71" i="1"/>
  <c r="G71" i="1"/>
  <c r="H71" i="1"/>
  <c r="I71" i="1"/>
  <c r="J71" i="1"/>
  <c r="K71" i="1"/>
  <c r="L71" i="1"/>
  <c r="M71" i="1"/>
  <c r="N71" i="1"/>
  <c r="O71" i="1"/>
  <c r="P71" i="1"/>
  <c r="Q71" i="1"/>
  <c r="R71" i="1"/>
  <c r="S71" i="1"/>
  <c r="T71" i="1"/>
  <c r="U71" i="1"/>
  <c r="V71" i="1"/>
  <c r="W71" i="1"/>
  <c r="X71" i="1"/>
  <c r="Y71" i="1"/>
  <c r="Z71" i="1"/>
  <c r="AA71" i="1"/>
  <c r="AB71" i="1"/>
  <c r="AC71" i="1"/>
  <c r="AD71" i="1"/>
  <c r="E72" i="1"/>
  <c r="F72" i="1"/>
  <c r="G72" i="1"/>
  <c r="H72" i="1"/>
  <c r="I72" i="1"/>
  <c r="J72" i="1"/>
  <c r="K72" i="1"/>
  <c r="L72" i="1"/>
  <c r="M72" i="1"/>
  <c r="N72" i="1"/>
  <c r="O72" i="1"/>
  <c r="P72" i="1"/>
  <c r="Q72" i="1"/>
  <c r="R72" i="1"/>
  <c r="S72" i="1"/>
  <c r="T72" i="1"/>
  <c r="U72" i="1"/>
  <c r="V72" i="1"/>
  <c r="W72" i="1"/>
  <c r="X72" i="1"/>
  <c r="Y72" i="1"/>
  <c r="Z72" i="1"/>
  <c r="AA72" i="1"/>
  <c r="AB72" i="1"/>
  <c r="AC72" i="1"/>
  <c r="AD72" i="1"/>
  <c r="E73" i="1"/>
  <c r="F73" i="1"/>
  <c r="G73" i="1"/>
  <c r="H73" i="1"/>
  <c r="I73" i="1"/>
  <c r="J73" i="1"/>
  <c r="K73" i="1"/>
  <c r="L73" i="1"/>
  <c r="M73" i="1"/>
  <c r="N73" i="1"/>
  <c r="O73" i="1"/>
  <c r="P73" i="1"/>
  <c r="Q73" i="1"/>
  <c r="R73" i="1"/>
  <c r="S73" i="1"/>
  <c r="T73" i="1"/>
  <c r="U73" i="1"/>
  <c r="V73" i="1"/>
  <c r="W73" i="1"/>
  <c r="X73" i="1"/>
  <c r="Y73" i="1"/>
  <c r="Z73" i="1"/>
  <c r="AA73" i="1"/>
  <c r="AB73" i="1"/>
  <c r="AC73" i="1"/>
  <c r="AD73" i="1"/>
  <c r="E74" i="1"/>
  <c r="F74" i="1"/>
  <c r="G74" i="1"/>
  <c r="H74" i="1"/>
  <c r="I74" i="1"/>
  <c r="J74" i="1"/>
  <c r="K74" i="1"/>
  <c r="L74" i="1"/>
  <c r="M74" i="1"/>
  <c r="N74" i="1"/>
  <c r="O74" i="1"/>
  <c r="P74" i="1"/>
  <c r="Q74" i="1"/>
  <c r="R74" i="1"/>
  <c r="S74" i="1"/>
  <c r="T74" i="1"/>
  <c r="U74" i="1"/>
  <c r="V74" i="1"/>
  <c r="W74" i="1"/>
  <c r="X74" i="1"/>
  <c r="Y74" i="1"/>
  <c r="Z74" i="1"/>
  <c r="AA74" i="1"/>
  <c r="AB74" i="1"/>
  <c r="AC74" i="1"/>
  <c r="AD74" i="1"/>
  <c r="E75" i="1"/>
  <c r="F75" i="1"/>
  <c r="G75" i="1"/>
  <c r="H75" i="1"/>
  <c r="I75" i="1"/>
  <c r="J75" i="1"/>
  <c r="K75" i="1"/>
  <c r="L75" i="1"/>
  <c r="M75" i="1"/>
  <c r="N75" i="1"/>
  <c r="O75" i="1"/>
  <c r="P75" i="1"/>
  <c r="Q75" i="1"/>
  <c r="R75" i="1"/>
  <c r="S75" i="1"/>
  <c r="T75" i="1"/>
  <c r="U75" i="1"/>
  <c r="V75" i="1"/>
  <c r="W75" i="1"/>
  <c r="X75" i="1"/>
  <c r="Y75" i="1"/>
  <c r="Z75" i="1"/>
  <c r="AA75" i="1"/>
  <c r="AB75" i="1"/>
  <c r="AC75" i="1"/>
  <c r="AD75" i="1"/>
  <c r="E76" i="1"/>
  <c r="F76" i="1"/>
  <c r="G76" i="1"/>
  <c r="H76" i="1"/>
  <c r="I76" i="1"/>
  <c r="J76" i="1"/>
  <c r="K76" i="1"/>
  <c r="L76" i="1"/>
  <c r="M76" i="1"/>
  <c r="N76" i="1"/>
  <c r="O76" i="1"/>
  <c r="P76" i="1"/>
  <c r="Q76" i="1"/>
  <c r="R76" i="1"/>
  <c r="S76" i="1"/>
  <c r="T76" i="1"/>
  <c r="U76" i="1"/>
  <c r="V76" i="1"/>
  <c r="W76" i="1"/>
  <c r="X76" i="1"/>
  <c r="Y76" i="1"/>
  <c r="Z76" i="1"/>
  <c r="AA76" i="1"/>
  <c r="AB76" i="1"/>
  <c r="AC76" i="1"/>
  <c r="AD76" i="1"/>
  <c r="E77" i="1"/>
  <c r="F77" i="1"/>
  <c r="G77" i="1"/>
  <c r="H77" i="1"/>
  <c r="I77" i="1"/>
  <c r="J77" i="1"/>
  <c r="K77" i="1"/>
  <c r="L77" i="1"/>
  <c r="M77" i="1"/>
  <c r="N77" i="1"/>
  <c r="O77" i="1"/>
  <c r="P77" i="1"/>
  <c r="Q77" i="1"/>
  <c r="R77" i="1"/>
  <c r="S77" i="1"/>
  <c r="T77" i="1"/>
  <c r="U77" i="1"/>
  <c r="V77" i="1"/>
  <c r="W77" i="1"/>
  <c r="X77" i="1"/>
  <c r="Y77" i="1"/>
  <c r="Z77" i="1"/>
  <c r="AA77" i="1"/>
  <c r="AB77" i="1"/>
  <c r="AC77" i="1"/>
  <c r="AD77" i="1"/>
  <c r="E78" i="1"/>
  <c r="F78" i="1"/>
  <c r="G78" i="1"/>
  <c r="H78" i="1"/>
  <c r="I78" i="1"/>
  <c r="J78" i="1"/>
  <c r="K78" i="1"/>
  <c r="L78" i="1"/>
  <c r="M78" i="1"/>
  <c r="N78" i="1"/>
  <c r="O78" i="1"/>
  <c r="P78" i="1"/>
  <c r="Q78" i="1"/>
  <c r="R78" i="1"/>
  <c r="S78" i="1"/>
  <c r="T78" i="1"/>
  <c r="U78" i="1"/>
  <c r="V78" i="1"/>
  <c r="W78" i="1"/>
  <c r="X78" i="1"/>
  <c r="Y78" i="1"/>
  <c r="Z78" i="1"/>
  <c r="AA78" i="1"/>
  <c r="AB78" i="1"/>
  <c r="AC78" i="1"/>
  <c r="AD78" i="1"/>
  <c r="E79" i="1"/>
  <c r="F79" i="1"/>
  <c r="G79" i="1"/>
  <c r="H79" i="1"/>
  <c r="I79" i="1"/>
  <c r="J79" i="1"/>
  <c r="K79" i="1"/>
  <c r="L79" i="1"/>
  <c r="M79" i="1"/>
  <c r="N79" i="1"/>
  <c r="O79" i="1"/>
  <c r="P79" i="1"/>
  <c r="Q79" i="1"/>
  <c r="R79" i="1"/>
  <c r="S79" i="1"/>
  <c r="T79" i="1"/>
  <c r="U79" i="1"/>
  <c r="V79" i="1"/>
  <c r="W79" i="1"/>
  <c r="X79" i="1"/>
  <c r="Y79" i="1"/>
  <c r="Z79" i="1"/>
  <c r="AA79" i="1"/>
  <c r="AB79" i="1"/>
  <c r="AC79" i="1"/>
  <c r="AD79" i="1"/>
  <c r="E80" i="1"/>
  <c r="F80" i="1"/>
  <c r="G80" i="1"/>
  <c r="H80" i="1"/>
  <c r="I80" i="1"/>
  <c r="J80" i="1"/>
  <c r="K80" i="1"/>
  <c r="L80" i="1"/>
  <c r="M80" i="1"/>
  <c r="N80" i="1"/>
  <c r="O80" i="1"/>
  <c r="P80" i="1"/>
  <c r="Q80" i="1"/>
  <c r="R80" i="1"/>
  <c r="S80" i="1"/>
  <c r="T80" i="1"/>
  <c r="U80" i="1"/>
  <c r="V80" i="1"/>
  <c r="W80" i="1"/>
  <c r="X80" i="1"/>
  <c r="Y80" i="1"/>
  <c r="Z80" i="1"/>
  <c r="AA80" i="1"/>
  <c r="AB80" i="1"/>
  <c r="AC80" i="1"/>
  <c r="AD80" i="1"/>
  <c r="E81" i="1"/>
  <c r="F81" i="1"/>
  <c r="G81" i="1"/>
  <c r="H81" i="1"/>
  <c r="I81" i="1"/>
  <c r="J81" i="1"/>
  <c r="K81" i="1"/>
  <c r="L81" i="1"/>
  <c r="M81" i="1"/>
  <c r="N81" i="1"/>
  <c r="O81" i="1"/>
  <c r="P81" i="1"/>
  <c r="Q81" i="1"/>
  <c r="R81" i="1"/>
  <c r="S81" i="1"/>
  <c r="T81" i="1"/>
  <c r="U81" i="1"/>
  <c r="V81" i="1"/>
  <c r="W81" i="1"/>
  <c r="X81" i="1"/>
  <c r="Y81" i="1"/>
  <c r="Z81" i="1"/>
  <c r="AA81" i="1"/>
  <c r="AB81" i="1"/>
  <c r="AC81" i="1"/>
  <c r="AD81" i="1"/>
  <c r="E82" i="1"/>
  <c r="F82" i="1"/>
  <c r="G82" i="1"/>
  <c r="H82" i="1"/>
  <c r="I82" i="1"/>
  <c r="J82" i="1"/>
  <c r="K82" i="1"/>
  <c r="L82" i="1"/>
  <c r="M82" i="1"/>
  <c r="N82" i="1"/>
  <c r="O82" i="1"/>
  <c r="P82" i="1"/>
  <c r="Q82" i="1"/>
  <c r="R82" i="1"/>
  <c r="S82" i="1"/>
  <c r="T82" i="1"/>
  <c r="U82" i="1"/>
  <c r="V82" i="1"/>
  <c r="W82" i="1"/>
  <c r="X82" i="1"/>
  <c r="Y82" i="1"/>
  <c r="Z82" i="1"/>
  <c r="AA82" i="1"/>
  <c r="AB82" i="1"/>
  <c r="AC82" i="1"/>
  <c r="AD82" i="1"/>
  <c r="E83" i="1"/>
  <c r="F83" i="1"/>
  <c r="G83" i="1"/>
  <c r="H83" i="1"/>
  <c r="I83" i="1"/>
  <c r="J83" i="1"/>
  <c r="K83" i="1"/>
  <c r="L83" i="1"/>
  <c r="M83" i="1"/>
  <c r="N83" i="1"/>
  <c r="O83" i="1"/>
  <c r="P83" i="1"/>
  <c r="Q83" i="1"/>
  <c r="R83" i="1"/>
  <c r="S83" i="1"/>
  <c r="T83" i="1"/>
  <c r="U83" i="1"/>
  <c r="V83" i="1"/>
  <c r="W83" i="1"/>
  <c r="X83" i="1"/>
  <c r="Y83" i="1"/>
  <c r="Z83" i="1"/>
  <c r="AA83" i="1"/>
  <c r="AB83" i="1"/>
  <c r="AC83" i="1"/>
  <c r="AD83" i="1"/>
  <c r="E84" i="1"/>
  <c r="F84" i="1"/>
  <c r="G84" i="1"/>
  <c r="H84" i="1"/>
  <c r="I84" i="1"/>
  <c r="J84" i="1"/>
  <c r="K84" i="1"/>
  <c r="L84" i="1"/>
  <c r="M84" i="1"/>
  <c r="N84" i="1"/>
  <c r="O84" i="1"/>
  <c r="P84" i="1"/>
  <c r="Q84" i="1"/>
  <c r="R84" i="1"/>
  <c r="S84" i="1"/>
  <c r="T84" i="1"/>
  <c r="U84" i="1"/>
  <c r="V84" i="1"/>
  <c r="W84" i="1"/>
  <c r="X84" i="1"/>
  <c r="Y84" i="1"/>
  <c r="Z84" i="1"/>
  <c r="AA84" i="1"/>
  <c r="AB84" i="1"/>
  <c r="AC84" i="1"/>
  <c r="AD84" i="1"/>
  <c r="E85" i="1"/>
  <c r="F85" i="1"/>
  <c r="G85" i="1"/>
  <c r="H85" i="1"/>
  <c r="I85" i="1"/>
  <c r="J85" i="1"/>
  <c r="K85" i="1"/>
  <c r="L85" i="1"/>
  <c r="M85" i="1"/>
  <c r="N85" i="1"/>
  <c r="O85" i="1"/>
  <c r="P85" i="1"/>
  <c r="Q85" i="1"/>
  <c r="R85" i="1"/>
  <c r="S85" i="1"/>
  <c r="T85" i="1"/>
  <c r="U85" i="1"/>
  <c r="V85" i="1"/>
  <c r="W85" i="1"/>
  <c r="X85" i="1"/>
  <c r="Y85" i="1"/>
  <c r="Z85" i="1"/>
  <c r="AA85" i="1"/>
  <c r="AB85" i="1"/>
  <c r="AC85" i="1"/>
  <c r="AD85" i="1"/>
  <c r="E86" i="1"/>
  <c r="F86" i="1"/>
  <c r="G86" i="1"/>
  <c r="H86" i="1"/>
  <c r="I86" i="1"/>
  <c r="J86" i="1"/>
  <c r="K86" i="1"/>
  <c r="L86" i="1"/>
  <c r="M86" i="1"/>
  <c r="N86" i="1"/>
  <c r="O86" i="1"/>
  <c r="P86" i="1"/>
  <c r="Q86" i="1"/>
  <c r="R86" i="1"/>
  <c r="S86" i="1"/>
  <c r="T86" i="1"/>
  <c r="U86" i="1"/>
  <c r="V86" i="1"/>
  <c r="W86" i="1"/>
  <c r="X86" i="1"/>
  <c r="Y86" i="1"/>
  <c r="Z86" i="1"/>
  <c r="AA86" i="1"/>
  <c r="AB86" i="1"/>
  <c r="AC86" i="1"/>
  <c r="AD86" i="1"/>
  <c r="E87" i="1"/>
  <c r="F87" i="1"/>
  <c r="G87" i="1"/>
  <c r="H87" i="1"/>
  <c r="I87" i="1"/>
  <c r="J87" i="1"/>
  <c r="K87" i="1"/>
  <c r="L87" i="1"/>
  <c r="M87" i="1"/>
  <c r="N87" i="1"/>
  <c r="O87" i="1"/>
  <c r="P87" i="1"/>
  <c r="Q87" i="1"/>
  <c r="R87" i="1"/>
  <c r="S87" i="1"/>
  <c r="T87" i="1"/>
  <c r="U87" i="1"/>
  <c r="V87" i="1"/>
  <c r="W87" i="1"/>
  <c r="X87" i="1"/>
  <c r="Y87" i="1"/>
  <c r="Z87" i="1"/>
  <c r="AA87" i="1"/>
  <c r="AB87" i="1"/>
  <c r="AC87" i="1"/>
  <c r="AD87" i="1"/>
  <c r="E88" i="1"/>
  <c r="F88" i="1"/>
  <c r="G88" i="1"/>
  <c r="H88" i="1"/>
  <c r="I88" i="1"/>
  <c r="J88" i="1"/>
  <c r="K88" i="1"/>
  <c r="L88" i="1"/>
  <c r="M88" i="1"/>
  <c r="N88" i="1"/>
  <c r="O88" i="1"/>
  <c r="P88" i="1"/>
  <c r="Q88" i="1"/>
  <c r="R88" i="1"/>
  <c r="S88" i="1"/>
  <c r="T88" i="1"/>
  <c r="U88" i="1"/>
  <c r="V88" i="1"/>
  <c r="W88" i="1"/>
  <c r="X88" i="1"/>
  <c r="Y88" i="1"/>
  <c r="Z88" i="1"/>
  <c r="AA88" i="1"/>
  <c r="AB88" i="1"/>
  <c r="AC88" i="1"/>
  <c r="AD88" i="1"/>
  <c r="E89" i="1"/>
  <c r="F89" i="1"/>
  <c r="G89" i="1"/>
  <c r="H89" i="1"/>
  <c r="I89" i="1"/>
  <c r="J89" i="1"/>
  <c r="K89" i="1"/>
  <c r="L89" i="1"/>
  <c r="M89" i="1"/>
  <c r="N89" i="1"/>
  <c r="O89" i="1"/>
  <c r="P89" i="1"/>
  <c r="Q89" i="1"/>
  <c r="R89" i="1"/>
  <c r="S89" i="1"/>
  <c r="T89" i="1"/>
  <c r="U89" i="1"/>
  <c r="V89" i="1"/>
  <c r="W89" i="1"/>
  <c r="X89" i="1"/>
  <c r="Y89" i="1"/>
  <c r="Z89" i="1"/>
  <c r="AA89" i="1"/>
  <c r="AB89" i="1"/>
  <c r="AC89" i="1"/>
  <c r="AD89" i="1"/>
  <c r="E90" i="1"/>
  <c r="F90" i="1"/>
  <c r="G90" i="1"/>
  <c r="H90" i="1"/>
  <c r="I90" i="1"/>
  <c r="J90" i="1"/>
  <c r="K90" i="1"/>
  <c r="L90" i="1"/>
  <c r="M90" i="1"/>
  <c r="N90" i="1"/>
  <c r="O90" i="1"/>
  <c r="P90" i="1"/>
  <c r="Q90" i="1"/>
  <c r="R90" i="1"/>
  <c r="S90" i="1"/>
  <c r="T90" i="1"/>
  <c r="U90" i="1"/>
  <c r="V90" i="1"/>
  <c r="W90" i="1"/>
  <c r="X90" i="1"/>
  <c r="Y90" i="1"/>
  <c r="Z90" i="1"/>
  <c r="AA90" i="1"/>
  <c r="AB90" i="1"/>
  <c r="AC90" i="1"/>
  <c r="AD90" i="1"/>
  <c r="E91" i="1"/>
  <c r="F91" i="1"/>
  <c r="G91" i="1"/>
  <c r="H91" i="1"/>
  <c r="I91" i="1"/>
  <c r="J91" i="1"/>
  <c r="K91" i="1"/>
  <c r="L91" i="1"/>
  <c r="M91" i="1"/>
  <c r="N91" i="1"/>
  <c r="O91" i="1"/>
  <c r="P91" i="1"/>
  <c r="Q91" i="1"/>
  <c r="R91" i="1"/>
  <c r="S91" i="1"/>
  <c r="T91" i="1"/>
  <c r="U91" i="1"/>
  <c r="V91" i="1"/>
  <c r="W91" i="1"/>
  <c r="X91" i="1"/>
  <c r="Y91" i="1"/>
  <c r="Z91" i="1"/>
  <c r="AA91" i="1"/>
  <c r="AB91" i="1"/>
  <c r="AC91" i="1"/>
  <c r="AD91" i="1"/>
  <c r="E92" i="1"/>
  <c r="F92" i="1"/>
  <c r="G92" i="1"/>
  <c r="H92" i="1"/>
  <c r="I92" i="1"/>
  <c r="J92" i="1"/>
  <c r="K92" i="1"/>
  <c r="L92" i="1"/>
  <c r="M92" i="1"/>
  <c r="N92" i="1"/>
  <c r="O92" i="1"/>
  <c r="P92" i="1"/>
  <c r="Q92" i="1"/>
  <c r="R92" i="1"/>
  <c r="S92" i="1"/>
  <c r="T92" i="1"/>
  <c r="U92" i="1"/>
  <c r="V92" i="1"/>
  <c r="W92" i="1"/>
  <c r="X92" i="1"/>
  <c r="Y92" i="1"/>
  <c r="Z92" i="1"/>
  <c r="AA92" i="1"/>
  <c r="AB92" i="1"/>
  <c r="AC92" i="1"/>
  <c r="AD92" i="1"/>
  <c r="E93" i="1"/>
  <c r="F93" i="1"/>
  <c r="G93" i="1"/>
  <c r="H93" i="1"/>
  <c r="I93" i="1"/>
  <c r="J93" i="1"/>
  <c r="K93" i="1"/>
  <c r="L93" i="1"/>
  <c r="M93" i="1"/>
  <c r="N93" i="1"/>
  <c r="O93" i="1"/>
  <c r="P93" i="1"/>
  <c r="Q93" i="1"/>
  <c r="R93" i="1"/>
  <c r="S93" i="1"/>
  <c r="T93" i="1"/>
  <c r="U93" i="1"/>
  <c r="V93" i="1"/>
  <c r="W93" i="1"/>
  <c r="X93" i="1"/>
  <c r="Y93" i="1"/>
  <c r="Z93" i="1"/>
  <c r="AA93" i="1"/>
  <c r="AB93" i="1"/>
  <c r="AC93" i="1"/>
  <c r="AD93" i="1"/>
  <c r="E94" i="1"/>
  <c r="F94" i="1"/>
  <c r="G94" i="1"/>
  <c r="H94" i="1"/>
  <c r="I94" i="1"/>
  <c r="J94" i="1"/>
  <c r="K94" i="1"/>
  <c r="L94" i="1"/>
  <c r="M94" i="1"/>
  <c r="N94" i="1"/>
  <c r="O94" i="1"/>
  <c r="P94" i="1"/>
  <c r="Q94" i="1"/>
  <c r="R94" i="1"/>
  <c r="S94" i="1"/>
  <c r="T94" i="1"/>
  <c r="U94" i="1"/>
  <c r="V94" i="1"/>
  <c r="W94" i="1"/>
  <c r="X94" i="1"/>
  <c r="Y94" i="1"/>
  <c r="Z94" i="1"/>
  <c r="AA94" i="1"/>
  <c r="AB94" i="1"/>
  <c r="AC94" i="1"/>
  <c r="AD94" i="1"/>
  <c r="D70" i="1"/>
  <c r="D71" i="1"/>
  <c r="D72" i="1"/>
  <c r="D73" i="1"/>
  <c r="D74" i="1"/>
  <c r="D75" i="1"/>
  <c r="D76" i="1"/>
  <c r="D77" i="1"/>
  <c r="D78" i="1"/>
  <c r="D79" i="1"/>
  <c r="D80" i="1"/>
  <c r="D81" i="1"/>
  <c r="D82" i="1"/>
  <c r="D83" i="1"/>
  <c r="D84" i="1"/>
  <c r="D85" i="1"/>
  <c r="D86" i="1"/>
  <c r="D87" i="1"/>
  <c r="D88" i="1"/>
  <c r="D89" i="1"/>
  <c r="D90" i="1"/>
  <c r="D91" i="1"/>
  <c r="D92" i="1"/>
  <c r="D93" i="1"/>
  <c r="D94" i="1"/>
  <c r="D6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C40" i="1"/>
  <c r="C41" i="1"/>
  <c r="C42" i="1"/>
  <c r="C43" i="1"/>
  <c r="C44" i="1"/>
  <c r="C45" i="1"/>
  <c r="C46" i="1"/>
  <c r="C47" i="1"/>
  <c r="C48" i="1"/>
  <c r="C49" i="1"/>
  <c r="C50" i="1"/>
  <c r="C51" i="1"/>
  <c r="C52" i="1"/>
  <c r="C53" i="1"/>
  <c r="C54" i="1"/>
  <c r="C55" i="1"/>
  <c r="C56" i="1"/>
  <c r="C57" i="1"/>
  <c r="C58" i="1"/>
  <c r="C59" i="1"/>
  <c r="C60" i="1"/>
  <c r="C61" i="1"/>
  <c r="C62" i="1"/>
  <c r="C63" i="1"/>
  <c r="C64" i="1"/>
  <c r="C39" i="1"/>
  <c r="AE34" i="1"/>
  <c r="AE10" i="1"/>
  <c r="AE11" i="1"/>
  <c r="AE12" i="1"/>
  <c r="AE13" i="1"/>
  <c r="AE14" i="1"/>
  <c r="AE15" i="1"/>
  <c r="AE16" i="1"/>
  <c r="AE17" i="1"/>
  <c r="AE18" i="1"/>
  <c r="AE19" i="1"/>
  <c r="AE20" i="1"/>
  <c r="AE21" i="1"/>
  <c r="AE22" i="1"/>
  <c r="AE23" i="1"/>
  <c r="AE24" i="1"/>
  <c r="AE25" i="1"/>
  <c r="AE26" i="1"/>
  <c r="AE27" i="1"/>
  <c r="AE28" i="1"/>
  <c r="AE29" i="1"/>
  <c r="AE30" i="1"/>
  <c r="AE31" i="1"/>
  <c r="AE32" i="1"/>
  <c r="AE33" i="1"/>
  <c r="AE9"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C34" i="1"/>
  <c r="J19" i="18"/>
  <c r="J18" i="18"/>
  <c r="J17" i="18"/>
  <c r="J10" i="18"/>
  <c r="J9" i="18"/>
  <c r="J8" i="18"/>
  <c r="C9" i="3" l="1"/>
  <c r="C8" i="6" l="1"/>
</calcChain>
</file>

<file path=xl/sharedStrings.xml><?xml version="1.0" encoding="utf-8"?>
<sst xmlns="http://schemas.openxmlformats.org/spreadsheetml/2006/main" count="2769" uniqueCount="588">
  <si>
    <t>INDICE</t>
  </si>
  <si>
    <t>Cuadro 1</t>
  </si>
  <si>
    <t>Valor (millones de dólares)</t>
  </si>
  <si>
    <t>EL001</t>
  </si>
  <si>
    <t>Office machines</t>
  </si>
  <si>
    <t>EL002</t>
  </si>
  <si>
    <t>Telecommunications equipment</t>
  </si>
  <si>
    <t>EL003</t>
  </si>
  <si>
    <t>Consumer electronics</t>
  </si>
  <si>
    <t>EL004</t>
  </si>
  <si>
    <t>Blank and prerecorded media</t>
  </si>
  <si>
    <t>EL005</t>
  </si>
  <si>
    <t>Navigational instruments and remote control apparatus</t>
  </si>
  <si>
    <t>EL006</t>
  </si>
  <si>
    <t>Radio and television broadcasting equipment</t>
  </si>
  <si>
    <t>EL007</t>
  </si>
  <si>
    <t>Electric sound and visual signalling apparatus</t>
  </si>
  <si>
    <t>EL008</t>
  </si>
  <si>
    <t>Electrical capacitors and resistors</t>
  </si>
  <si>
    <t>EL009</t>
  </si>
  <si>
    <t>Printed circuits</t>
  </si>
  <si>
    <t>EL010</t>
  </si>
  <si>
    <t>Circuit apparatus exceeding 1000V</t>
  </si>
  <si>
    <t>EL011</t>
  </si>
  <si>
    <t>Circuit apparatus not exceeding 1000V</t>
  </si>
  <si>
    <t>EL012</t>
  </si>
  <si>
    <t>Circuit apparatus assemblies</t>
  </si>
  <si>
    <t>EL013</t>
  </si>
  <si>
    <t>Parts of circuit apparatus</t>
  </si>
  <si>
    <t>EL014</t>
  </si>
  <si>
    <t>Electron tubes</t>
  </si>
  <si>
    <t>EL015</t>
  </si>
  <si>
    <t>Semiconductors and integrated circuits</t>
  </si>
  <si>
    <t>EL016</t>
  </si>
  <si>
    <t>MIscellaneous electrical equipment</t>
  </si>
  <si>
    <t>EL017</t>
  </si>
  <si>
    <t>Computers, peripherals, and parts</t>
  </si>
  <si>
    <t>EL018</t>
  </si>
  <si>
    <t>Photographic film and paper</t>
  </si>
  <si>
    <t>EL019</t>
  </si>
  <si>
    <t>Optical fibers, optical fiber bundles, and cables</t>
  </si>
  <si>
    <t>EL020</t>
  </si>
  <si>
    <t>Optical goods, including ophthalmic goods</t>
  </si>
  <si>
    <t>EL021</t>
  </si>
  <si>
    <t>Photographic cameras and equipment</t>
  </si>
  <si>
    <t>EL022</t>
  </si>
  <si>
    <t>Medical goods</t>
  </si>
  <si>
    <t>EL023</t>
  </si>
  <si>
    <t>Watches and clocks</t>
  </si>
  <si>
    <t>EL024</t>
  </si>
  <si>
    <t>Drawing, drafting, and calculating instruments</t>
  </si>
  <si>
    <t>EL025</t>
  </si>
  <si>
    <t>Measuring, testing, and controlling instruments</t>
  </si>
  <si>
    <t>TOTAL</t>
  </si>
  <si>
    <t xml:space="preserve">   </t>
  </si>
  <si>
    <t>Participación (porcentaje)</t>
  </si>
  <si>
    <t xml:space="preserve">Tasa de crecimiento </t>
  </si>
  <si>
    <t>--</t>
  </si>
  <si>
    <t>Cuadro 2</t>
  </si>
  <si>
    <t>Cuadro 3</t>
  </si>
  <si>
    <t>ÍNDICE</t>
  </si>
  <si>
    <t>Cuadro 6</t>
  </si>
  <si>
    <t>Tasa de crecimiento</t>
  </si>
  <si>
    <t>Cuadro 7</t>
  </si>
  <si>
    <t>Cuadro 8</t>
  </si>
  <si>
    <t>Cuadro 9</t>
  </si>
  <si>
    <t>Cuadro 10</t>
  </si>
  <si>
    <t>Cuadro 11</t>
  </si>
  <si>
    <t>A11</t>
  </si>
  <si>
    <t>A10</t>
  </si>
  <si>
    <t>A9</t>
  </si>
  <si>
    <t>A8</t>
  </si>
  <si>
    <t>A7</t>
  </si>
  <si>
    <t>A6</t>
  </si>
  <si>
    <t>A5</t>
  </si>
  <si>
    <t>A4</t>
  </si>
  <si>
    <t>A3</t>
  </si>
  <si>
    <t>A2</t>
  </si>
  <si>
    <t>A1</t>
  </si>
  <si>
    <t>CONTENIDO</t>
  </si>
  <si>
    <t>CUADRO</t>
  </si>
  <si>
    <t>III. DESCRIPCIÓN DE LOS CÓDIGOS CORRESPONDIENTES A LOS EL016-EL025</t>
  </si>
  <si>
    <t>III</t>
  </si>
  <si>
    <t>II. DESCRIPCIÓN DE CÓDIGOS CORRESPONDIENTES A LOS EL006-EL015</t>
  </si>
  <si>
    <t>II</t>
  </si>
  <si>
    <t>I. DESCRIPCIÓN DE SEGMENTOS DE LA CADENA ELECTRÓNICA Y CODIGOS CORRESPONDIENTES A LOS EL001-EL005</t>
  </si>
  <si>
    <t>I</t>
  </si>
  <si>
    <t>TÍTULO</t>
  </si>
  <si>
    <t>NOTAS ACLARATORIAS LOS CUADROS EN GENERAL</t>
  </si>
  <si>
    <t>MÉXICO: CADENA ELECTRÓNICA</t>
  </si>
  <si>
    <t>hacer esto debido a motivos de espacio y sencillez de los cuadros.</t>
  </si>
  <si>
    <t xml:space="preserve">el más reciente, en 2002, la TCPA sería de 1996 a 2003; no importando si hubiera entre ellos periodos sin dato. Se decidió </t>
  </si>
  <si>
    <t>Centroamérica y a los páises Argentina, Brasil, Costa Rica, Guatenala, El Salvador, Honduras, Nicaragua y Panamá.</t>
  </si>
  <si>
    <t xml:space="preserve">República Dominicana, Saint Kits y Nevis, Santa Lucia, San Vicente y las Granadinas, Suriname, Trinidad y Tobago, Uruguay y </t>
  </si>
  <si>
    <t xml:space="preserve"> Unidos, Islas Vírgenes Británicas, Jamaica, Martinica, Montserrat, Nicaragua, Panamá, Paraguay, Perú, Puerto Rico, </t>
  </si>
  <si>
    <t>Guatemala, Guyana, Guyana Francesa, Haití, Honduras, Islas Caimán, Islas Turcos y Caicos, Islas Vírgenes de los Estados</t>
  </si>
  <si>
    <t xml:space="preserve">Barbados, Belice, Bolivia, Brasil, Chile, Colombia, Costa Rica, Cuba Dominica, Ecuador, El Salvador, Grenada, Guadalupe, </t>
  </si>
  <si>
    <t xml:space="preserve">el criterio de la CEPAL son:  Anguila, Antigua y Barbuda, Antillas Neerlandesas, Argentina, Aruba, Bahamas, </t>
  </si>
  <si>
    <t>doble contabilidad que no es posible corregirla al momento de poner los totales por segmentos.</t>
  </si>
  <si>
    <t>B) De los segmentos de la "Cadena Electrónica":</t>
  </si>
  <si>
    <t xml:space="preserve">página web http://www.ita.doc.gov, operada por la Information Technology Industries (ITI), división de la </t>
  </si>
  <si>
    <t xml:space="preserve">por el U.S. Department of Commerce, Office of Information Technologies. Dicha información se tomó de la  </t>
  </si>
  <si>
    <t xml:space="preserve">llamada "Harmonized Tariff Schedule (HTS) and Schedule B Codes for Computer Hardware" y, preparada </t>
  </si>
  <si>
    <t xml:space="preserve">AND TELECOMMUNICATIONS TECHNOLOGIES// Information Technology// Computer Hardware;  </t>
  </si>
  <si>
    <t>contenida en la International Trade Administration (ITA), en la sección y subsecciones INFORMATION</t>
  </si>
  <si>
    <r>
      <t>A) De la Industria Electrónica:</t>
    </r>
    <r>
      <rPr>
        <sz val="10"/>
        <rFont val="Times New Roman"/>
        <family val="1"/>
      </rPr>
      <t xml:space="preserve"> hace referencia a la "cadena" </t>
    </r>
    <r>
      <rPr>
        <b/>
        <sz val="10"/>
        <rFont val="Times New Roman"/>
        <family val="1"/>
      </rPr>
      <t>ELECTRONIC COMPUTER EQUIPMENT;</t>
    </r>
  </si>
  <si>
    <t>NOTAS ACLARATORIAS DE LOS CUADROS EN GENERAL</t>
  </si>
  <si>
    <t>Cuadro 4</t>
  </si>
  <si>
    <t>América Latina y el Caribe</t>
  </si>
  <si>
    <t>Centroamérica</t>
  </si>
  <si>
    <t xml:space="preserve">   Guatemala </t>
  </si>
  <si>
    <t xml:space="preserve">   El Salvador</t>
  </si>
  <si>
    <t xml:space="preserve">   Honduras</t>
  </si>
  <si>
    <t xml:space="preserve">   Nicaragua</t>
  </si>
  <si>
    <t xml:space="preserve">   Costa Rica</t>
  </si>
  <si>
    <t>Subtotal</t>
  </si>
  <si>
    <t>Resto</t>
  </si>
  <si>
    <t>Total</t>
  </si>
  <si>
    <t>Participación</t>
  </si>
  <si>
    <t>Tasa de Crecimiento</t>
  </si>
  <si>
    <t>Cuadro 5</t>
  </si>
  <si>
    <t>China</t>
  </si>
  <si>
    <t>Estados Unidos</t>
  </si>
  <si>
    <t>Malasia</t>
  </si>
  <si>
    <t xml:space="preserve">              SEGMENTOS DE LA CADENA ELECTRÓNICA </t>
  </si>
  <si>
    <t>https://www.usitc.gov/research_and_analysis/tradeshifts/2016/digest_hts8_dir_-2016_-final.pdf</t>
  </si>
  <si>
    <t>Segmento</t>
  </si>
  <si>
    <t>Código</t>
  </si>
  <si>
    <t>Descripción</t>
  </si>
  <si>
    <t>Electronic calculators capable of operation without an external source of electric power and pocket-size "dimensions &lt;= 170 mm x 100 mm x 45 mm" data recording, reproducing and displaying machines with calculating functions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</si>
  <si>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</si>
  <si>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</si>
  <si>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</si>
  <si>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Accounting machines, postage-franking machines, ticket-issuing machines and similar machines, incorporating a calculating device (excl. calculating machin, cash registers and automatic vending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</si>
  <si>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</si>
  <si>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</si>
  <si>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</si>
  <si>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Parts and accessories for typewriters or word-processing machines of heading 8469, n.e.s.</t>
  </si>
  <si>
    <t>Parts and accessories of electronic calculating machines of subheading 8470.10, 8470.21 or 8470.29, n.e.s.</t>
  </si>
  <si>
    <t>Parts and accessories of non-electronic calculators for accounting machines, cash registers or other machines, incorporating a calculating device, of heading 8470, n.e.s.</t>
  </si>
  <si>
    <t>Parts and accessories of other office machines of heading 8472, n.e.s.</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</si>
  <si>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</si>
  <si>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</si>
  <si>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Line telephone sets with cordless handsets</t>
  </si>
  <si>
    <t>Telephones for cellular networks "mobile telephones" or for other wireless networks</t>
  </si>
  <si>
    <t>Telephone sets (excl. line telephone sets with cordless handsets and telephones for cellular networks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</si>
  <si>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</si>
  <si>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</si>
  <si>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</si>
  <si>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Parts of telephone sets, telephones for cellular networks or for other wireless networks and of other apparatus for the transmission or reception of voice, images or other data, n.e.s.</t>
  </si>
  <si>
    <t>Microphones and stands therefor (excl. cordless microphones with built-in transmitter)</t>
  </si>
  <si>
    <t>Loudspeakers, without enclosure</t>
  </si>
  <si>
    <t>Headphones and earphones, whether or not combined with microphone, and sets consisting of a microphone and one or more loudspeakers (excl. telephone sets, hearing aids and helmets with built-in headphones, whether or not incorporating a microphone)</t>
  </si>
  <si>
    <t>Audio-frequency electric amplifiers</t>
  </si>
  <si>
    <t>Parts of microphones, loudspeakers, headphones and earphones, earphones, audio-frequency electric amplifiers or electric sound amplifier sets, n.e.s.</t>
  </si>
  <si>
    <t>Telephone answering machines</t>
  </si>
  <si>
    <t>Sound recording or sound reproducing apparatus, using magnetic, optical or semiconductor media (excl. those operated by coins, banknotes, bank cards, tokens or by other means of payment, turntables and telephone answering machines)</t>
  </si>
  <si>
    <t>Parts and accessories suitable for use solely or principally with sound reproducing and recording apparatus and with video equipment for recording and reproducing pictures and sound (excl. pick-up devices for grooved recording media)</t>
  </si>
  <si>
    <t>Cards incorporating a magnetic stripe for the recording of sound or of other phenomena</t>
  </si>
  <si>
    <t>Optical media for the recording of sound or of other phenomena, unrecorded (excl. goods of chapter 37)</t>
  </si>
  <si>
    <t>Optical media for the recording of sound or of other phenomena (excl. unrecorded and goods of chapter 37)</t>
  </si>
  <si>
    <t>Transmission apparatus for radio-broadcasting or television, incorporating reception apparatus</t>
  </si>
  <si>
    <t>Television cameras, digital cameras and video camera recorders</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</si>
  <si>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</si>
  <si>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</si>
  <si>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for mains operation only, not combined with sound recording or reproducing apparatus and not combined with a clock (excl. those of a kind used in motor vehicles)</t>
  </si>
  <si>
    <t>Monitors, not incorporating television reception apparatus (excl. with cathode ray tube and those of a kind solely or principally used in an automatic data-processing machine of heading 8471)</t>
  </si>
  <si>
    <t>Reception apparatus for television, colour, whether or not incorporating radio-broadcast receivers or sound or video recording or reproducing apparatus, designed to incorporate a video display or screen</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</si>
  <si>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</si>
  <si>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Cathode ray television picture tubes, incl. video monitor cathode ray tubes, colour</t>
  </si>
  <si>
    <t>Data/graphic display tubes, monochrome; data/graphic display tubes, colour, with a phosphor dot screen pitch of &lt; 0,4 mm (excl. photo cathode tubes and cathode ray tubes)</t>
  </si>
  <si>
    <t>Electrical machines and apparatus, having individual functions, n.e.s. in chapter 85</t>
  </si>
  <si>
    <t>Parts of aircraft and spacecraft, n.e.s.</t>
  </si>
  <si>
    <t>Parts and accessories for machine tools for working metal by removing material, n.e.s.</t>
  </si>
  <si>
    <t>Single loudspeakers, mounted in their enclosures</t>
  </si>
  <si>
    <t>Electric sound amplifier sets</t>
  </si>
  <si>
    <t>Sound recording or sound reproducing apparatus, operated by coins, banknotes, bank cards, tokens or by other means of payment [juke boxes]</t>
  </si>
  <si>
    <t>Turntables "record-decks"</t>
  </si>
  <si>
    <t>Sound recording or sound reproducing apparatus (excl. using magnetic, optical or semiconductor media, those operated by coins, banknotes, bank cards, tokens or by other means of payment, turntables and telephone answering machines)</t>
  </si>
  <si>
    <t>Magnetic tape-type video recording or reproducing apparatus, whether or not incorporating a video tuner (excl. video camera recorders)</t>
  </si>
  <si>
    <t>Video recording or reproducing apparatus, whether or not incorporating a video tuner (excl. magnetic tape-type and video camera recorders)</t>
  </si>
  <si>
    <t>Pick-up cartridges</t>
  </si>
  <si>
    <t>Pocket-size radiocassette players [dimensions &lt;= 170 mm x 100 mm x 45 mm], with built-in amplifier, without built-in loudspeakers, capable of operating without an external source of electric power</t>
  </si>
  <si>
    <t>Radio-broadcast receivers capable of operating without an external source of power, combined with sound recording or reproducing apparatus (excl. pocket-size radiocassette players)</t>
  </si>
  <si>
    <t>Radio-broadcast receivers capable of operating without an external source of power, not combined with sound-reproducing apparatus</t>
  </si>
  <si>
    <t>Radio-broadcast receivers, for mains operation only, combined with sound recording or reproducing apparatus (excl. those of a kind used in motor vehicles)</t>
  </si>
  <si>
    <t>Radio-broadcast receivers, for mains operation only, not combined with sound recording or reproducing apparatus but combined with a clock (excl. those of a kind used in motor vehicles)</t>
  </si>
  <si>
    <t>Cathode-ray tube monitors, not incorporating television reception apparatus (excl. of a kind solely or principally used in an automatic data-processing machine of heading 8471)</t>
  </si>
  <si>
    <t>Projectors, not incorporating television reception apparatus (excl. of a kind solely or principally used in an automatic data-processing machine of heading 8471)</t>
  </si>
  <si>
    <t>Reception apparatus for television, whether or not incorporating radio-broadcast receivers or sound or video recording or reproducing apparatus, not designed to incorporate a video display or screen</t>
  </si>
  <si>
    <t>Reception apparatus for television, black and white or other monochrome, whether or not incorporating radio-broadcast receivers or sound or video recording or reproducing apparatus, designed to incorporate a video display or screen</t>
  </si>
  <si>
    <t>Parts of machines and apparatus for soldering or welding or for hot spraying of metals, metal carbides or cermets, n.e.s. (excl. wire bonders of a kind used for the manufacture of semiconductor devices)</t>
  </si>
  <si>
    <t>Magnetic media for the recording of sound or of other phenomena (excl. cards incorporating a magnetic stripe and goods of chapter 37)</t>
  </si>
  <si>
    <t>Solid-state, non-volatile data storage devices for recording data from an external source [flash memory cards or flash electronic storage cards] (excl. goods of chapter 37)</t>
  </si>
  <si>
    <t>Cards incorporating one or more electronic integrated circuits "smart cards"</t>
  </si>
  <si>
    <t>Semiconductor media, unrecorded, for the recording of sound or of other phenomena (excl. solid-state non-volatile data storage devices, smart cards and goods of chapter 37)</t>
  </si>
  <si>
    <t>Media for the recording of sound or of other phenomena, whether or not recorded, incl. matrices and masters for the production of discs (excl. magnetic, optical and semiconductor media, and products of chapter 37)</t>
  </si>
  <si>
    <t>Radar apparatus</t>
  </si>
  <si>
    <t>Radio navigational aid apparatus</t>
  </si>
  <si>
    <t>Radio remote control apparatus</t>
  </si>
  <si>
    <t>Aerials and aerial reflectors of all kinds; parts suitable for use therewith, n.e.s.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</si>
  <si>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</si>
  <si>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</si>
  <si>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</si>
  <si>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</si>
  <si>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Transmission apparatus for radio-broadcasting or television, not incorporating reception apparatus</t>
  </si>
  <si>
    <t>Parts of electrical signalling, safety or traffic control equipment, n.e.s.</t>
  </si>
  <si>
    <t>Burglar or fire alarms and similar apparatus</t>
  </si>
  <si>
    <t>Indicator panels with liquid crystal devices "LCD" or light emitting diodes "LED" (excl. those for cycles, motor vehicles and traffic signalling)</t>
  </si>
  <si>
    <t>Electric sound or visual signalling apparatus (excl. indicator panels with liquid crystal devices or light emitting diodes, burglar or fire alarms and similar apparatus and apparatus for cycles, motor vehicles and traffic signalling)</t>
  </si>
  <si>
    <t>Parts of electric sound or visual signalling apparatus, n.e.s.</t>
  </si>
  <si>
    <t>Fixed capacitors designed for use in 50/60 Hz circuits and having a reactive power-handling capacity of &gt;= 0,5 kvar "power capacitors"</t>
  </si>
  <si>
    <t>Fixed electrical capacitors, tantalum (excl. power capacitors)</t>
  </si>
  <si>
    <t>Fixed electrical capacitors, aluminium electrolytic (excl. power capacitors)</t>
  </si>
  <si>
    <t>Fixed electrical capacitors, ceramic dielectric, single layer (excl. power capacitors)</t>
  </si>
  <si>
    <t>Fixed electrical capacitors, ceramic dielectric, multilayer (excl. power capacitors)</t>
  </si>
  <si>
    <t>Fixed electrical capacitors, dielectric of paper or plastics (excl. power capacitors)</t>
  </si>
  <si>
    <t>Fixed electrical capacitors (excl. tantalum, aluminium electrolytic, ceramic, paper, plastic and power capacitors)</t>
  </si>
  <si>
    <t>Variable or adjustable "pre-set" electrical capacitors</t>
  </si>
  <si>
    <t>Parts of electrical "pre-set" capacitors, fixed, variable or adjustable, n.e.s.</t>
  </si>
  <si>
    <t>Fixed carbon resistors, composition or film types (excl. heating resistors)</t>
  </si>
  <si>
    <t>Fixed electrical resistors for a power handling capacity &lt;= 20 W (excl. heating resistors)</t>
  </si>
  <si>
    <t>Fixed electrical resistors for a power handling capacity &gt; 20 W (excl. heating resistors)</t>
  </si>
  <si>
    <t>Wirewound variable electrical resistors, incl. rheostats and potentiometers, for a power handling capacity &lt;= 20 W (excl. heating resistors)</t>
  </si>
  <si>
    <t>Wirewound variable electrical resistors, incl. rheostats and potentiometers, for a power handling capacity &gt; 20 W (excl. heating resistors)</t>
  </si>
  <si>
    <t>Electrical variable resistors, incl. rheostats and potentiometers (excl. wirewound variable resistors and heating resistors)</t>
  </si>
  <si>
    <t>Parts of electrical resistors, incl. rheostats and potentiometers, n.e.s.</t>
  </si>
  <si>
    <t>Fuses for a voltage &gt; 1.000 V</t>
  </si>
  <si>
    <t>Automatic circuit breakers for a voltage &gt; 1.000 V but &lt; 72,5 kV</t>
  </si>
  <si>
    <t>Automatic circuit breakers for a voltage &gt;= 72,5 kV</t>
  </si>
  <si>
    <t>Isolating switches and make-and-break switches, for a voltage &gt; 1.000 V</t>
  </si>
  <si>
    <t>Lightning arresters, voltage limiters and surge suppressors, for a voltage &gt; 1.000 V</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</si>
  <si>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</si>
  <si>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Fuses for a voltage &lt;= 1.000 V</t>
  </si>
  <si>
    <t>Automatic circuit breakers for a voltage &lt;= 1.000 V</t>
  </si>
  <si>
    <t>Relays for a voltage &lt;= 60 V</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</si>
  <si>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</si>
  <si>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</si>
  <si>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cabinets and similar combinations of apparatus for electric control or the distribution of electricity, for a voltage &gt; 1.000 V</t>
  </si>
  <si>
    <t>Boards, panels, consoles, desks, cabinets and other bases for the goods of heading 8537, not equipped with their apparatus</t>
  </si>
  <si>
    <t>Cathode ray television picture tubes, incl. video monitor cathode ray tubes, black and white or other monochrome, with a screen width-to-height ratio of &lt; 1,5 and a diagonal measurement of the screen &gt; 72 cm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</si>
  <si>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</si>
  <si>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Magnetrons</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</si>
  <si>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</si>
  <si>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Parts of cathode ray tubes, n.e.s.</t>
  </si>
  <si>
    <t>Diodes (excl. photosensitive or light emitting diodes)</t>
  </si>
  <si>
    <t>Transistors with a dissipation rate &lt; 1 W (excl. photosensitive transistors)</t>
  </si>
  <si>
    <t>Transistors with a dissipation rate &gt;= 1 W (excl. photosensitive transistors)</t>
  </si>
  <si>
    <t>Thyristors, diacs and triacs (excl. photosensitive semiconductor devices)</t>
  </si>
  <si>
    <t>Photosensitive semiconductor devices, incl. photovoltaic cells whether or not assembled in modules or made up into panels; light emitting diodes (excl. photovoltaic generators)</t>
  </si>
  <si>
    <t>Semiconductor devices, n.e.s.</t>
  </si>
  <si>
    <t>Parts of diodes, transistors and similar semiconductor devices; photosensitive semiconductor devices, light emitting diodes and mounted piezoelectric crystals, n.e.s.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</si>
  <si>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</si>
  <si>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</si>
  <si>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as amplifiers</t>
  </si>
  <si>
    <t>Electronic integrated circuits (excl. such as processors, controllers, memories and amplifiers)</t>
  </si>
  <si>
    <t>Parts of electronic integrated circuits, n.e.s.</t>
  </si>
  <si>
    <t>Mounted piezoelectric crystals</t>
  </si>
  <si>
    <t>Electrical particle accelerators for electrons, protons, etc. (excl. ion implanters for doping semiconductor materials)</t>
  </si>
  <si>
    <t>Signal generators, electrical</t>
  </si>
  <si>
    <t>Machines and apparatus for electroplating, electrolysis or electrophoresis</t>
  </si>
  <si>
    <t>Parts of electrical machines and apparatus, having individual functions, n.e.s. in chapter 85</t>
  </si>
  <si>
    <t>Mechanical appliances, whether or not hand-operated, for projecting, dispersing or spraying liquids or powders, n.e.s.</t>
  </si>
  <si>
    <t>Machines which perform two or more of the functions of printing, copying or facsimile transmission, capable of connecting to an automatic data processing machine or to a network</t>
  </si>
  <si>
    <t>Machine tools for working any material by removal of material, operated by laser or other light or photon beam processes (excl. soldering and welding machines, incl. those which can be used for cutting, material testing machines and machines for the manufacture of semiconductor devices or of electronic integrated circuits)</t>
  </si>
  <si>
    <t>Bending, folding, straightening or flattening machines, incl. presses, numerically controlled, for working metal</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</si>
  <si>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</si>
  <si>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</si>
  <si>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</si>
  <si>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Storage units for automatic data-processing machines</t>
  </si>
  <si>
    <t>Units for automatic data-processing machines (excl. processing units, input or output units and storage units)</t>
  </si>
  <si>
    <t>Magnetic or optical readers, machines for transcribing data onto data media in coded form and machines for processing such data, n.e.s.</t>
  </si>
  <si>
    <t>Parts and accessories of automatic data-processing machines or for other machines of heading 8471, n.e.s.</t>
  </si>
  <si>
    <t>Parts and accessories equally suitable for use with two or more typewriters, word-processing machines, calculating machines, automatic data-processing machines or other machines, equipment or devices of heading 8469 to 8472, n.e.s.</t>
  </si>
  <si>
    <t>Machines and mechanical appliances, n.e.s.</t>
  </si>
  <si>
    <t>Transformers having a power handling capacity &lt;= 1 kVA (excl. liquid dielectric transformers)</t>
  </si>
  <si>
    <t>Transformers, having a power handling capacity &gt; 1 kVA but &lt;= 16 kVA (excl. liquid dielectric transformers)</t>
  </si>
  <si>
    <t>Static converters</t>
  </si>
  <si>
    <t>Monitors of a kind solely or principally used in an automatic data-processing machine of heading 8471 (excl. with cathode ray tube)</t>
  </si>
  <si>
    <t>Projectors of a kind solely or principally used in an automatic data-processing machine of heading 8471</t>
  </si>
  <si>
    <t>Machines and appliances for testing metals</t>
  </si>
  <si>
    <t>Parts and accessories for machines and appliances for testing the mechanical properties of materials, n.e.s.</t>
  </si>
  <si>
    <t>Photographic plates and film in the flat, sensitised, unexposed, for X-ray (excl. of paper, paperboard and textiles)</t>
  </si>
  <si>
    <t>Photographic plates and film in the flat for monochrome photography, sensitised, unexposed, of any material other than paper, paperboard or textiles (excl. X-ray film and photographic plates, film in the flat with any side &gt; 255 mm, and instant print film)</t>
  </si>
  <si>
    <t>Photographic film in rolls, unexposed, for X-ray (excl. of paper, paperboard or textiles)</t>
  </si>
  <si>
    <t>Photographic film "incl. instant print film", in rolls, sensitised, unexposed, without perforations, width &lt;= 105 mm, for colour photography "polychrome" (excl. that of paper, paperboard or textiles)</t>
  </si>
  <si>
    <t>Photographic film "incl. instant print film", in rolls, sensitised, unexposed, without perforations, width &lt;= 105 mm, with silver halide emulsion for monochrome photography (excl. that of paper, paperboard or textiles and X-ray film)</t>
  </si>
  <si>
    <t>Photographic film "incl. instant print film"m, sensitised, in rolls, unexposed, without perforations, width &gt; 105 mm to 610 mm (excl. that of paper, paperboard or textiles)</t>
  </si>
  <si>
    <t>Photographic film, sensitised, in rolls, unexposed, with perforations, for colour photography "polychrome", width &lt;= 16 mm (excl. of paper, paperboard or textiles)</t>
  </si>
  <si>
    <t>Photographic film, sensitised, in rolls, unexposed, with perforations, for colour photography "polychrome", width &gt; 16 mm but &lt;= 35 mm, length &lt;= 30 m (excl. of paper, paperboard and textiles; for slides)</t>
  </si>
  <si>
    <t>Photographic paper, paperboard and textiles, sensitised, unexposed, for colour photography "polychrome" (excl. products in rolls &gt; 610 mm wide)</t>
  </si>
  <si>
    <t>Photographic paper, paperboard and textiles, sensitised, unexposed, for monochrome photography (excl. products in rolls &gt; 610 mm wide)</t>
  </si>
  <si>
    <t>Photographic plates and film, exposed and developed, for offset reproduction (excl. products made of paper, paperboard or textiles and ready-to-use plates)</t>
  </si>
  <si>
    <t>Photographic plates and film, exposed and developed (excl. products made of paper, paperboard or textiles, cinematographic film and film for offset reproduction)</t>
  </si>
  <si>
    <t>Cinematographic film, exposed and developed, whether or not incorporating soundtrack or consisting only of soundtrack, width &gt;= 35 mm</t>
  </si>
  <si>
    <t>Optical fibre cables made up of individually sheathed fibres, whether or not containing electric conductors or fitted with connectors</t>
  </si>
  <si>
    <t>Optical fibres, optical fibre bundles and cables (excl. made up of individually sheathed fibres of heading 8544)</t>
  </si>
  <si>
    <t>Sheets and plates of polarising material</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</si>
  <si>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</si>
  <si>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</si>
  <si>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</si>
  <si>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</si>
  <si>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</si>
  <si>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</si>
  <si>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</si>
  <si>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</si>
  <si>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of plastics</t>
  </si>
  <si>
    <t>Frames and mountings for spectacles, goggles or the like (excl. of plastics)</t>
  </si>
  <si>
    <t>Parts of frames and mountings for spectacles, goggles or the like, n.e.s.</t>
  </si>
  <si>
    <t>Sunglasses</t>
  </si>
  <si>
    <t>Spectacles, goggles and the like, corrective, protective or other (excl. spectacles for testing eyesight, sunglasses, contact lenses, spectacle lenses and frames and mountings for spectacles)</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</si>
  <si>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</si>
  <si>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</si>
  <si>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</si>
  <si>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</si>
  <si>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</si>
  <si>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</si>
  <si>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</si>
  <si>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Electron microscopes, proton microscopes and diffraction apparatus</t>
  </si>
  <si>
    <t>Parts and accessories for electron microscopes, proton microscopes and diffraction apparatus, n.e.s.</t>
  </si>
  <si>
    <t>Telescopic sights for fitting to arms; periscopes; telescopes designed to form parts of machines, appliances, instruments or apparatus of chapter 90 or Section 16, chapters 84 and 85</t>
  </si>
  <si>
    <t>Lasers (excl. laser diodes)</t>
  </si>
  <si>
    <t>Liquid crystal devices, n.e.s. and other optical appliances and instruments not elsewhere specified in chapter 90</t>
  </si>
  <si>
    <t>Parts and accessories for liquid crystal devices "LCD", lasers and other appliances and instruments not elsewhere specified in chapter 90, n.e.s.</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</si>
  <si>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</si>
  <si>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Cameras of a kind used for preparing printing plates or cylinders</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</si>
  <si>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</si>
  <si>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</si>
  <si>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</si>
  <si>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</si>
  <si>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</si>
  <si>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special cameras of subheading 9006.10 or 9006.30)</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</si>
  <si>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</si>
  <si>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</si>
  <si>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</si>
  <si>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</si>
  <si>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projectors</t>
  </si>
  <si>
    <t>Parts and accessories for cinematographic cameras, n.e.s.</t>
  </si>
  <si>
    <t>Parts and accessories for cinematographic projectors, n.e.s.</t>
  </si>
  <si>
    <t>Parts and accessories for image projectors, photographic enlargers and reducers, n.e.s.</t>
  </si>
  <si>
    <t>Apparatus and equipment for automatically developing photographic or cinematographic film or paper in rolls or for automatically exposing developed film to rolls of photographic paper</t>
  </si>
  <si>
    <t>Apparatus and equipment for photographic or cinematographic laboratories, n.e.s.; negatoscopes</t>
  </si>
  <si>
    <t>Instruments and apparatus for physical or chemical analysis, using UV, visible or IR optical radiations (excl. spectrometers, spectrophotometers, spectrographs, and gas or smoke analysis apparatus)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</si>
  <si>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</si>
  <si>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Carriages for disabled persons, not mechanically propelled</t>
  </si>
  <si>
    <t>Carriages for disabled persons, motorised or otherwise mechanically propelled (excl. specially designed motor vehicles and bicycles)</t>
  </si>
  <si>
    <t>Parts and accessories for carriages for disabled persons, n.e.s.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</si>
  <si>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</si>
  <si>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</si>
  <si>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</si>
  <si>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</si>
  <si>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</si>
  <si>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</si>
  <si>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</si>
  <si>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</si>
  <si>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</si>
  <si>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</si>
  <si>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</si>
  <si>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</si>
  <si>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</si>
  <si>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t>
  </si>
  <si>
    <t>Ozone therapy, oxygen therapy, aerosol therapy, artificial respiration or other therapeutic respiration apparatus</t>
  </si>
  <si>
    <t>Breathing appliances and gas masks (excl. protective masks having neither mechanical parts nor replaceable filters, and artificial respiration or other therapeutic respiration apparatus)</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</si>
  <si>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</si>
  <si>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</si>
  <si>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</si>
  <si>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</si>
  <si>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</si>
  <si>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</si>
  <si>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</si>
  <si>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</si>
  <si>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</si>
  <si>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</si>
  <si>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</si>
  <si>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</si>
  <si>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</si>
  <si>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</si>
  <si>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</si>
  <si>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</si>
  <si>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</si>
  <si>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</si>
  <si>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</si>
  <si>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</si>
  <si>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</si>
  <si>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</si>
  <si>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</si>
  <si>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</si>
  <si>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</si>
  <si>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</si>
  <si>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</si>
  <si>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</si>
  <si>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</si>
  <si>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</si>
  <si>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</si>
  <si>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Instrument panel clocks and clocks of a similar type for vehicles, aircraft, vessels and other vehicles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</si>
  <si>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</si>
  <si>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</si>
  <si>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</si>
  <si>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</si>
  <si>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</si>
  <si>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</si>
  <si>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</si>
  <si>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</si>
  <si>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</si>
  <si>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</si>
  <si>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</si>
  <si>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</si>
  <si>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</si>
  <si>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</si>
  <si>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 (excl. electrically operated and watch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</si>
  <si>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</si>
  <si>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</si>
  <si>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</si>
  <si>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</si>
  <si>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</si>
  <si>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</si>
  <si>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</si>
  <si>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</si>
  <si>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</si>
  <si>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</si>
  <si>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</si>
  <si>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</si>
  <si>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</si>
  <si>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Springs for clocks or watches, incl. hairsprings</t>
  </si>
  <si>
    <t>Dials for clocks or watches</t>
  </si>
  <si>
    <t>Plates and bridges for clocks or watches</t>
  </si>
  <si>
    <t>Clock or watch parts, n.e.s.</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</si>
  <si>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</si>
  <si>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</si>
  <si>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</si>
  <si>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</si>
  <si>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</si>
  <si>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Rangefinders</t>
  </si>
  <si>
    <t>Theodolites and tachymeters "tacheometers"</t>
  </si>
  <si>
    <t>Levels</t>
  </si>
  <si>
    <t>Photogrammetrical surveying instruments and appliances</t>
  </si>
  <si>
    <t>Instruments and appliances used in geodesy, topography, hydrography, oceanography, hydrology, meteorology or geophysics (excl. compasses, rangefinders, theodolites, tachymeters "tacheometers", levels and 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</si>
  <si>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</si>
  <si>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50 mg or better, with or without weights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</si>
  <si>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</si>
  <si>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mechanical properties of materials (excl. metals)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</si>
  <si>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</si>
  <si>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</si>
  <si>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</si>
  <si>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</si>
  <si>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or level of liquids (excl. meters and regulators)</t>
  </si>
  <si>
    <t>Instruments and apparatus for measuring or checking pressure of liquids or gases (excl. regulators)</t>
  </si>
  <si>
    <t>Instruments or apparatus for measuring or checking variables of liquids or gases, n.e.s.</t>
  </si>
  <si>
    <t>Parts and accessories for instruments and apparatus for measuring or checking the flow, level, pressure or other variables of liquids or gases, n.e.s.</t>
  </si>
  <si>
    <t>Gas or smoke analysis apparatus</t>
  </si>
  <si>
    <t>Chromatographs and electrophoresis instruments</t>
  </si>
  <si>
    <t>Spectrometers, spectrophotometers and spectrographs using optical radiations, such as UV, visible, IR</t>
  </si>
  <si>
    <t>Instruments and apparatus for physical or chemical analysis, or for measuring or checking viscosity, porosity, expansion, surface tension or the like, or for measuring or checking quantities of heat, sound or light, n.e.s.</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</si>
  <si>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</si>
  <si>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</si>
  <si>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</si>
  <si>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</si>
  <si>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milometers, pedometers and the like (excl. gas, liquid and electricity meters)</t>
  </si>
  <si>
    <t>Speed indicators and tachometers, stroboscopes</t>
  </si>
  <si>
    <t>Parts and accessories for revolution counters, production counters, taximeters, milometers, pedometers and the like, speed indicators and tachometers, and stroboscopes, n.e.s.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</si>
  <si>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</si>
  <si>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</si>
  <si>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</si>
  <si>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</si>
  <si>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</si>
  <si>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</si>
  <si>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</si>
  <si>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</si>
  <si>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</si>
  <si>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</si>
  <si>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</si>
  <si>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</si>
  <si>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</si>
  <si>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</si>
  <si>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</si>
  <si>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</si>
  <si>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</si>
  <si>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Thermostats</t>
  </si>
  <si>
    <t>Manostats (excl. taps, cocks and valves of heading 8481)</t>
  </si>
  <si>
    <t>Hydraulic or pneumatic regulating or controlling instruments and apparatus (excl. manostats and taps, cocks and valves of heading 8481)</t>
  </si>
  <si>
    <t>Regulating or controlling instruments and apparatus (excl. hydraulic or pneumatic, manostats, thermostats, and taps, cocks and valves of heading 8481)</t>
  </si>
  <si>
    <t>Parts and accessories for regulating or controlling instruments and apparatus, n.e.s.</t>
  </si>
  <si>
    <t>Parts and accessories for machines, appliances, instruments or other apparatus in chapter 90, specified neither in this chapter nor elsewhere</t>
  </si>
  <si>
    <t>Canadá</t>
  </si>
  <si>
    <t>ciertas subpartidas formen parte de  2 ó más segmentos, como no es posible asignarle una participación a un segmento en específico se cae en una</t>
  </si>
  <si>
    <t>Venezuela.</t>
  </si>
  <si>
    <t>tener las regiones América Latina y el Caribe y Centroamérica.</t>
  </si>
  <si>
    <t xml:space="preserve"> </t>
  </si>
  <si>
    <t>1995-2021</t>
  </si>
  <si>
    <t xml:space="preserve"> ITA, U.S. Department of Commerce, que señala como fuente al U.S. Census Bureau.</t>
  </si>
  <si>
    <t xml:space="preserve">Dicha definición de la Cadena viene a 10 dígitos del Sistema Armonizado y en la presente base se utiliza a </t>
  </si>
  <si>
    <t xml:space="preserve">6 dígitos, por cuestiones de compatibilidad, se realiza el siguiente proceso de limpieza: se extraen los primeros </t>
  </si>
  <si>
    <t xml:space="preserve">6 dígitos de la fracción y se eliminan aquellas - ahora subpartidas- repetidas para evitar una doble contabilidad. </t>
  </si>
  <si>
    <t xml:space="preserve">A.1) De los actualización de la definición de la "Cadena Electrónica": Apartir del año 2020 se agregaron 34 subpartidas, </t>
  </si>
  <si>
    <t>debido a actualizaciones de la CGV de Electrónica. Con base en USITC (2020). Véase parte final de la pestaña III.</t>
  </si>
  <si>
    <t>Como referencia, en el cuadro de NOTAS 2 se pueden observar las diferencias que hay en el total de Importaciones y Exportaciones de</t>
  </si>
  <si>
    <t xml:space="preserve">Estados Unidos en la Cadena Electrónica de acuerdo con los resultados obtenidos de la USITC, el capítulo 85 y Cechimex. </t>
  </si>
  <si>
    <t xml:space="preserve">C) De los totales por países y por segmentos: Dado que el nivel de desagragación es de 6 dígitos se puede dar el caso de que </t>
  </si>
  <si>
    <t>E) Los países constituyentes de América Latina y el Caribe: Los países que integran América Latina y el Caribe, según</t>
  </si>
  <si>
    <t>F) De los cuadros de Balanza Comercial: se incluyeron ademas de las regiones de América Latina y le Caribe y</t>
  </si>
  <si>
    <t>G) Del concepto de "Subpartidas": Se refiere al nivel de desagregación a 6 dígitos del Sistema Armonizado</t>
  </si>
  <si>
    <t>H) De las Tasas de Crecimiento Promedio Anual (TCPA): están calculadas para los datos existentes, es decir, aunque</t>
  </si>
  <si>
    <t>aparece en el encabezado de esa columna el período "1995-2021", por ejemplo, sí Nicaragua no tiene datos de 1995 a 1998,</t>
  </si>
  <si>
    <t xml:space="preserve">sino hasta 1999, esta TCPA "1995-2010" será más bien para "1999-2021". O bien, sí hubiera un dato en 1996 y otro, </t>
  </si>
  <si>
    <t>NOTAS</t>
  </si>
  <si>
    <t>ESTADOS UNIDOS*: IMPORTACIONES TOTALES DE LA CADENA ELECTRÓNICA DE ACUERDO A DIFERENTES FUENTES DE CONSULTA (2015-2021)</t>
  </si>
  <si>
    <t>FUENTE DE CONSULTA</t>
  </si>
  <si>
    <t>2015-2021</t>
  </si>
  <si>
    <t>USITC</t>
  </si>
  <si>
    <t>Capítulo 85</t>
  </si>
  <si>
    <t>Cechimex</t>
  </si>
  <si>
    <t>ESTADOS UNIDOS*: EXPORTACIONES TOTALES DE LA CADENA ELECTRÓNICA DE ACUERDO A DIFERENTES FUENTES DE CONSULTA (2015-2021)</t>
  </si>
  <si>
    <t>Elaboración propia con base en:</t>
  </si>
  <si>
    <t>Investigation No. 332-345. (2021). Trade Shifts Home Page. Junio 20, 2022, de United States International Trade Comission (USITC) Sitio web: https://www.usitc.gov/research_and_analysis/tradeshifts/2020/index.html</t>
  </si>
  <si>
    <t>U.S. Census Bureau: Economic Indicators Division USA Trade Online. (2022). Standard Report - Exports &amp; Imports. Junio 15, 2022, de U.S. Census Bureau Sitio web: https://usatrade.census.gov</t>
  </si>
  <si>
    <t>Cechimex. (2021). Estados Unidos:Cadena Electrónica. Junio 20, 2022, de Cechimex Sitio web: http://www.economia.unam.mx/cechimex/index.php/es/estadosunidos-est-esp-menu</t>
  </si>
  <si>
    <t>*Como referencia, se ha utilizado Estados Unidos para observar las diferencias que hay en el total de Importaciones y Exportaciones de</t>
  </si>
  <si>
    <t xml:space="preserve">en la Cadena Electrónica de acuerdo con los resultados obtenidos de la USITC, el capítulo 85 y Cechimex. </t>
  </si>
  <si>
    <t>Basado en lo publicado por el USITC en su clasificación de 2016. *</t>
  </si>
  <si>
    <t>* Apartir del año 2020 se agregaron 34 subpartidas, debido a actualizaciones de la CGV de Electrónica. Con base en USITC (2020). Véase parte final de la pestaña III.</t>
  </si>
  <si>
    <t>* Apartir del año 2020 se agregaron 34 subpartidas, debido a actualizaciones de la CGV de Electrónica. Con base en USITC (2020). Véase parte final de esta misma pestaña, III.</t>
  </si>
  <si>
    <t>*Debido a actualizaciones en la definición de la CGV de Electrónica, apartir del año 2020 se agregaron las siguientes 34 subpartidas distribuidas en los siguientes segmentos. Con base en USITC (2020).</t>
  </si>
  <si>
    <t xml:space="preserve">SUBPARTIDAS AGREGADAS APARTIR DE 2020							</t>
  </si>
  <si>
    <t xml:space="preserve">SEGMENTO </t>
  </si>
  <si>
    <t>6 DIG</t>
  </si>
  <si>
    <t>DESCRIPCIÓN</t>
  </si>
  <si>
    <t>Other monitors capable of directly connecting to and designed for use with an automatic data processing machine of heading 8471</t>
  </si>
  <si>
    <t>Monopods, bipods, tripods and similar articles, accessories of heading 8519 or 8521</t>
  </si>
  <si>
    <t>Unrecorded optical media</t>
  </si>
  <si>
    <t>Recorded optical media, for reproducing phenomena other than sound or image</t>
  </si>
  <si>
    <t>Lightning arrestors, voltage limiters and surge suppressors, for a voltage exceeding 1,000 V</t>
  </si>
  <si>
    <t>Fuses, for a voltage not exceeding 1,000 V</t>
  </si>
  <si>
    <t>Automatic circuit breakers, for a voltage not exceeding 1,000 V</t>
  </si>
  <si>
    <t>Electrical motor overload protectors, for a voltage not exceeding 1,000 V, nesoi</t>
  </si>
  <si>
    <t>Relays for switching, protecting or making connections to or in electrical circuits, for a voltage not exceeding 60 V</t>
  </si>
  <si>
    <t>Lampholders for a voltage not exceeding 1,000 V</t>
  </si>
  <si>
    <t>Electrical terminals, electrical splicers and electrical couplings, wafer probers, for a voltage not exceeding 1,000 V</t>
  </si>
  <si>
    <t>Electric control panels, for a voltage not exceeding 1,000, assembled with outer housing or supports, for goods of 8421, 8422, 8450 or 8516</t>
  </si>
  <si>
    <t>Parts of boards, panels, consoles, desks, cabinets and other bases for the goods of heading 8537, not equipped with their apparatus</t>
  </si>
  <si>
    <t>Cathode-ray tubes nesoi</t>
  </si>
  <si>
    <t>Klystron tubes</t>
  </si>
  <si>
    <t>Light-emitting diode (LED) lamps</t>
  </si>
  <si>
    <t>Cathode-ray tube monitors, of a kind solely or principally used in an ADP system of heading 8471</t>
  </si>
  <si>
    <t>Cathode-ray tube monitors capable of directly connecting to and designed for use with an automatic data processing machine of heading 8471</t>
  </si>
  <si>
    <t>Projectors capable of directly connecting to and designed for use with an automatic data processing machine of heading 8471</t>
  </si>
  <si>
    <t>Photographic plates and film nesoi, with any side 255 mm, in the flat, sensitized, unexposed, not of paper, paperboard, or textiles</t>
  </si>
  <si>
    <t>Photographic film in rolls, sensitized, unexposed, for X-ray use; of any material other than paper, paperboard or textiles</t>
  </si>
  <si>
    <t>Film in rolls, for color photography, without sprocket holes, of a width not exceeding 105 mm, sensitized, unexposed</t>
  </si>
  <si>
    <t>Film in rolls, with silver halide emulsion, without sprocket holes, of a width not exceeding 105 mm, sensitized, unexposed</t>
  </si>
  <si>
    <t>Film in rolls, without sprocket holes, of a width exceeding 610 mm and of a length not exceeding 200 m</t>
  </si>
  <si>
    <t>Film for color photography, in rolls, of a width not exceeding 16 mm</t>
  </si>
  <si>
    <t>Photographic film nesoi, in rolls, of a width exceeding 35 mm</t>
  </si>
  <si>
    <t>Photographic film nesoi, in rolls, of a width not exceeding 35 mm and of a length not exceeding 30 m</t>
  </si>
  <si>
    <t>Photographic film nesoi, in rolls, of a width  not exceeding 35 mm and of a length exceeding 30 m</t>
  </si>
  <si>
    <t>Photographic plates and film, exposed and developed, other than cinematographic film</t>
  </si>
  <si>
    <t>Photographic plates and films, exposed and developed, other than motion picture film, for offset reproduction</t>
  </si>
  <si>
    <t>Cinematographic cameras</t>
  </si>
  <si>
    <t>Slide projectors</t>
  </si>
  <si>
    <t>Alarm clock movements, complete and assembled, electrically operated, with opto-electronic display only</t>
  </si>
  <si>
    <t xml:space="preserve">NOTAS 2 DE ACUERDO A DIFERENTES FUENTES DE CONSULTA </t>
  </si>
  <si>
    <t>I) De la fuente: elaboración propiacon base en Comtrade (2023).</t>
  </si>
  <si>
    <t>MÉXICO: EXPORTACIONES TOTALES DE LA CADENA ELECTRÓNICA POR SEGMENTO (1995-2022)</t>
  </si>
  <si>
    <t>1995-2022</t>
  </si>
  <si>
    <t>Fuente: elaboración propia con base en Comtrade (2023)</t>
  </si>
  <si>
    <t>MÉXICO: IMPORTACIONES TOTALES DE LA CADENA ELECTRÓNICA POR SEGMENTO (1995-2022)</t>
  </si>
  <si>
    <t>MÉXICO: BALANZA COMERCIAL DE LA CADENA ELECTRÓNICA POR SEGMENTO (1995-2022)</t>
  </si>
  <si>
    <t>MÉXICO: EXPORTACIONES TOTALES DE LA CADENA ELECTRÓNICA POR PAÍS (1995-2022).</t>
  </si>
  <si>
    <t xml:space="preserve">Países bajos </t>
  </si>
  <si>
    <t>Alemania</t>
  </si>
  <si>
    <t xml:space="preserve">   Brasil </t>
  </si>
  <si>
    <t>MÉXICO: IMPORTACIONES TOTALES DE ELECTRÓNICA POR PAÍS (1995-2022)</t>
  </si>
  <si>
    <t xml:space="preserve">Corea del sur  </t>
  </si>
  <si>
    <t>Tailandia</t>
  </si>
  <si>
    <t>MÉXICO: EXPORTACIONES TOTALES DE ESTADOS UNIDOS DE LA CADENA ELECTRÓNICA POR SEGMENTO (1995-2022)</t>
  </si>
  <si>
    <t>MÉXICO: IMPORTACIONES TOTALES DE ESTADOS UNIDOS DE LA CADENA ELECTRÓNICA POR SEGMENTO (1995-2022)</t>
  </si>
  <si>
    <t>MÉXICO: BALANZA COMERCIAL DE DE ESTADOS UNIDOS DE LA CADENA ELECTRÓNICA POR SEGMENTO (1995-2022)</t>
  </si>
  <si>
    <t>MÉXICO: EXPORTACIONES TOTALES DE CHINA DE LA CADENA ELECTRÓNICA POR SEGMENTO (1995-2022)</t>
  </si>
  <si>
    <t>MÉXICO: IMPORTACIONES TOTALES DE CHINA DE LA CADENA ELECTRÓNICA POR SEGMENTO (1995-2022)</t>
  </si>
  <si>
    <t>MÉXICO: BALANZA COMERCIAL DE CHINA DE LA CADENA ELECTRÓNICA POR SEGMENTO (1995-2022)</t>
  </si>
  <si>
    <t>ANEXO ESTADÍSTICO 1995 - 2022</t>
  </si>
  <si>
    <t>DESCRIPCIONES. Segmentos de la Cadena electrónica. 1995-2022</t>
  </si>
  <si>
    <t>MEXICO: EXPORTACIONES TOTALES DE LA CADENA ELECTRÓNICA POR SEGMENTO (1995-2022)</t>
  </si>
  <si>
    <t>MEXICO: IMPORTACIONES TOTALES DE LA CADENA ELECTRÓNICA POR SEGMENTO (1995-2022)</t>
  </si>
  <si>
    <t>MEXICO: BALANZA COMERCIAL DE LA CADENA ELECTRÓNICA POR SEGMENTO (1995-2022)</t>
  </si>
  <si>
    <t>MEXICO: EXPORTACIONES TOTALES DE LA CADENA ELECTRÓNICA POR PAÍS (1995-2022)</t>
  </si>
  <si>
    <t>MEXICO: IMPORTACIONES TOTALES DE ELECTRÓNICA POR PAÍS (1995-2022)</t>
  </si>
  <si>
    <t xml:space="preserve">D) De la selección de los Países: se tomaron los principales 5 países de acuerdo a su valor de exportaciones e importaciones 2022. Adicionalmente a </t>
  </si>
  <si>
    <t>Panamá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</si>
</sst>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5"/>
      <color indexed="12"/>
      <name val="Arial"/>
      <family val="2"/>
    </font>
    <font>
      <sz val="10"/>
      <color indexed="12"/>
      <name val="Times New Roman"/>
      <family val="1"/>
    </font>
    <font>
      <sz val="10"/>
      <name val="Arial"/>
      <family val="2"/>
    </font>
    <font>
      <sz val="10"/>
      <name val="Times New Roman"/>
      <family val="1"/>
    </font>
    <font>
      <sz val="12"/>
      <name val="Times New Roman"/>
      <family val="1"/>
    </font>
    <font>
      <sz val="10"/>
      <color theme="1"/>
      <name val="Times New Roman"/>
      <family val="1"/>
    </font>
    <font>
      <sz val="14"/>
      <name val="Times New Roman"/>
      <family val="1"/>
    </font>
    <font>
      <sz val="11"/>
      <name val="Calibri"/>
      <family val="2"/>
      <scheme val="minor"/>
    </font>
    <font>
      <sz val="10"/>
      <name val="Arial"/>
      <family val="2"/>
    </font>
    <font>
      <sz val="10"/>
      <color rgb="FF000000"/>
      <name val="Arial"/>
      <family val="2"/>
    </font>
    <font>
      <b/>
      <sz val="10"/>
      <name val="Times New Roman"/>
      <family val="1"/>
    </font>
    <font>
      <b/>
      <sz val="11"/>
      <color theme="1"/>
      <name val="Arial"/>
      <family val="2"/>
    </font>
    <font>
      <sz val="10"/>
      <color rgb="FF0000FF"/>
      <name val="Times New Roman"/>
      <family val="1"/>
    </font>
    <font>
      <sz val="12"/>
      <color rgb="FF0000FF"/>
      <name val="Times New Roman"/>
      <family val="1"/>
    </font>
    <font>
      <b/>
      <sz val="12"/>
      <color theme="1"/>
      <name val="Times New Roman"/>
      <family val="1"/>
    </font>
    <font>
      <b/>
      <sz val="10"/>
      <color rgb="FF0000FF"/>
      <name val="Times New Roman"/>
      <family val="1"/>
    </font>
    <font>
      <u/>
      <sz val="12"/>
      <color indexed="12"/>
      <name val="Arial"/>
      <family val="2"/>
    </font>
    <font>
      <sz val="12"/>
      <color theme="1"/>
      <name val="Arial"/>
      <family val="2"/>
    </font>
    <font>
      <b/>
      <sz val="12"/>
      <name val="Times New Roman"/>
      <family val="1"/>
    </font>
    <font>
      <b/>
      <sz val="12"/>
      <color rgb="FF0000FF"/>
      <name val="Times New Roman"/>
      <family val="1"/>
    </font>
    <font>
      <b/>
      <sz val="10"/>
      <color theme="1"/>
      <name val="Times New Roman"/>
      <family val="1"/>
    </font>
    <font>
      <b/>
      <u/>
      <sz val="10"/>
      <name val="Times New Roman"/>
      <family val="1"/>
    </font>
    <font>
      <sz val="11"/>
      <name val="Times New Roman"/>
      <family val="1"/>
    </font>
    <font>
      <u/>
      <sz val="12"/>
      <color theme="10"/>
      <name val="Calibri"/>
      <family val="2"/>
      <scheme val="minor"/>
    </font>
    <font>
      <u/>
      <sz val="10"/>
      <color theme="10"/>
      <name val="Arial"/>
      <family val="2"/>
    </font>
    <font>
      <sz val="10"/>
      <color rgb="FF000000"/>
      <name val="Times New Roman"/>
      <family val="1"/>
    </font>
    <font>
      <sz val="12"/>
      <color theme="1"/>
      <name val="Times Roman"/>
    </font>
    <font>
      <b/>
      <sz val="11"/>
      <color theme="1"/>
      <name val="Times Roman"/>
    </font>
    <font>
      <sz val="11"/>
      <color theme="1"/>
      <name val="Times Roman"/>
    </font>
    <font>
      <u/>
      <sz val="10"/>
      <name val="Times New Roman"/>
      <family val="1"/>
    </font>
    <font>
      <u/>
      <sz val="10"/>
      <color indexed="12"/>
      <name val="Arial"/>
      <family val="2"/>
    </font>
    <font>
      <u/>
      <sz val="5"/>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double">
        <color indexed="64"/>
      </bottom>
      <diagonal/>
    </border>
    <border>
      <left/>
      <right/>
      <top style="thin">
        <color auto="1"/>
      </top>
      <bottom style="thin">
        <color auto="1"/>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alignment vertical="top"/>
      <protection locked="0"/>
    </xf>
    <xf numFmtId="0" fontId="10"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1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6" fillId="0" borderId="0" applyNumberFormat="0" applyFill="0" applyBorder="0" applyAlignment="0" applyProtection="0">
      <alignment vertical="top"/>
      <protection locked="0"/>
    </xf>
    <xf numFmtId="0" fontId="8" fillId="0" borderId="0"/>
    <xf numFmtId="0" fontId="2" fillId="0" borderId="0"/>
    <xf numFmtId="0" fontId="8" fillId="0" borderId="0"/>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cellStyleXfs>
  <cellXfs count="150">
    <xf numFmtId="0" fontId="0" fillId="0" borderId="0" xfId="0"/>
    <xf numFmtId="0" fontId="7" fillId="2" borderId="0" xfId="1" applyFont="1" applyFill="1" applyAlignment="1" applyProtection="1"/>
    <xf numFmtId="0" fontId="9" fillId="2" borderId="0" xfId="0" applyFont="1" applyFill="1" applyAlignment="1">
      <alignment horizontal="right"/>
    </xf>
    <xf numFmtId="0" fontId="9" fillId="2" borderId="0" xfId="0" applyFont="1" applyFill="1"/>
    <xf numFmtId="0" fontId="9" fillId="2" borderId="0" xfId="2" applyFont="1" applyFill="1" applyAlignment="1">
      <alignment horizontal="center"/>
    </xf>
    <xf numFmtId="0" fontId="9" fillId="2" borderId="0" xfId="2" applyFont="1" applyFill="1" applyAlignment="1">
      <alignment horizontal="right"/>
    </xf>
    <xf numFmtId="0" fontId="9" fillId="2" borderId="1" xfId="0" applyFont="1" applyFill="1" applyBorder="1"/>
    <xf numFmtId="0" fontId="9" fillId="2" borderId="1" xfId="2" applyFont="1" applyFill="1" applyBorder="1" applyAlignment="1">
      <alignment horizontal="center"/>
    </xf>
    <xf numFmtId="0" fontId="9" fillId="2" borderId="1" xfId="2" applyFont="1" applyFill="1" applyBorder="1" applyAlignment="1">
      <alignment horizontal="right"/>
    </xf>
    <xf numFmtId="0" fontId="9" fillId="2" borderId="2" xfId="2" applyFont="1" applyFill="1" applyBorder="1" applyAlignment="1">
      <alignment horizontal="right"/>
    </xf>
    <xf numFmtId="0" fontId="9" fillId="2" borderId="3" xfId="0" applyFont="1" applyFill="1" applyBorder="1"/>
    <xf numFmtId="0" fontId="9" fillId="2" borderId="0" xfId="0" applyFont="1" applyFill="1" applyAlignment="1">
      <alignment horizontal="left"/>
    </xf>
    <xf numFmtId="3" fontId="9" fillId="2" borderId="0" xfId="0" applyNumberFormat="1" applyFont="1" applyFill="1"/>
    <xf numFmtId="3" fontId="11" fillId="2" borderId="0" xfId="3" applyNumberFormat="1" applyFont="1" applyFill="1"/>
    <xf numFmtId="3" fontId="11" fillId="2" borderId="0" xfId="4" applyNumberFormat="1" applyFont="1" applyFill="1"/>
    <xf numFmtId="3" fontId="11" fillId="2" borderId="0" xfId="5" applyNumberFormat="1" applyFont="1" applyFill="1"/>
    <xf numFmtId="3" fontId="9" fillId="2" borderId="0" xfId="2" applyNumberFormat="1" applyFont="1" applyFill="1" applyAlignment="1">
      <alignment horizontal="right"/>
    </xf>
    <xf numFmtId="3" fontId="11" fillId="2" borderId="1" xfId="6" applyNumberFormat="1" applyFont="1" applyFill="1" applyBorder="1"/>
    <xf numFmtId="3" fontId="9" fillId="2" borderId="1" xfId="0" applyNumberFormat="1" applyFont="1" applyFill="1" applyBorder="1"/>
    <xf numFmtId="3" fontId="9" fillId="2" borderId="0" xfId="0" applyNumberFormat="1" applyFont="1" applyFill="1" applyAlignment="1">
      <alignment horizontal="right"/>
    </xf>
    <xf numFmtId="2" fontId="9" fillId="2" borderId="0" xfId="2" applyNumberFormat="1" applyFont="1" applyFill="1" applyAlignment="1">
      <alignment horizontal="right"/>
    </xf>
    <xf numFmtId="0" fontId="9" fillId="2" borderId="1" xfId="0" applyFont="1" applyFill="1" applyBorder="1" applyAlignment="1">
      <alignment horizontal="left"/>
    </xf>
    <xf numFmtId="0" fontId="9" fillId="2" borderId="0" xfId="0" applyFont="1" applyFill="1" applyAlignment="1">
      <alignment horizontal="left" wrapText="1"/>
    </xf>
    <xf numFmtId="2" fontId="9" fillId="2" borderId="1" xfId="2" applyNumberFormat="1" applyFont="1" applyFill="1" applyBorder="1" applyAlignment="1">
      <alignment horizontal="right"/>
    </xf>
    <xf numFmtId="0" fontId="9" fillId="2" borderId="0" xfId="7" applyFont="1" applyFill="1" applyAlignment="1">
      <alignment horizontal="right"/>
    </xf>
    <xf numFmtId="0" fontId="9" fillId="2" borderId="0" xfId="0" quotePrefix="1" applyFont="1" applyFill="1" applyAlignment="1">
      <alignment horizontal="right"/>
    </xf>
    <xf numFmtId="164" fontId="9" fillId="2" borderId="0" xfId="2" applyNumberFormat="1" applyFont="1" applyFill="1" applyAlignment="1">
      <alignment horizontal="right"/>
    </xf>
    <xf numFmtId="0" fontId="9" fillId="2" borderId="1" xfId="0" applyFont="1" applyFill="1" applyBorder="1" applyAlignment="1">
      <alignment horizontal="right"/>
    </xf>
    <xf numFmtId="0" fontId="9" fillId="2" borderId="0" xfId="7" applyFont="1" applyFill="1" applyAlignment="1">
      <alignment horizontal="left"/>
    </xf>
    <xf numFmtId="3" fontId="11" fillId="2" borderId="0" xfId="10" applyNumberFormat="1" applyFont="1" applyFill="1"/>
    <xf numFmtId="3" fontId="11" fillId="2" borderId="0" xfId="11" applyNumberFormat="1" applyFont="1" applyFill="1"/>
    <xf numFmtId="0" fontId="12" fillId="2" borderId="1" xfId="0" applyFont="1" applyFill="1" applyBorder="1"/>
    <xf numFmtId="0" fontId="12" fillId="2" borderId="1" xfId="0" applyFont="1" applyFill="1" applyBorder="1" applyAlignment="1">
      <alignment horizontal="left"/>
    </xf>
    <xf numFmtId="0" fontId="9" fillId="2" borderId="1" xfId="2" applyFont="1" applyFill="1" applyBorder="1"/>
    <xf numFmtId="3" fontId="9" fillId="2" borderId="0" xfId="2" applyNumberFormat="1" applyFont="1" applyFill="1" applyAlignment="1">
      <alignment horizontal="right" indent="1"/>
    </xf>
    <xf numFmtId="0" fontId="9" fillId="2" borderId="0" xfId="15" applyFont="1" applyFill="1"/>
    <xf numFmtId="0" fontId="9" fillId="2" borderId="0" xfId="15" applyFont="1" applyFill="1" applyAlignment="1">
      <alignment horizontal="center"/>
    </xf>
    <xf numFmtId="0" fontId="9" fillId="2" borderId="1" xfId="15" applyFont="1" applyFill="1" applyBorder="1" applyAlignment="1">
      <alignment horizontal="center"/>
    </xf>
    <xf numFmtId="0" fontId="9" fillId="2" borderId="1" xfId="15" applyFont="1" applyFill="1" applyBorder="1"/>
    <xf numFmtId="0" fontId="9" fillId="2" borderId="2" xfId="15" applyFont="1" applyFill="1" applyBorder="1" applyAlignment="1">
      <alignment horizontal="center"/>
    </xf>
    <xf numFmtId="0" fontId="9" fillId="2" borderId="0" xfId="15" applyFont="1" applyFill="1" applyAlignment="1">
      <alignment horizontal="left"/>
    </xf>
    <xf numFmtId="3" fontId="9" fillId="2" borderId="0" xfId="17" applyNumberFormat="1" applyFont="1" applyFill="1"/>
    <xf numFmtId="3" fontId="9" fillId="2" borderId="0" xfId="19" applyNumberFormat="1" applyFont="1" applyFill="1"/>
    <xf numFmtId="3" fontId="15" fillId="0" borderId="0" xfId="15" applyNumberFormat="1" applyFont="1" applyAlignment="1">
      <alignment horizontal="right" vertical="center" wrapText="1"/>
    </xf>
    <xf numFmtId="3" fontId="9" fillId="2" borderId="0" xfId="15" applyNumberFormat="1" applyFont="1" applyFill="1" applyAlignment="1">
      <alignment horizontal="right"/>
    </xf>
    <xf numFmtId="0" fontId="9" fillId="2" borderId="0" xfId="15" applyFont="1" applyFill="1" applyAlignment="1">
      <alignment horizontal="left" wrapText="1"/>
    </xf>
    <xf numFmtId="2" fontId="9" fillId="2" borderId="0" xfId="15" applyNumberFormat="1" applyFont="1" applyFill="1" applyAlignment="1">
      <alignment horizontal="right"/>
    </xf>
    <xf numFmtId="164" fontId="9" fillId="2" borderId="0" xfId="15" applyNumberFormat="1" applyFont="1" applyFill="1" applyAlignment="1">
      <alignment horizontal="right"/>
    </xf>
    <xf numFmtId="165" fontId="9" fillId="2" borderId="0" xfId="2" applyNumberFormat="1" applyFont="1" applyFill="1" applyAlignment="1">
      <alignment horizontal="right"/>
    </xf>
    <xf numFmtId="0" fontId="9" fillId="2" borderId="1" xfId="15" applyFont="1" applyFill="1" applyBorder="1" applyAlignment="1">
      <alignment horizontal="left"/>
    </xf>
    <xf numFmtId="0" fontId="12" fillId="2" borderId="0" xfId="15" applyFont="1" applyFill="1"/>
    <xf numFmtId="0" fontId="9" fillId="2" borderId="3" xfId="15" applyFont="1" applyFill="1" applyBorder="1"/>
    <xf numFmtId="165" fontId="9" fillId="2" borderId="0" xfId="15" applyNumberFormat="1" applyFont="1" applyFill="1" applyAlignment="1">
      <alignment horizontal="left"/>
    </xf>
    <xf numFmtId="3" fontId="9" fillId="2" borderId="0" xfId="22" applyNumberFormat="1" applyFont="1" applyFill="1"/>
    <xf numFmtId="3" fontId="9" fillId="2" borderId="0" xfId="23" applyNumberFormat="1" applyFont="1" applyFill="1"/>
    <xf numFmtId="3" fontId="9" fillId="2" borderId="0" xfId="18" applyNumberFormat="1" applyFont="1" applyFill="1"/>
    <xf numFmtId="3" fontId="9" fillId="2" borderId="0" xfId="15" applyNumberFormat="1" applyFont="1" applyFill="1"/>
    <xf numFmtId="165" fontId="9" fillId="2" borderId="0" xfId="15" applyNumberFormat="1" applyFont="1" applyFill="1"/>
    <xf numFmtId="0" fontId="13" fillId="2" borderId="0" xfId="18" applyFont="1" applyFill="1"/>
    <xf numFmtId="3" fontId="9" fillId="2" borderId="0" xfId="24" applyNumberFormat="1" applyFont="1" applyFill="1"/>
    <xf numFmtId="0" fontId="9" fillId="2" borderId="4" xfId="15" applyFont="1" applyFill="1" applyBorder="1" applyAlignment="1">
      <alignment horizontal="left"/>
    </xf>
    <xf numFmtId="3" fontId="9" fillId="2" borderId="4" xfId="15" applyNumberFormat="1" applyFont="1" applyFill="1" applyBorder="1" applyAlignment="1">
      <alignment horizontal="right"/>
    </xf>
    <xf numFmtId="0" fontId="12" fillId="2" borderId="1" xfId="15" applyFont="1" applyFill="1" applyBorder="1" applyAlignment="1">
      <alignment horizontal="left"/>
    </xf>
    <xf numFmtId="3" fontId="9" fillId="2" borderId="0" xfId="15" applyNumberFormat="1" applyFont="1" applyFill="1" applyAlignment="1">
      <alignment horizontal="center"/>
    </xf>
    <xf numFmtId="0" fontId="16" fillId="2" borderId="0" xfId="15" applyFont="1" applyFill="1" applyAlignment="1">
      <alignment horizontal="center"/>
    </xf>
    <xf numFmtId="0" fontId="16" fillId="2" borderId="0" xfId="15" applyFont="1" applyFill="1" applyAlignment="1">
      <alignment horizontal="right"/>
    </xf>
    <xf numFmtId="0" fontId="6" fillId="2" borderId="0" xfId="1" applyFill="1" applyAlignment="1" applyProtection="1">
      <alignment horizontal="center"/>
    </xf>
    <xf numFmtId="0" fontId="17" fillId="2" borderId="0" xfId="1" applyFont="1" applyFill="1" applyAlignment="1" applyProtection="1">
      <alignment horizontal="center"/>
    </xf>
    <xf numFmtId="0" fontId="18" fillId="2" borderId="0" xfId="15" applyFont="1" applyFill="1"/>
    <xf numFmtId="0" fontId="20" fillId="2" borderId="0" xfId="15" applyFont="1" applyFill="1" applyAlignment="1">
      <alignment horizontal="center"/>
    </xf>
    <xf numFmtId="0" fontId="16" fillId="2" borderId="0" xfId="15" applyFont="1" applyFill="1"/>
    <xf numFmtId="0" fontId="21" fillId="2" borderId="0" xfId="15" applyFont="1" applyFill="1" applyAlignment="1">
      <alignment horizontal="center"/>
    </xf>
    <xf numFmtId="0" fontId="10" fillId="2" borderId="0" xfId="15" applyFont="1" applyFill="1" applyAlignment="1">
      <alignment horizontal="left"/>
    </xf>
    <xf numFmtId="0" fontId="22" fillId="2" borderId="0" xfId="1" applyFont="1" applyFill="1" applyAlignment="1" applyProtection="1">
      <alignment horizontal="left"/>
    </xf>
    <xf numFmtId="0" fontId="23" fillId="2" borderId="0" xfId="1" applyFont="1" applyFill="1" applyAlignment="1" applyProtection="1">
      <alignment horizontal="center"/>
    </xf>
    <xf numFmtId="0" fontId="6" fillId="2" borderId="0" xfId="1" applyFill="1" applyAlignment="1" applyProtection="1">
      <alignment horizontal="left"/>
    </xf>
    <xf numFmtId="0" fontId="24" fillId="2" borderId="0" xfId="1" applyFont="1" applyFill="1" applyAlignment="1" applyProtection="1">
      <alignment horizontal="left" vertical="center"/>
    </xf>
    <xf numFmtId="0" fontId="10" fillId="2" borderId="0" xfId="15" applyFont="1" applyFill="1" applyAlignment="1">
      <alignment horizontal="center"/>
    </xf>
    <xf numFmtId="0" fontId="24" fillId="2" borderId="0" xfId="15" applyFont="1" applyFill="1" applyAlignment="1">
      <alignment horizontal="left" vertical="center"/>
    </xf>
    <xf numFmtId="0" fontId="16" fillId="2" borderId="0" xfId="15" applyFont="1" applyFill="1" applyAlignment="1">
      <alignment horizontal="left" vertical="center"/>
    </xf>
    <xf numFmtId="0" fontId="19" fillId="2" borderId="0" xfId="15" applyFont="1" applyFill="1" applyAlignment="1">
      <alignment horizontal="left"/>
    </xf>
    <xf numFmtId="0" fontId="19" fillId="2" borderId="0" xfId="15" applyFont="1" applyFill="1" applyAlignment="1">
      <alignment horizontal="center"/>
    </xf>
    <xf numFmtId="0" fontId="25" fillId="2" borderId="0" xfId="15" applyFont="1" applyFill="1" applyAlignment="1">
      <alignment horizontal="left" vertical="center"/>
    </xf>
    <xf numFmtId="0" fontId="24" fillId="2" borderId="0" xfId="15" applyFont="1" applyFill="1" applyAlignment="1">
      <alignment horizontal="center" vertical="center"/>
    </xf>
    <xf numFmtId="0" fontId="9" fillId="2" borderId="0" xfId="15" applyFont="1" applyFill="1" applyAlignment="1">
      <alignment horizontal="right"/>
    </xf>
    <xf numFmtId="0" fontId="9" fillId="2" borderId="0" xfId="15" applyFont="1" applyFill="1" applyAlignment="1">
      <alignment horizontal="left" indent="1"/>
    </xf>
    <xf numFmtId="0" fontId="9" fillId="2" borderId="6" xfId="15" applyFont="1" applyFill="1" applyBorder="1" applyAlignment="1">
      <alignment horizontal="left"/>
    </xf>
    <xf numFmtId="3" fontId="9" fillId="2" borderId="1" xfId="2" applyNumberFormat="1" applyFont="1" applyFill="1" applyBorder="1" applyAlignment="1">
      <alignment horizontal="right"/>
    </xf>
    <xf numFmtId="0" fontId="12" fillId="2" borderId="6" xfId="15" applyFont="1" applyFill="1" applyBorder="1" applyAlignment="1">
      <alignment horizontal="left"/>
    </xf>
    <xf numFmtId="0" fontId="9" fillId="2" borderId="0" xfId="36" applyFont="1" applyFill="1"/>
    <xf numFmtId="0" fontId="26" fillId="2" borderId="0" xfId="37" applyFont="1" applyFill="1"/>
    <xf numFmtId="0" fontId="9" fillId="2" borderId="0" xfId="38" applyFont="1" applyFill="1"/>
    <xf numFmtId="0" fontId="16" fillId="2" borderId="0" xfId="37" applyFont="1" applyFill="1"/>
    <xf numFmtId="0" fontId="9" fillId="2" borderId="0" xfId="37" applyFont="1" applyFill="1"/>
    <xf numFmtId="0" fontId="11" fillId="2" borderId="0" xfId="37" applyFont="1" applyFill="1"/>
    <xf numFmtId="0" fontId="9" fillId="0" borderId="0" xfId="38" applyFont="1"/>
    <xf numFmtId="4" fontId="9" fillId="2" borderId="0" xfId="2" applyNumberFormat="1" applyFont="1" applyFill="1" applyAlignment="1">
      <alignment horizontal="right"/>
    </xf>
    <xf numFmtId="4" fontId="9" fillId="2" borderId="1" xfId="2" applyNumberFormat="1" applyFont="1" applyFill="1" applyBorder="1" applyAlignment="1">
      <alignment horizontal="right"/>
    </xf>
    <xf numFmtId="4" fontId="9" fillId="2" borderId="0" xfId="2" quotePrefix="1" applyNumberFormat="1" applyFont="1" applyFill="1" applyAlignment="1">
      <alignment horizontal="right"/>
    </xf>
    <xf numFmtId="4" fontId="9" fillId="2" borderId="0" xfId="15" applyNumberFormat="1" applyFont="1" applyFill="1" applyAlignment="1">
      <alignment horizontal="right"/>
    </xf>
    <xf numFmtId="3" fontId="28" fillId="2" borderId="0" xfId="26" applyNumberFormat="1" applyFont="1" applyFill="1"/>
    <xf numFmtId="1" fontId="28" fillId="2" borderId="0" xfId="27" applyNumberFormat="1" applyFont="1" applyFill="1"/>
    <xf numFmtId="1" fontId="28" fillId="2" borderId="0" xfId="18" applyNumberFormat="1" applyFont="1" applyFill="1"/>
    <xf numFmtId="3" fontId="28" fillId="2" borderId="0" xfId="16" applyNumberFormat="1" applyFont="1" applyFill="1"/>
    <xf numFmtId="3" fontId="28" fillId="2" borderId="0" xfId="28" applyNumberFormat="1" applyFont="1" applyFill="1"/>
    <xf numFmtId="3" fontId="9" fillId="2" borderId="0" xfId="29" applyNumberFormat="1" applyFont="1" applyFill="1"/>
    <xf numFmtId="3" fontId="9" fillId="2" borderId="0" xfId="31" applyNumberFormat="1" applyFont="1" applyFill="1"/>
    <xf numFmtId="3" fontId="9" fillId="2" borderId="0" xfId="16" applyNumberFormat="1" applyFont="1" applyFill="1"/>
    <xf numFmtId="0" fontId="29" fillId="2" borderId="0" xfId="39" applyFill="1" applyBorder="1" applyAlignment="1" applyProtection="1"/>
    <xf numFmtId="0" fontId="16" fillId="2" borderId="0" xfId="38" applyFont="1" applyFill="1" applyAlignment="1">
      <alignment horizontal="center"/>
    </xf>
    <xf numFmtId="0" fontId="30" fillId="0" borderId="0" xfId="40"/>
    <xf numFmtId="0" fontId="1" fillId="0" borderId="0" xfId="41"/>
    <xf numFmtId="0" fontId="31" fillId="0" borderId="0" xfId="41" applyFont="1" applyAlignment="1">
      <alignment horizontal="center"/>
    </xf>
    <xf numFmtId="0" fontId="31" fillId="0" borderId="0" xfId="41" applyFont="1"/>
    <xf numFmtId="0" fontId="1" fillId="0" borderId="0" xfId="41" applyAlignment="1">
      <alignment wrapText="1"/>
    </xf>
    <xf numFmtId="0" fontId="31" fillId="0" borderId="5" xfId="41" applyFont="1" applyBorder="1" applyAlignment="1">
      <alignment horizontal="center"/>
    </xf>
    <xf numFmtId="0" fontId="31" fillId="0" borderId="5" xfId="41" applyFont="1" applyBorder="1" applyAlignment="1">
      <alignment horizontal="left"/>
    </xf>
    <xf numFmtId="0" fontId="31" fillId="0" borderId="7" xfId="41" applyFont="1" applyBorder="1" applyAlignment="1">
      <alignment horizontal="center"/>
    </xf>
    <xf numFmtId="0" fontId="31" fillId="0" borderId="0" xfId="41" applyFont="1" applyAlignment="1">
      <alignment horizontal="left"/>
    </xf>
    <xf numFmtId="3" fontId="31" fillId="0" borderId="0" xfId="41" applyNumberFormat="1" applyFont="1" applyAlignment="1">
      <alignment horizontal="right"/>
    </xf>
    <xf numFmtId="0" fontId="32" fillId="0" borderId="0" xfId="41" applyFont="1"/>
    <xf numFmtId="0" fontId="33" fillId="0" borderId="0" xfId="41" applyFont="1"/>
    <xf numFmtId="0" fontId="34" fillId="0" borderId="0" xfId="41" applyFont="1"/>
    <xf numFmtId="0" fontId="9" fillId="2" borderId="0" xfId="33" applyFont="1" applyFill="1"/>
    <xf numFmtId="0" fontId="16" fillId="2" borderId="0" xfId="33" applyFont="1" applyFill="1" applyAlignment="1">
      <alignment horizontal="left"/>
    </xf>
    <xf numFmtId="0" fontId="16" fillId="2" borderId="0" xfId="33" applyFont="1" applyFill="1"/>
    <xf numFmtId="0" fontId="27" fillId="2" borderId="0" xfId="33" applyFont="1" applyFill="1" applyAlignment="1">
      <alignment horizontal="left"/>
    </xf>
    <xf numFmtId="0" fontId="27" fillId="2" borderId="0" xfId="33" applyFont="1" applyFill="1"/>
    <xf numFmtId="0" fontId="9" fillId="2" borderId="0" xfId="33" applyFont="1" applyFill="1" applyAlignment="1">
      <alignment horizontal="left"/>
    </xf>
    <xf numFmtId="0" fontId="27" fillId="0" borderId="0" xfId="33" applyFont="1"/>
    <xf numFmtId="0" fontId="35" fillId="2" borderId="0" xfId="33" applyFont="1" applyFill="1"/>
    <xf numFmtId="0" fontId="20" fillId="0" borderId="0" xfId="42" applyFont="1"/>
    <xf numFmtId="0" fontId="22" fillId="2" borderId="0" xfId="1" applyFont="1" applyFill="1" applyBorder="1" applyAlignment="1" applyProtection="1"/>
    <xf numFmtId="0" fontId="36" fillId="2" borderId="0" xfId="1" applyFont="1" applyFill="1" applyBorder="1" applyAlignment="1" applyProtection="1"/>
    <xf numFmtId="0" fontId="36" fillId="2" borderId="0" xfId="1" applyFont="1" applyFill="1" applyAlignment="1" applyProtection="1"/>
    <xf numFmtId="0" fontId="37" fillId="2" borderId="0" xfId="1" quotePrefix="1" applyFont="1" applyFill="1" applyAlignment="1" applyProtection="1"/>
    <xf numFmtId="0" fontId="16" fillId="2" borderId="0" xfId="15" applyFont="1" applyFill="1" applyAlignment="1">
      <alignment horizontal="left"/>
    </xf>
    <xf numFmtId="0" fontId="31" fillId="0" borderId="0" xfId="41" applyFont="1" applyAlignment="1">
      <alignment horizontal="center"/>
    </xf>
    <xf numFmtId="0" fontId="31" fillId="0" borderId="8" xfId="41" applyFont="1" applyBorder="1" applyAlignment="1">
      <alignment horizontal="center"/>
    </xf>
    <xf numFmtId="0" fontId="9" fillId="2" borderId="0" xfId="2" applyFont="1" applyFill="1" applyAlignment="1">
      <alignment horizontal="center"/>
    </xf>
    <xf numFmtId="0" fontId="9" fillId="2" borderId="3" xfId="2" applyFont="1" applyFill="1" applyBorder="1" applyAlignment="1">
      <alignment horizontal="center"/>
    </xf>
    <xf numFmtId="0" fontId="9" fillId="2" borderId="1" xfId="7" applyFont="1" applyFill="1" applyBorder="1" applyAlignment="1">
      <alignment horizontal="center"/>
    </xf>
    <xf numFmtId="0" fontId="9" fillId="2" borderId="4" xfId="21" applyFont="1" applyFill="1" applyBorder="1" applyAlignment="1">
      <alignment horizontal="left" vertical="center"/>
    </xf>
    <xf numFmtId="0" fontId="9" fillId="2" borderId="4" xfId="15" applyFont="1" applyFill="1" applyBorder="1" applyAlignment="1">
      <alignment horizontal="left"/>
    </xf>
    <xf numFmtId="0" fontId="9" fillId="2" borderId="0" xfId="15" applyFont="1" applyFill="1" applyAlignment="1">
      <alignment horizontal="center"/>
    </xf>
    <xf numFmtId="0" fontId="9" fillId="2" borderId="3" xfId="15" applyFont="1" applyFill="1" applyBorder="1" applyAlignment="1">
      <alignment horizontal="center"/>
    </xf>
    <xf numFmtId="0" fontId="9" fillId="2" borderId="5" xfId="15" applyFont="1" applyFill="1" applyBorder="1" applyAlignment="1">
      <alignment horizontal="center"/>
    </xf>
    <xf numFmtId="0" fontId="9" fillId="2" borderId="4" xfId="25" applyFont="1" applyFill="1" applyBorder="1" applyAlignment="1">
      <alignment horizontal="left" vertical="center"/>
    </xf>
    <xf numFmtId="0" fontId="12" fillId="2" borderId="1" xfId="15" applyFont="1" applyFill="1" applyBorder="1" applyAlignment="1">
      <alignment horizontal="center"/>
    </xf>
    <xf numFmtId="3" fontId="12" fillId="2" borderId="1" xfId="15" applyNumberFormat="1" applyFont="1" applyFill="1" applyBorder="1" applyAlignment="1">
      <alignment horizontal="center"/>
    </xf>
  </cellXfs>
  <cellStyles count="43">
    <cellStyle name="Hipervínculo" xfId="1" builtinId="8"/>
    <cellStyle name="Hipervínculo 2" xfId="35" xr:uid="{00000000-0005-0000-0000-000001000000}"/>
    <cellStyle name="Hipervínculo 2 2" xfId="39" xr:uid="{9FF7F114-605F-084B-B27E-DC82835EF6D9}"/>
    <cellStyle name="Hipervínculo 4" xfId="40" xr:uid="{C27FF5FC-127D-CA40-89C0-3A1E174F0A41}"/>
    <cellStyle name="Normal" xfId="0" builtinId="0"/>
    <cellStyle name="Normal 10" xfId="3" xr:uid="{00000000-0005-0000-0000-000003000000}"/>
    <cellStyle name="Normal 10 2" xfId="17" xr:uid="{00000000-0005-0000-0000-000004000000}"/>
    <cellStyle name="Normal 10 2 2" xfId="18" xr:uid="{00000000-0005-0000-0000-000005000000}"/>
    <cellStyle name="Normal 10 2 2 2" xfId="37" xr:uid="{00000000-0005-0000-0000-000006000000}"/>
    <cellStyle name="Normal 10 3" xfId="34" xr:uid="{00000000-0005-0000-0000-000007000000}"/>
    <cellStyle name="Normal 13" xfId="8" xr:uid="{00000000-0005-0000-0000-000008000000}"/>
    <cellStyle name="Normal 14" xfId="14" xr:uid="{00000000-0005-0000-0000-000009000000}"/>
    <cellStyle name="Normal 15" xfId="6" xr:uid="{00000000-0005-0000-0000-00000A000000}"/>
    <cellStyle name="Normal 17" xfId="22" xr:uid="{00000000-0005-0000-0000-00000B000000}"/>
    <cellStyle name="Normal 18" xfId="24" xr:uid="{00000000-0005-0000-0000-00000C000000}"/>
    <cellStyle name="Normal 2" xfId="15" xr:uid="{00000000-0005-0000-0000-00000D000000}"/>
    <cellStyle name="Normal 2 10" xfId="38" xr:uid="{00000000-0005-0000-0000-00000E000000}"/>
    <cellStyle name="Normal 20" xfId="27" xr:uid="{00000000-0005-0000-0000-00000F000000}"/>
    <cellStyle name="Normal 21" xfId="16" xr:uid="{00000000-0005-0000-0000-000010000000}"/>
    <cellStyle name="Normal 22" xfId="20" xr:uid="{00000000-0005-0000-0000-000011000000}"/>
    <cellStyle name="Normal 23" xfId="26" xr:uid="{00000000-0005-0000-0000-000012000000}"/>
    <cellStyle name="Normal 24" xfId="28" xr:uid="{00000000-0005-0000-0000-000013000000}"/>
    <cellStyle name="Normal 25" xfId="29" xr:uid="{00000000-0005-0000-0000-000014000000}"/>
    <cellStyle name="Normal 26" xfId="31" xr:uid="{00000000-0005-0000-0000-000015000000}"/>
    <cellStyle name="Normal 28" xfId="23" xr:uid="{00000000-0005-0000-0000-000016000000}"/>
    <cellStyle name="Normal 3 6" xfId="33" xr:uid="{00000000-0005-0000-0000-000017000000}"/>
    <cellStyle name="Normal 3 6 2" xfId="36" xr:uid="{00000000-0005-0000-0000-000018000000}"/>
    <cellStyle name="Normal 30" xfId="30" xr:uid="{00000000-0005-0000-0000-000019000000}"/>
    <cellStyle name="Normal 31" xfId="32" xr:uid="{00000000-0005-0000-0000-00001A000000}"/>
    <cellStyle name="Normal 37" xfId="12" xr:uid="{00000000-0005-0000-0000-00001B000000}"/>
    <cellStyle name="Normal 38 10" xfId="13" xr:uid="{00000000-0005-0000-0000-00001C000000}"/>
    <cellStyle name="Normal 38 2" xfId="19" xr:uid="{00000000-0005-0000-0000-00001D000000}"/>
    <cellStyle name="Normal 43" xfId="4" xr:uid="{00000000-0005-0000-0000-00001E000000}"/>
    <cellStyle name="Normal 44" xfId="11" xr:uid="{00000000-0005-0000-0000-00001F000000}"/>
    <cellStyle name="Normal 46" xfId="5" xr:uid="{00000000-0005-0000-0000-000020000000}"/>
    <cellStyle name="Normal 5" xfId="42" xr:uid="{11BE5B79-8E49-694E-8061-7651043B9E52}"/>
    <cellStyle name="Normal 6" xfId="9" xr:uid="{00000000-0005-0000-0000-000021000000}"/>
    <cellStyle name="Normal 6 2" xfId="41" xr:uid="{17D307AA-449D-D84B-8D15-0DB9B2C01B6F}"/>
    <cellStyle name="Normal_A2" xfId="10" xr:uid="{00000000-0005-0000-0000-000022000000}"/>
    <cellStyle name="Normal_EU,HN,CAPS,1990-02,06.05.2003" xfId="2" xr:uid="{00000000-0005-0000-0000-000023000000}"/>
    <cellStyle name="Normal_Honduras USM 90-02 Competidores TODO.28.05.2003" xfId="7" xr:uid="{00000000-0005-0000-0000-000024000000}"/>
    <cellStyle name="Normal_Honduras USM 90-02 Competidores TODO.28.05.2003 2" xfId="21" xr:uid="{00000000-0005-0000-0000-000025000000}"/>
    <cellStyle name="Normal_Honduras USM 90-02 Competidores TODO.28.05.2003 2 2" xfId="25"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180974</xdr:rowOff>
    </xdr:from>
    <xdr:to>
      <xdr:col>13</xdr:col>
      <xdr:colOff>95250</xdr:colOff>
      <xdr:row>5</xdr:row>
      <xdr:rowOff>57149</xdr:rowOff>
    </xdr:to>
    <xdr:grpSp>
      <xdr:nvGrpSpPr>
        <xdr:cNvPr id="2" name="7 Grupo">
          <a:extLst>
            <a:ext uri="{FF2B5EF4-FFF2-40B4-BE49-F238E27FC236}">
              <a16:creationId xmlns:a16="http://schemas.microsoft.com/office/drawing/2014/main" id="{80E96EE3-9D73-49E7-B67D-F5FBDD472BD1}"/>
            </a:ext>
          </a:extLst>
        </xdr:cNvPr>
        <xdr:cNvGrpSpPr>
          <a:grpSpLocks/>
        </xdr:cNvGrpSpPr>
      </xdr:nvGrpSpPr>
      <xdr:grpSpPr bwMode="auto">
        <a:xfrm>
          <a:off x="76200" y="180974"/>
          <a:ext cx="11449050" cy="1400175"/>
          <a:chOff x="0" y="19051"/>
          <a:chExt cx="9829800" cy="1180449"/>
        </a:xfrm>
      </xdr:grpSpPr>
      <xdr:sp macro="" textlink="">
        <xdr:nvSpPr>
          <xdr:cNvPr id="3" name="8 Rectángulo">
            <a:extLst>
              <a:ext uri="{FF2B5EF4-FFF2-40B4-BE49-F238E27FC236}">
                <a16:creationId xmlns:a16="http://schemas.microsoft.com/office/drawing/2014/main" id="{F804A127-5508-4BAF-B45D-B11AA940A49F}"/>
              </a:ext>
            </a:extLst>
          </xdr:cNvPr>
          <xdr:cNvSpPr/>
        </xdr:nvSpPr>
        <xdr:spPr>
          <a:xfrm>
            <a:off x="47671" y="1122723"/>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 name="9 Rectángulo">
            <a:extLst>
              <a:ext uri="{FF2B5EF4-FFF2-40B4-BE49-F238E27FC236}">
                <a16:creationId xmlns:a16="http://schemas.microsoft.com/office/drawing/2014/main" id="{E6080937-E85F-4626-971D-66BFF27E5CD1}"/>
              </a:ext>
            </a:extLst>
          </xdr:cNvPr>
          <xdr:cNvSpPr/>
        </xdr:nvSpPr>
        <xdr:spPr>
          <a:xfrm>
            <a:off x="0" y="19051"/>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10 CuadroTexto">
            <a:extLst>
              <a:ext uri="{FF2B5EF4-FFF2-40B4-BE49-F238E27FC236}">
                <a16:creationId xmlns:a16="http://schemas.microsoft.com/office/drawing/2014/main" id="{2F3566DC-1BE1-4170-9646-F95A23E5401B}"/>
              </a:ext>
            </a:extLst>
          </xdr:cNvPr>
          <xdr:cNvSpPr txBox="1"/>
        </xdr:nvSpPr>
        <xdr:spPr>
          <a:xfrm>
            <a:off x="1716163" y="124620"/>
            <a:ext cx="6311666" cy="95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es-MX" sz="1000" b="1" i="0" u="none" strike="noStrike" baseline="0">
                <a:solidFill>
                  <a:srgbClr val="90713A"/>
                </a:solidFill>
                <a:latin typeface="Times New Roman"/>
                <a:cs typeface="Times New Roman"/>
              </a:rPr>
              <a:t>La información estadística presentada es el resultado del esfuerzo de varios años de trabajo del CECHIMEX. </a:t>
            </a:r>
          </a:p>
          <a:p>
            <a:pPr algn="l" rtl="0">
              <a:lnSpc>
                <a:spcPts val="1100"/>
              </a:lnSpc>
              <a:defRPr sz="1000"/>
            </a:pPr>
            <a:r>
              <a:rPr lang="es-MX" sz="1000" b="1" i="0" u="none" strike="noStrike" baseline="0">
                <a:solidFill>
                  <a:srgbClr val="90713A"/>
                </a:solidFill>
                <a:latin typeface="Times New Roman"/>
                <a:cs typeface="Times New Roman"/>
              </a:rPr>
              <a:t>Agradecemos citar la fuente de los respectivos cuadros así como las fuentes de información originales de la manera siguiente: </a:t>
            </a:r>
          </a:p>
          <a:p>
            <a:pPr algn="l" rtl="0">
              <a:lnSpc>
                <a:spcPts val="1100"/>
              </a:lnSpc>
              <a:defRPr sz="1000"/>
            </a:pPr>
            <a:endParaRPr lang="es-MX" sz="1000" b="1" i="0" u="none" strike="noStrike" baseline="0">
              <a:solidFill>
                <a:srgbClr val="90713A"/>
              </a:solidFill>
              <a:latin typeface="Times New Roman"/>
              <a:cs typeface="Times New Roman"/>
            </a:endParaRPr>
          </a:p>
          <a:p>
            <a:pPr algn="l" rtl="0">
              <a:defRPr sz="1000"/>
            </a:pPr>
            <a:r>
              <a:rPr lang="es-MX" sz="1000" b="1" i="0" u="none" strike="noStrike" baseline="0">
                <a:solidFill>
                  <a:srgbClr val="90713A"/>
                </a:solidFill>
                <a:latin typeface="Times New Roman"/>
                <a:cs typeface="Times New Roman"/>
              </a:rPr>
              <a:t>- General. </a:t>
            </a:r>
            <a:r>
              <a:rPr lang="es-MX" sz="1000" b="1" i="1" u="none" strike="noStrike" baseline="0">
                <a:solidFill>
                  <a:srgbClr val="90713A"/>
                </a:solidFill>
                <a:latin typeface="Times New Roman"/>
                <a:cs typeface="Times New Roman"/>
              </a:rPr>
              <a:t>Fuente: con base en CECHIMEX (2022)</a:t>
            </a:r>
          </a:p>
          <a:p>
            <a:pPr algn="l" rtl="0">
              <a:defRPr sz="1000"/>
            </a:pPr>
            <a:r>
              <a:rPr lang="es-MX" sz="1000" b="1" i="0" u="none" strike="noStrike" baseline="0">
                <a:solidFill>
                  <a:srgbClr val="90713A"/>
                </a:solidFill>
                <a:latin typeface="Times New Roman"/>
                <a:cs typeface="Times New Roman"/>
              </a:rPr>
              <a:t>- México. </a:t>
            </a:r>
            <a:r>
              <a:rPr lang="es-MX" sz="1000" b="1" i="1" u="none" strike="noStrike" baseline="0">
                <a:solidFill>
                  <a:srgbClr val="90713A"/>
                </a:solidFill>
                <a:latin typeface="Times New Roman"/>
                <a:cs typeface="Times New Roman"/>
              </a:rPr>
              <a:t>Fuente: con base en  World Trade Atlas, Edición México, Bancomext</a:t>
            </a:r>
            <a:r>
              <a:rPr lang="es-MX" sz="1000" b="1" i="0" u="none" strike="noStrike" baseline="0">
                <a:solidFill>
                  <a:srgbClr val="90713A"/>
                </a:solidFill>
                <a:latin typeface="Times New Roman"/>
                <a:cs typeface="Times New Roman"/>
              </a:rPr>
              <a:t>, Comtrade (2023)</a:t>
            </a:r>
          </a:p>
        </xdr:txBody>
      </xdr:sp>
      <xdr:pic>
        <xdr:nvPicPr>
          <xdr:cNvPr id="6" name="11 Imagen">
            <a:extLst>
              <a:ext uri="{FF2B5EF4-FFF2-40B4-BE49-F238E27FC236}">
                <a16:creationId xmlns:a16="http://schemas.microsoft.com/office/drawing/2014/main" id="{442CE911-1DBF-4053-8167-5FDA7700C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1" y="123826"/>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12 Imagen">
            <a:extLst>
              <a:ext uri="{FF2B5EF4-FFF2-40B4-BE49-F238E27FC236}">
                <a16:creationId xmlns:a16="http://schemas.microsoft.com/office/drawing/2014/main" id="{73253060-360E-43D9-BCC3-F008ABCEE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23825"/>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Balanza1/balanza%20a/Comercio%20Exterior/EXPORTACIONES/EXPORMES9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Users/enriquedusselpeters/Documents/preliminar/Balanza1/balanza%20a/Comercio%20Exterior/EXPORTACIONES/EXPORMES9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Balanza1/balanza%20a/Comercio%20Exterior/EXPORTACIONES/EXPORMES9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sers/enriquedusselpeters/Documents/preliminar/Balanza1/balanza%20a/Comercio%20Exterior/EXPORTACIONES/EXPORMES9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Users/enriquedusselpeters/Documents/preliminar/Balanza1/balanza%20a/Comercio%20Exterior/EXPORTACIONES/EXPORMES9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R34"/>
  <sheetViews>
    <sheetView tabSelected="1" zoomScaleNormal="100" workbookViewId="0"/>
  </sheetViews>
  <sheetFormatPr baseColWidth="10" defaultColWidth="11.5" defaultRowHeight="24" customHeight="1"/>
  <cols>
    <col min="1" max="1" width="10" style="35" customWidth="1"/>
    <col min="2" max="2" width="13.5" style="64" customWidth="1"/>
    <col min="3" max="3" width="11.5" style="35" customWidth="1"/>
    <col min="4" max="16384" width="11.5" style="35"/>
  </cols>
  <sheetData>
    <row r="7" spans="1:17" s="40" customFormat="1" ht="21.75" customHeight="1">
      <c r="B7" s="77"/>
      <c r="C7" s="72"/>
      <c r="D7" s="72"/>
      <c r="E7" s="83" t="s">
        <v>89</v>
      </c>
      <c r="F7" s="72"/>
      <c r="G7" s="72"/>
      <c r="H7" s="72"/>
      <c r="I7" s="72"/>
      <c r="P7" s="136"/>
    </row>
    <row r="8" spans="1:17" s="40" customFormat="1" ht="21.75" customHeight="1">
      <c r="B8" s="77"/>
      <c r="C8" s="72"/>
      <c r="D8" s="72"/>
      <c r="E8" s="83" t="s">
        <v>579</v>
      </c>
      <c r="F8" s="72"/>
      <c r="G8" s="72"/>
      <c r="H8" s="72"/>
      <c r="I8" s="72"/>
    </row>
    <row r="9" spans="1:17" s="40" customFormat="1" ht="21.75" customHeight="1">
      <c r="B9" s="77"/>
      <c r="C9" s="72"/>
      <c r="D9" s="72"/>
      <c r="E9" s="83" t="s">
        <v>60</v>
      </c>
      <c r="F9" s="72"/>
      <c r="G9" s="72"/>
      <c r="H9" s="72"/>
      <c r="I9" s="72"/>
      <c r="Q9" s="136"/>
    </row>
    <row r="10" spans="1:17" s="40" customFormat="1" ht="21.75" customHeight="1">
      <c r="B10" s="81"/>
      <c r="C10" s="82"/>
      <c r="D10" s="80"/>
      <c r="E10" s="80"/>
      <c r="F10" s="80"/>
      <c r="G10" s="72"/>
      <c r="H10" s="72"/>
      <c r="I10" s="72"/>
    </row>
    <row r="11" spans="1:17" s="40" customFormat="1" ht="21.75" customHeight="1">
      <c r="B11" s="81"/>
      <c r="C11" s="35" t="s">
        <v>88</v>
      </c>
      <c r="D11" s="80"/>
      <c r="E11" s="80"/>
      <c r="F11" s="80"/>
      <c r="G11" s="72"/>
      <c r="H11" s="72"/>
      <c r="I11" s="72"/>
    </row>
    <row r="12" spans="1:17" s="40" customFormat="1" ht="21.75" customHeight="1">
      <c r="B12" s="81"/>
      <c r="C12" s="35" t="s">
        <v>559</v>
      </c>
      <c r="D12" s="80"/>
      <c r="E12" s="80"/>
      <c r="F12" s="80"/>
      <c r="G12" s="72"/>
      <c r="H12" s="72"/>
      <c r="I12" s="72"/>
    </row>
    <row r="13" spans="1:17" s="40" customFormat="1" ht="21.75" customHeight="1">
      <c r="A13" s="79"/>
      <c r="B13" s="77"/>
      <c r="C13" s="78" t="s">
        <v>87</v>
      </c>
      <c r="D13" s="72"/>
      <c r="E13" s="72"/>
      <c r="F13" s="72"/>
      <c r="G13" s="72"/>
      <c r="H13" s="72"/>
      <c r="I13" s="72"/>
    </row>
    <row r="14" spans="1:17" s="40" customFormat="1" ht="34.5" customHeight="1">
      <c r="B14" s="77"/>
      <c r="C14" s="76" t="s">
        <v>580</v>
      </c>
      <c r="D14" s="72"/>
      <c r="E14" s="72"/>
      <c r="F14" s="72"/>
      <c r="G14" s="72"/>
      <c r="H14" s="72"/>
      <c r="I14" s="72"/>
    </row>
    <row r="15" spans="1:17" s="40" customFormat="1" ht="21.75" customHeight="1">
      <c r="B15" s="74" t="s">
        <v>86</v>
      </c>
      <c r="C15" s="35" t="s">
        <v>85</v>
      </c>
      <c r="D15" s="73"/>
      <c r="E15" s="73"/>
      <c r="F15" s="73"/>
      <c r="G15" s="73"/>
      <c r="H15" s="73"/>
      <c r="I15" s="73"/>
      <c r="J15" s="75"/>
      <c r="K15" s="75"/>
    </row>
    <row r="16" spans="1:17" s="40" customFormat="1" ht="21.75" customHeight="1">
      <c r="B16" s="74" t="s">
        <v>84</v>
      </c>
      <c r="C16" s="35" t="s">
        <v>83</v>
      </c>
      <c r="D16" s="73"/>
      <c r="E16" s="73"/>
      <c r="F16" s="73"/>
      <c r="G16" s="73"/>
      <c r="H16" s="73"/>
      <c r="I16" s="72"/>
    </row>
    <row r="17" spans="1:18" s="40" customFormat="1" ht="21.75" customHeight="1">
      <c r="B17" s="74" t="s">
        <v>82</v>
      </c>
      <c r="C17" s="35" t="s">
        <v>81</v>
      </c>
      <c r="D17" s="73"/>
      <c r="E17" s="73"/>
      <c r="F17" s="73"/>
      <c r="G17" s="73"/>
      <c r="H17" s="73"/>
      <c r="I17" s="72"/>
    </row>
    <row r="18" spans="1:18" ht="24" customHeight="1">
      <c r="B18" s="71"/>
      <c r="D18" s="68"/>
      <c r="E18" s="68"/>
      <c r="F18" s="68"/>
      <c r="G18" s="68"/>
      <c r="R18" s="70"/>
    </row>
    <row r="20" spans="1:18" ht="24" customHeight="1">
      <c r="A20" s="70"/>
      <c r="B20" s="64" t="s">
        <v>80</v>
      </c>
      <c r="F20" s="70" t="s">
        <v>79</v>
      </c>
    </row>
    <row r="21" spans="1:18" ht="24" customHeight="1">
      <c r="A21" s="70"/>
    </row>
    <row r="22" spans="1:18" ht="24" customHeight="1">
      <c r="B22" s="69" t="s">
        <v>78</v>
      </c>
      <c r="C22" s="35" t="s">
        <v>581</v>
      </c>
    </row>
    <row r="23" spans="1:18" ht="24" customHeight="1">
      <c r="B23" s="67" t="s">
        <v>77</v>
      </c>
      <c r="C23" s="35" t="s">
        <v>582</v>
      </c>
    </row>
    <row r="24" spans="1:18" ht="24" customHeight="1">
      <c r="B24" s="67" t="s">
        <v>76</v>
      </c>
      <c r="C24" s="35" t="s">
        <v>583</v>
      </c>
    </row>
    <row r="25" spans="1:18" ht="24" customHeight="1">
      <c r="B25" s="67" t="s">
        <v>75</v>
      </c>
      <c r="C25" s="35" t="s">
        <v>584</v>
      </c>
    </row>
    <row r="26" spans="1:18" ht="24" customHeight="1">
      <c r="B26" s="67" t="s">
        <v>74</v>
      </c>
      <c r="C26" s="35" t="s">
        <v>585</v>
      </c>
    </row>
    <row r="27" spans="1:18" ht="24" customHeight="1">
      <c r="B27" s="67" t="s">
        <v>73</v>
      </c>
      <c r="C27" s="35" t="s">
        <v>573</v>
      </c>
    </row>
    <row r="28" spans="1:18" ht="24" customHeight="1">
      <c r="B28" s="67" t="s">
        <v>72</v>
      </c>
      <c r="C28" s="35" t="s">
        <v>574</v>
      </c>
    </row>
    <row r="29" spans="1:18" ht="24" customHeight="1">
      <c r="B29" s="67" t="s">
        <v>71</v>
      </c>
      <c r="C29" s="35" t="s">
        <v>575</v>
      </c>
    </row>
    <row r="30" spans="1:18" ht="24" customHeight="1">
      <c r="B30" s="67" t="s">
        <v>70</v>
      </c>
      <c r="C30" s="35" t="s">
        <v>576</v>
      </c>
    </row>
    <row r="31" spans="1:18" ht="24" customHeight="1">
      <c r="B31" s="67" t="s">
        <v>69</v>
      </c>
      <c r="C31" s="35" t="s">
        <v>577</v>
      </c>
    </row>
    <row r="32" spans="1:18" ht="24" customHeight="1">
      <c r="B32" s="67" t="s">
        <v>68</v>
      </c>
      <c r="C32" s="35" t="s">
        <v>578</v>
      </c>
    </row>
    <row r="33" spans="1:2" ht="24" customHeight="1">
      <c r="A33" s="65"/>
      <c r="B33" s="66"/>
    </row>
    <row r="34" spans="1:2" ht="24" customHeight="1">
      <c r="A34" s="65"/>
    </row>
  </sheetData>
  <hyperlinks>
    <hyperlink ref="C22" location="'A1'!A1" display="CHINA: EXPORTACIONES TOTALES DE LA CADENA ELECTRÓNICA POR SEGMENTO (1995-2008)" xr:uid="{00000000-0004-0000-0000-000000000000}"/>
    <hyperlink ref="C11" location="NOTAS!A1" display="NOTAS ACLARATORIAS LOS CUADROS EN GENERAL" xr:uid="{00000000-0004-0000-0000-000001000000}"/>
    <hyperlink ref="B15:K15" location="I!A1" display="I!A1" xr:uid="{00000000-0004-0000-0000-000002000000}"/>
    <hyperlink ref="B16:H16" location="II!A1" display="II!A1" xr:uid="{00000000-0004-0000-0000-000003000000}"/>
    <hyperlink ref="B17:H17" location="III!A1" display="III!A1" xr:uid="{00000000-0004-0000-0000-000004000000}"/>
    <hyperlink ref="B23:I23" location="'A2 '!A1" display="A2" xr:uid="{00000000-0004-0000-0000-000005000000}"/>
    <hyperlink ref="B24:N24" location="'A3'!A1" display="A3" xr:uid="{00000000-0004-0000-0000-000006000000}"/>
    <hyperlink ref="B25:I25" location="'A4'!A1" display="A4" xr:uid="{00000000-0004-0000-0000-000007000000}"/>
    <hyperlink ref="B26:H26" location="'A5'!A1" display="A5" xr:uid="{00000000-0004-0000-0000-000008000000}"/>
    <hyperlink ref="B27:N27" location="'A6'!A1" display="A6" xr:uid="{00000000-0004-0000-0000-000009000000}"/>
    <hyperlink ref="B28:N28" location="'A7'!A1" display="A7" xr:uid="{00000000-0004-0000-0000-00000A000000}"/>
    <hyperlink ref="B29:N29" location="'A8'!A1" display="A8" xr:uid="{00000000-0004-0000-0000-00000B000000}"/>
    <hyperlink ref="B30:N30" location="'A9'!A1" display="A9" xr:uid="{00000000-0004-0000-0000-00000C000000}"/>
    <hyperlink ref="B31:N31" location="'A10'!A1" display="A10" xr:uid="{00000000-0004-0000-0000-00000D000000}"/>
    <hyperlink ref="B32:N33" location="'A11'!A1" display="A11" xr:uid="{00000000-0004-0000-0000-00000E000000}"/>
    <hyperlink ref="C12" location="'NOTAS 2'!A1" display="NOTAS 2 DE ACUERDO A DIFERENTES FUENTES DE CONSULTA " xr:uid="{DFFDF7DE-184C-B44A-8DFE-A6F8057AA762}"/>
  </hyperlink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Q67"/>
  <sheetViews>
    <sheetView zoomScaleNormal="100" workbookViewId="0"/>
  </sheetViews>
  <sheetFormatPr baseColWidth="10" defaultColWidth="11.5" defaultRowHeight="13"/>
  <cols>
    <col min="1" max="1" width="8.5" style="35" customWidth="1"/>
    <col min="2" max="2" width="23.6640625" style="35" customWidth="1"/>
    <col min="3" max="26" width="11.5" style="84" customWidth="1"/>
    <col min="27" max="95" width="11.5" style="84"/>
    <col min="96" max="16384" width="11.5" style="35"/>
  </cols>
  <sheetData>
    <row r="1" spans="1:31">
      <c r="A1" s="133" t="s">
        <v>60</v>
      </c>
    </row>
    <row r="2" spans="1:31">
      <c r="A2" s="139" t="s">
        <v>107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c r="A3" s="4"/>
      <c r="B3" s="4"/>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139" t="s">
        <v>566</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ht="14" thickBot="1">
      <c r="A5" s="7"/>
      <c r="B5" s="33"/>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4" thickTop="1">
      <c r="A6" s="36"/>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t="s">
        <v>562</v>
      </c>
    </row>
    <row r="7" spans="1:31" ht="14" thickBot="1">
      <c r="A7" s="36"/>
      <c r="B7" s="51"/>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row>
    <row r="8" spans="1:31" ht="14" thickTop="1">
      <c r="A8" s="36"/>
      <c r="AE8" s="5"/>
    </row>
    <row r="9" spans="1:31">
      <c r="A9" s="4">
        <v>1</v>
      </c>
      <c r="B9" s="40" t="s">
        <v>122</v>
      </c>
      <c r="C9" s="16">
        <v>15381.235920000001</v>
      </c>
      <c r="D9" s="16">
        <v>17291.096389999995</v>
      </c>
      <c r="E9" s="16">
        <v>21079.037966999989</v>
      </c>
      <c r="F9" s="16">
        <v>23200.119539000003</v>
      </c>
      <c r="G9" s="16">
        <v>28912.392699999993</v>
      </c>
      <c r="H9" s="16">
        <v>37986.867000999999</v>
      </c>
      <c r="I9" s="16">
        <v>32013.384400999999</v>
      </c>
      <c r="J9" s="16">
        <v>28407.09794</v>
      </c>
      <c r="K9" s="16">
        <v>29274.039712999998</v>
      </c>
      <c r="L9" s="16">
        <v>35449.052687999996</v>
      </c>
      <c r="M9" s="16">
        <v>38426.426669999993</v>
      </c>
      <c r="N9" s="16">
        <v>39906.206162000002</v>
      </c>
      <c r="O9" s="16">
        <v>36383.653998000009</v>
      </c>
      <c r="P9" s="16">
        <v>39315.200137</v>
      </c>
      <c r="Q9" s="16">
        <v>31766.583990000003</v>
      </c>
      <c r="R9" s="16">
        <v>38251.241123999993</v>
      </c>
      <c r="S9" s="16">
        <v>38195.790625000009</v>
      </c>
      <c r="T9" s="16">
        <v>39243.697332000003</v>
      </c>
      <c r="U9" s="16">
        <v>42765.293549000009</v>
      </c>
      <c r="V9" s="16">
        <v>45177.991193000009</v>
      </c>
      <c r="W9" s="16">
        <v>44822.429626000005</v>
      </c>
      <c r="X9" s="16">
        <v>41903.949069000002</v>
      </c>
      <c r="Y9" s="16">
        <v>42283.810540000006</v>
      </c>
      <c r="Z9" s="16">
        <v>44556.108483999997</v>
      </c>
      <c r="AA9" s="16">
        <v>46419.924305000008</v>
      </c>
      <c r="AB9" s="16">
        <v>42512.522588999993</v>
      </c>
      <c r="AC9" s="16">
        <v>55159.945904</v>
      </c>
      <c r="AD9" s="16">
        <v>61698.995844000005</v>
      </c>
      <c r="AE9" s="16">
        <f>SUM(C9:AD9)</f>
        <v>1037784.0954</v>
      </c>
    </row>
    <row r="10" spans="1:31">
      <c r="A10" s="4">
        <v>2</v>
      </c>
      <c r="B10" s="35" t="s">
        <v>121</v>
      </c>
      <c r="C10" s="16">
        <v>0.21400000000000002</v>
      </c>
      <c r="D10" s="16">
        <v>1.0646420000000001</v>
      </c>
      <c r="E10" s="16">
        <v>5.7500499999999999</v>
      </c>
      <c r="F10" s="16">
        <v>74.535922000000014</v>
      </c>
      <c r="G10" s="16">
        <v>111.68970999999999</v>
      </c>
      <c r="H10" s="16">
        <v>185.30934300000001</v>
      </c>
      <c r="I10" s="16">
        <v>221.77843099999996</v>
      </c>
      <c r="J10" s="16">
        <v>332.88217099999991</v>
      </c>
      <c r="K10" s="16">
        <v>318.41355900000002</v>
      </c>
      <c r="L10" s="16">
        <v>224.73484999999999</v>
      </c>
      <c r="M10" s="16">
        <v>267.03545000000003</v>
      </c>
      <c r="N10" s="16">
        <v>405.20933600000006</v>
      </c>
      <c r="O10" s="16">
        <v>357.39616999999998</v>
      </c>
      <c r="P10" s="16">
        <v>321.88435400000003</v>
      </c>
      <c r="Q10" s="16">
        <v>260.54619800000006</v>
      </c>
      <c r="R10" s="16">
        <v>289.5571020000001</v>
      </c>
      <c r="S10" s="16">
        <v>318.95530400000001</v>
      </c>
      <c r="T10" s="16">
        <v>549.46325200000013</v>
      </c>
      <c r="U10" s="16">
        <v>444.15280999999993</v>
      </c>
      <c r="V10" s="16">
        <v>341.08683999999994</v>
      </c>
      <c r="W10" s="16">
        <v>371.48332099999999</v>
      </c>
      <c r="X10" s="16">
        <v>435.90964400000001</v>
      </c>
      <c r="Y10" s="16">
        <v>440.48361599999998</v>
      </c>
      <c r="Z10" s="16">
        <v>419.16616900000002</v>
      </c>
      <c r="AA10" s="16">
        <v>431.96820599999995</v>
      </c>
      <c r="AB10" s="16">
        <v>852.64906099999985</v>
      </c>
      <c r="AC10" s="16">
        <v>712.28656599999999</v>
      </c>
      <c r="AD10" s="16">
        <v>1043.2631529999999</v>
      </c>
      <c r="AE10" s="16">
        <f t="shared" ref="AE10:AE25" si="0">SUM(C10:AD10)</f>
        <v>9738.8692300000002</v>
      </c>
    </row>
    <row r="11" spans="1:31">
      <c r="A11" s="4">
        <v>3</v>
      </c>
      <c r="B11" s="40" t="s">
        <v>483</v>
      </c>
      <c r="C11" s="16">
        <v>35.08</v>
      </c>
      <c r="D11" s="16">
        <v>54.316028999999993</v>
      </c>
      <c r="E11" s="16">
        <v>78.600058000000018</v>
      </c>
      <c r="F11" s="16">
        <v>78.943204999999978</v>
      </c>
      <c r="G11" s="16">
        <v>83.525347000000011</v>
      </c>
      <c r="H11" s="16">
        <v>147.55832399999997</v>
      </c>
      <c r="I11" s="16">
        <v>183.81726199999994</v>
      </c>
      <c r="J11" s="16">
        <v>129.95396799999997</v>
      </c>
      <c r="K11" s="16">
        <v>205.19909900000002</v>
      </c>
      <c r="L11" s="16">
        <v>382.96731499999987</v>
      </c>
      <c r="M11" s="16">
        <v>534.10849500000006</v>
      </c>
      <c r="N11" s="16">
        <v>611.90820899999972</v>
      </c>
      <c r="O11" s="16">
        <v>571.77925100000016</v>
      </c>
      <c r="P11" s="16">
        <v>845.00910200000021</v>
      </c>
      <c r="Q11" s="16">
        <v>2342.3447869999991</v>
      </c>
      <c r="R11" s="16">
        <v>2409.5717829999994</v>
      </c>
      <c r="S11" s="16">
        <v>1234.1272789999998</v>
      </c>
      <c r="T11" s="16">
        <v>1030.6497840000002</v>
      </c>
      <c r="U11" s="16">
        <v>963.26505199999986</v>
      </c>
      <c r="V11" s="16">
        <v>682.23390899999993</v>
      </c>
      <c r="W11" s="16">
        <v>603.5124850000002</v>
      </c>
      <c r="X11" s="16">
        <v>514.19660600000009</v>
      </c>
      <c r="Y11" s="16">
        <v>491.16518799999989</v>
      </c>
      <c r="Z11" s="16">
        <v>578.00634000000002</v>
      </c>
      <c r="AA11" s="16">
        <v>536.46608399999991</v>
      </c>
      <c r="AB11" s="16">
        <v>420.03019399999994</v>
      </c>
      <c r="AC11" s="16">
        <v>901.81824299999971</v>
      </c>
      <c r="AD11" s="16">
        <v>810.50125399999979</v>
      </c>
      <c r="AE11" s="16">
        <f t="shared" si="0"/>
        <v>17460.654651999994</v>
      </c>
    </row>
    <row r="12" spans="1:31">
      <c r="A12" s="4">
        <v>4</v>
      </c>
      <c r="B12" s="40" t="s">
        <v>567</v>
      </c>
      <c r="C12" s="16">
        <v>11.440999999999999</v>
      </c>
      <c r="D12" s="16">
        <v>13.520808999999998</v>
      </c>
      <c r="E12" s="16">
        <v>18.544162</v>
      </c>
      <c r="F12" s="16">
        <v>23.452994</v>
      </c>
      <c r="G12" s="16">
        <v>116.03051199999997</v>
      </c>
      <c r="H12" s="16">
        <v>66.998184000000009</v>
      </c>
      <c r="I12" s="16">
        <v>117.17572399999999</v>
      </c>
      <c r="J12" s="16">
        <v>160.07750400000003</v>
      </c>
      <c r="K12" s="16">
        <v>297.40759899999995</v>
      </c>
      <c r="L12" s="16">
        <v>304.17910900000004</v>
      </c>
      <c r="M12" s="16">
        <v>348.539852</v>
      </c>
      <c r="N12" s="16">
        <v>461.65461299999998</v>
      </c>
      <c r="O12" s="16">
        <v>408.18395900000002</v>
      </c>
      <c r="P12" s="16">
        <v>1209.6163470000004</v>
      </c>
      <c r="Q12" s="16">
        <v>956.78354899999999</v>
      </c>
      <c r="R12" s="16">
        <v>1086.7313609999997</v>
      </c>
      <c r="S12" s="16">
        <v>940.39726299999973</v>
      </c>
      <c r="T12" s="16">
        <v>465.89467499999989</v>
      </c>
      <c r="U12" s="16">
        <v>459.76137099999994</v>
      </c>
      <c r="V12" s="16">
        <v>404.54009399999995</v>
      </c>
      <c r="W12" s="16">
        <v>379.45976600000006</v>
      </c>
      <c r="X12" s="16">
        <v>241.26445799999999</v>
      </c>
      <c r="Y12" s="16">
        <v>297.80910800000004</v>
      </c>
      <c r="Z12" s="16">
        <v>269.25443399999989</v>
      </c>
      <c r="AA12" s="16">
        <v>410.67582799999997</v>
      </c>
      <c r="AB12" s="16">
        <v>341.87174699999991</v>
      </c>
      <c r="AC12" s="16">
        <v>778.0292760000001</v>
      </c>
      <c r="AD12" s="16">
        <v>702.7452679999999</v>
      </c>
      <c r="AE12" s="16">
        <f t="shared" si="0"/>
        <v>11292.040565999996</v>
      </c>
    </row>
    <row r="13" spans="1:31">
      <c r="A13" s="4">
        <v>5</v>
      </c>
      <c r="B13" s="40" t="s">
        <v>568</v>
      </c>
      <c r="C13" s="16">
        <v>66.552000000000007</v>
      </c>
      <c r="D13" s="16">
        <v>85.518721999999997</v>
      </c>
      <c r="E13" s="16">
        <v>62.371316999999998</v>
      </c>
      <c r="F13" s="16">
        <v>127.60388500000001</v>
      </c>
      <c r="G13" s="16">
        <v>116.64317699999998</v>
      </c>
      <c r="H13" s="16">
        <v>95.047730999999999</v>
      </c>
      <c r="I13" s="16">
        <v>85.390097999999995</v>
      </c>
      <c r="J13" s="16">
        <v>93.83644799999999</v>
      </c>
      <c r="K13" s="16">
        <v>154.32294700000003</v>
      </c>
      <c r="L13" s="16">
        <v>229.84696000000002</v>
      </c>
      <c r="M13" s="16">
        <v>288.75279599999999</v>
      </c>
      <c r="N13" s="16">
        <v>255.02905599999997</v>
      </c>
      <c r="O13" s="16">
        <v>289.22627199999999</v>
      </c>
      <c r="P13" s="16">
        <v>294.176332</v>
      </c>
      <c r="Q13" s="16">
        <v>234.51028400000004</v>
      </c>
      <c r="R13" s="16">
        <v>331.60604799999987</v>
      </c>
      <c r="S13" s="16">
        <v>310.30661399999997</v>
      </c>
      <c r="T13" s="16">
        <v>298.93019999999996</v>
      </c>
      <c r="U13" s="16">
        <v>342.08430699999997</v>
      </c>
      <c r="V13" s="16">
        <v>266.08804700000007</v>
      </c>
      <c r="W13" s="16">
        <v>257.43421699999999</v>
      </c>
      <c r="X13" s="16">
        <v>302.37786599999998</v>
      </c>
      <c r="Y13" s="16">
        <v>457.23897899999997</v>
      </c>
      <c r="Z13" s="16">
        <v>573.77570600000001</v>
      </c>
      <c r="AA13" s="16">
        <v>442.83805800000005</v>
      </c>
      <c r="AB13" s="16">
        <v>318.92154600000003</v>
      </c>
      <c r="AC13" s="16">
        <v>480.57257100000004</v>
      </c>
      <c r="AD13" s="16">
        <v>462.08100799999994</v>
      </c>
      <c r="AE13" s="16">
        <f t="shared" si="0"/>
        <v>7323.0831920000001</v>
      </c>
    </row>
    <row r="14" spans="1:31">
      <c r="A14" s="4"/>
      <c r="B14" s="40" t="s">
        <v>108</v>
      </c>
      <c r="C14" s="16">
        <v>209.90899999999999</v>
      </c>
      <c r="D14" s="16">
        <v>256.86236400000001</v>
      </c>
      <c r="E14" s="16">
        <v>279.36650899999995</v>
      </c>
      <c r="F14" s="16">
        <v>329.96116599999999</v>
      </c>
      <c r="G14" s="16">
        <v>226.95790800000003</v>
      </c>
      <c r="H14" s="16">
        <v>267.70364100000006</v>
      </c>
      <c r="I14" s="16">
        <v>278.34519899999998</v>
      </c>
      <c r="J14" s="16">
        <v>372.50031900000005</v>
      </c>
      <c r="K14" s="16">
        <v>339.51173199999999</v>
      </c>
      <c r="L14" s="16">
        <v>482.05996999999996</v>
      </c>
      <c r="M14" s="16">
        <v>1180.3686779999996</v>
      </c>
      <c r="N14" s="16">
        <v>1719.6765259999997</v>
      </c>
      <c r="O14" s="16">
        <v>1971.5763060000008</v>
      </c>
      <c r="P14" s="16">
        <v>2296.8157929999998</v>
      </c>
      <c r="Q14" s="16">
        <v>1021.874105</v>
      </c>
      <c r="R14" s="16">
        <v>1401.4123439999998</v>
      </c>
      <c r="S14" s="16">
        <v>1314.6573910000002</v>
      </c>
      <c r="T14" s="16">
        <v>1112.0618939999999</v>
      </c>
      <c r="U14" s="16">
        <v>1294.1469590000002</v>
      </c>
      <c r="V14" s="16">
        <v>1452.1951440000003</v>
      </c>
      <c r="W14" s="16">
        <v>1357.6583819999998</v>
      </c>
      <c r="X14" s="16">
        <v>680.5698520000002</v>
      </c>
      <c r="Y14" s="16">
        <v>724.87472400000001</v>
      </c>
      <c r="Z14" s="16">
        <v>734.88850299999967</v>
      </c>
      <c r="AA14" s="16">
        <v>672.11452899999995</v>
      </c>
      <c r="AB14" s="16">
        <v>437.45930600000008</v>
      </c>
      <c r="AC14" s="16">
        <v>877.64346599999999</v>
      </c>
      <c r="AD14" s="16">
        <v>994.06161600000007</v>
      </c>
      <c r="AE14" s="16">
        <f t="shared" si="0"/>
        <v>24287.233326000001</v>
      </c>
    </row>
    <row r="15" spans="1:31">
      <c r="A15" s="4"/>
      <c r="B15" s="40" t="s">
        <v>569</v>
      </c>
      <c r="C15" s="16">
        <v>87.841000000000022</v>
      </c>
      <c r="D15" s="16">
        <v>104.944821</v>
      </c>
      <c r="E15" s="16">
        <v>96.909555000000012</v>
      </c>
      <c r="F15" s="16">
        <v>141.15632500000001</v>
      </c>
      <c r="G15" s="16">
        <v>43.949073999999996</v>
      </c>
      <c r="H15" s="16">
        <v>73.500366</v>
      </c>
      <c r="I15" s="16">
        <v>74.724367999999998</v>
      </c>
      <c r="J15" s="16">
        <v>195.59598699999995</v>
      </c>
      <c r="K15" s="16">
        <v>88.804498999999993</v>
      </c>
      <c r="L15" s="16">
        <v>139.27693199999999</v>
      </c>
      <c r="M15" s="16">
        <v>186.82358100000005</v>
      </c>
      <c r="N15" s="16">
        <v>160.14276599999999</v>
      </c>
      <c r="O15" s="16">
        <v>223.83667499999996</v>
      </c>
      <c r="P15" s="16">
        <v>493.20179899999994</v>
      </c>
      <c r="Q15" s="16">
        <v>234.34355800000003</v>
      </c>
      <c r="R15" s="16">
        <v>284.61502899999999</v>
      </c>
      <c r="S15" s="16">
        <v>277.60071899999997</v>
      </c>
      <c r="T15" s="16">
        <v>226.40895899999998</v>
      </c>
      <c r="U15" s="16">
        <v>526.79590800000017</v>
      </c>
      <c r="V15" s="16">
        <v>714.03821600000003</v>
      </c>
      <c r="W15" s="16">
        <v>588.22823200000005</v>
      </c>
      <c r="X15" s="16">
        <v>231.16458899999998</v>
      </c>
      <c r="Y15" s="16">
        <v>360.13268100000005</v>
      </c>
      <c r="Z15" s="16">
        <v>329.90642700000001</v>
      </c>
      <c r="AA15" s="16">
        <v>310.89534100000003</v>
      </c>
      <c r="AB15" s="16">
        <v>137.025575</v>
      </c>
      <c r="AC15" s="16">
        <v>405.98054400000001</v>
      </c>
      <c r="AD15" s="16">
        <v>522.91004699999996</v>
      </c>
      <c r="AE15" s="16">
        <f t="shared" si="0"/>
        <v>7260.7535730000009</v>
      </c>
    </row>
    <row r="16" spans="1:31">
      <c r="A16" s="4"/>
      <c r="B16" s="40" t="s">
        <v>109</v>
      </c>
      <c r="C16" s="16">
        <f>SUM(C17:C22)</f>
        <v>45.121000000000002</v>
      </c>
      <c r="D16" s="16">
        <f t="shared" ref="D16:AD16" si="1">SUM(D17:D22)</f>
        <v>43.812890000000003</v>
      </c>
      <c r="E16" s="16">
        <f t="shared" si="1"/>
        <v>60.768464000000009</v>
      </c>
      <c r="F16" s="16">
        <f t="shared" si="1"/>
        <v>69.075785999999994</v>
      </c>
      <c r="G16" s="16">
        <f t="shared" si="1"/>
        <v>86.623249999999999</v>
      </c>
      <c r="H16" s="16">
        <f t="shared" si="1"/>
        <v>78.637733999999995</v>
      </c>
      <c r="I16" s="16">
        <f t="shared" si="1"/>
        <v>62.037294000000003</v>
      </c>
      <c r="J16" s="16">
        <f t="shared" si="1"/>
        <v>70.028959999999998</v>
      </c>
      <c r="K16" s="16">
        <f t="shared" si="1"/>
        <v>98.687911000000014</v>
      </c>
      <c r="L16" s="16">
        <f t="shared" si="1"/>
        <v>83.187695000000005</v>
      </c>
      <c r="M16" s="16">
        <f t="shared" si="1"/>
        <v>154.07278700000001</v>
      </c>
      <c r="N16" s="16">
        <f t="shared" si="1"/>
        <v>221.80233100000001</v>
      </c>
      <c r="O16" s="16">
        <f t="shared" si="1"/>
        <v>226.63159599999997</v>
      </c>
      <c r="P16" s="16">
        <f t="shared" si="1"/>
        <v>314.27459600000003</v>
      </c>
      <c r="Q16" s="16">
        <f t="shared" si="1"/>
        <v>170.39688300000003</v>
      </c>
      <c r="R16" s="16">
        <f t="shared" si="1"/>
        <v>190.07333800000001</v>
      </c>
      <c r="S16" s="16">
        <f t="shared" si="1"/>
        <v>187.76567500000002</v>
      </c>
      <c r="T16" s="16">
        <f t="shared" si="1"/>
        <v>262.496645</v>
      </c>
      <c r="U16" s="16">
        <f t="shared" si="1"/>
        <v>293.20276400000006</v>
      </c>
      <c r="V16" s="16">
        <f t="shared" si="1"/>
        <v>233.137832</v>
      </c>
      <c r="W16" s="16">
        <f t="shared" si="1"/>
        <v>270.69247300000012</v>
      </c>
      <c r="X16" s="16">
        <f t="shared" si="1"/>
        <v>271.82407799999999</v>
      </c>
      <c r="Y16" s="16">
        <f t="shared" si="1"/>
        <v>178.90745100000001</v>
      </c>
      <c r="Z16" s="16">
        <f t="shared" si="1"/>
        <v>222.71975099999997</v>
      </c>
      <c r="AA16" s="16">
        <f t="shared" si="1"/>
        <v>178.995801</v>
      </c>
      <c r="AB16" s="16">
        <f t="shared" si="1"/>
        <v>159.17630100000002</v>
      </c>
      <c r="AC16" s="16">
        <f t="shared" si="1"/>
        <v>296.92276100000004</v>
      </c>
      <c r="AD16" s="16">
        <f t="shared" si="1"/>
        <v>312.16280800000004</v>
      </c>
      <c r="AE16" s="16">
        <f t="shared" si="0"/>
        <v>4843.2368550000001</v>
      </c>
    </row>
    <row r="17" spans="1:31">
      <c r="A17" s="4"/>
      <c r="B17" s="40" t="s">
        <v>114</v>
      </c>
      <c r="C17" s="16">
        <v>5.1620000000000008</v>
      </c>
      <c r="D17" s="16">
        <v>6.2117879999999994</v>
      </c>
      <c r="E17" s="16">
        <v>12.465527000000003</v>
      </c>
      <c r="F17" s="16">
        <v>10.653435</v>
      </c>
      <c r="G17" s="16">
        <v>8.1926199999999998</v>
      </c>
      <c r="H17" s="16">
        <v>12.204405999999999</v>
      </c>
      <c r="I17" s="16">
        <v>15.330587999999999</v>
      </c>
      <c r="J17" s="16">
        <v>13.937847999999997</v>
      </c>
      <c r="K17" s="16">
        <v>14.799373999999998</v>
      </c>
      <c r="L17" s="16">
        <v>16.285687000000003</v>
      </c>
      <c r="M17" s="16">
        <v>19.473248000000002</v>
      </c>
      <c r="N17" s="16">
        <v>20.888202</v>
      </c>
      <c r="O17" s="16">
        <v>29.198193000000003</v>
      </c>
      <c r="P17" s="16">
        <v>42.86776900000001</v>
      </c>
      <c r="Q17" s="16">
        <v>27.135705999999999</v>
      </c>
      <c r="R17" s="16">
        <v>51.447597999999999</v>
      </c>
      <c r="S17" s="16">
        <v>70.860092000000009</v>
      </c>
      <c r="T17" s="16">
        <v>46.804085000000001</v>
      </c>
      <c r="U17" s="16">
        <v>47.074561000000003</v>
      </c>
      <c r="V17" s="16">
        <v>39.526875000000004</v>
      </c>
      <c r="W17" s="16">
        <v>28.959771</v>
      </c>
      <c r="X17" s="16">
        <v>27.765276999999998</v>
      </c>
      <c r="Y17" s="16">
        <v>26.456511000000003</v>
      </c>
      <c r="Z17" s="16">
        <v>28.046032999999994</v>
      </c>
      <c r="AA17" s="16">
        <v>32.530186</v>
      </c>
      <c r="AB17" s="16">
        <v>25.298396999999998</v>
      </c>
      <c r="AC17" s="16">
        <v>32.047694</v>
      </c>
      <c r="AD17" s="16">
        <v>27.780512999999992</v>
      </c>
      <c r="AE17" s="16">
        <f t="shared" si="0"/>
        <v>739.40398400000004</v>
      </c>
    </row>
    <row r="18" spans="1:31">
      <c r="A18" s="4"/>
      <c r="B18" s="40" t="s">
        <v>110</v>
      </c>
      <c r="C18" s="16">
        <v>3.5879999999999996</v>
      </c>
      <c r="D18" s="16">
        <v>3.9825399999999997</v>
      </c>
      <c r="E18" s="16">
        <v>13.305066999999998</v>
      </c>
      <c r="F18" s="16">
        <v>14.558008999999998</v>
      </c>
      <c r="G18" s="16">
        <v>30.259184999999999</v>
      </c>
      <c r="H18" s="16">
        <v>26.265900000000002</v>
      </c>
      <c r="I18" s="16">
        <v>16.764646000000003</v>
      </c>
      <c r="J18" s="16">
        <v>16.38824</v>
      </c>
      <c r="K18" s="16">
        <v>21.404871</v>
      </c>
      <c r="L18" s="16">
        <v>18.769754999999996</v>
      </c>
      <c r="M18" s="16">
        <v>41.308589000000005</v>
      </c>
      <c r="N18" s="16">
        <v>52.446525000000001</v>
      </c>
      <c r="O18" s="16">
        <v>58.453697999999989</v>
      </c>
      <c r="P18" s="16">
        <v>105.25416799999996</v>
      </c>
      <c r="Q18" s="16">
        <v>38.890460000000004</v>
      </c>
      <c r="R18" s="16">
        <v>42.695487999999997</v>
      </c>
      <c r="S18" s="16">
        <v>38.940723999999996</v>
      </c>
      <c r="T18" s="16">
        <v>42.509951999999998</v>
      </c>
      <c r="U18" s="16">
        <v>41.552838000000008</v>
      </c>
      <c r="V18" s="16">
        <v>29.017220999999999</v>
      </c>
      <c r="W18" s="16">
        <v>28.225570000000005</v>
      </c>
      <c r="X18" s="16">
        <v>30.587946000000009</v>
      </c>
      <c r="Y18" s="16">
        <v>28.158447000000002</v>
      </c>
      <c r="Z18" s="16">
        <v>32.114951999999995</v>
      </c>
      <c r="AA18" s="16">
        <v>28.662124000000002</v>
      </c>
      <c r="AB18" s="16">
        <v>28.758560999999997</v>
      </c>
      <c r="AC18" s="16">
        <v>49.876505000000016</v>
      </c>
      <c r="AD18" s="16">
        <v>50.586752999999995</v>
      </c>
      <c r="AE18" s="16">
        <f t="shared" si="0"/>
        <v>933.32673399999999</v>
      </c>
    </row>
    <row r="19" spans="1:31">
      <c r="A19" s="4"/>
      <c r="B19" s="40" t="s">
        <v>111</v>
      </c>
      <c r="C19" s="16">
        <v>8.4179999999999993</v>
      </c>
      <c r="D19" s="16">
        <v>5.2540020000000016</v>
      </c>
      <c r="E19" s="16">
        <v>7.7472309999999993</v>
      </c>
      <c r="F19" s="16">
        <v>7.7062839999999984</v>
      </c>
      <c r="G19" s="16">
        <v>16.250677</v>
      </c>
      <c r="H19" s="16">
        <v>12.606216000000002</v>
      </c>
      <c r="I19" s="16">
        <v>6.992545999999999</v>
      </c>
      <c r="J19" s="16">
        <v>11.781091</v>
      </c>
      <c r="K19" s="16">
        <v>14.013877999999997</v>
      </c>
      <c r="L19" s="16">
        <v>8.0496639999999999</v>
      </c>
      <c r="M19" s="16">
        <v>19.072883000000001</v>
      </c>
      <c r="N19" s="16">
        <v>31.336437000000004</v>
      </c>
      <c r="O19" s="16">
        <v>48.749603</v>
      </c>
      <c r="P19" s="16">
        <v>62.772897999999998</v>
      </c>
      <c r="Q19" s="16">
        <v>24.002656000000009</v>
      </c>
      <c r="R19" s="16">
        <v>22.15950999999999</v>
      </c>
      <c r="S19" s="16">
        <v>18.767420000000001</v>
      </c>
      <c r="T19" s="16">
        <v>13.467153999999997</v>
      </c>
      <c r="U19" s="16">
        <v>16.024113</v>
      </c>
      <c r="V19" s="16">
        <v>11.013065999999998</v>
      </c>
      <c r="W19" s="16">
        <v>16.368400999999999</v>
      </c>
      <c r="X19" s="16">
        <v>10.251897</v>
      </c>
      <c r="Y19" s="16">
        <v>13.416108999999999</v>
      </c>
      <c r="Z19" s="16">
        <v>33.503388999999991</v>
      </c>
      <c r="AA19" s="16">
        <v>39.029939999999996</v>
      </c>
      <c r="AB19" s="16">
        <v>32.991326000000001</v>
      </c>
      <c r="AC19" s="16">
        <v>41.164687000000001</v>
      </c>
      <c r="AD19" s="16">
        <v>35.898053000000012</v>
      </c>
      <c r="AE19" s="16">
        <f t="shared" si="0"/>
        <v>588.80913099999998</v>
      </c>
    </row>
    <row r="20" spans="1:31">
      <c r="A20" s="4"/>
      <c r="B20" s="40" t="s">
        <v>112</v>
      </c>
      <c r="C20" s="16">
        <v>0.84300000000000019</v>
      </c>
      <c r="D20" s="16">
        <v>1.0598939999999999</v>
      </c>
      <c r="E20" s="16">
        <v>2.7430629999999994</v>
      </c>
      <c r="F20" s="16">
        <v>3.3070119999999994</v>
      </c>
      <c r="G20" s="16">
        <v>4.2704659999999981</v>
      </c>
      <c r="H20" s="16">
        <v>2.2564599999999997</v>
      </c>
      <c r="I20" s="16">
        <v>2.4576160000000002</v>
      </c>
      <c r="J20" s="16">
        <v>1.7126429999999999</v>
      </c>
      <c r="K20" s="16">
        <v>7.1443560000000002</v>
      </c>
      <c r="L20" s="16">
        <v>7.1629749999999994</v>
      </c>
      <c r="M20" s="16">
        <v>9.6561610000000009</v>
      </c>
      <c r="N20" s="16">
        <v>14.386616</v>
      </c>
      <c r="O20" s="16">
        <v>17.670380999999995</v>
      </c>
      <c r="P20" s="16">
        <v>10.548540000000003</v>
      </c>
      <c r="Q20" s="16">
        <v>13.205411</v>
      </c>
      <c r="R20" s="16">
        <v>13.846416000000001</v>
      </c>
      <c r="S20" s="16">
        <v>15.002747999999997</v>
      </c>
      <c r="T20" s="16">
        <v>14.771444999999996</v>
      </c>
      <c r="U20" s="16">
        <v>16.366987000000002</v>
      </c>
      <c r="V20" s="16">
        <v>12.659435999999999</v>
      </c>
      <c r="W20" s="16">
        <v>11.26906</v>
      </c>
      <c r="X20" s="16">
        <v>7.5274330000000003</v>
      </c>
      <c r="Y20" s="16">
        <v>8.9932599999999994</v>
      </c>
      <c r="Z20" s="16">
        <v>10.218985</v>
      </c>
      <c r="AA20" s="16">
        <v>13.044105000000002</v>
      </c>
      <c r="AB20" s="16">
        <v>8.6933819999999997</v>
      </c>
      <c r="AC20" s="16">
        <v>22.143853</v>
      </c>
      <c r="AD20" s="16">
        <v>26.409556000000002</v>
      </c>
      <c r="AE20" s="16">
        <f t="shared" si="0"/>
        <v>279.37125999999995</v>
      </c>
    </row>
    <row r="21" spans="1:31">
      <c r="A21" s="4"/>
      <c r="B21" s="40" t="s">
        <v>113</v>
      </c>
      <c r="C21" s="16">
        <v>1.1889999999999998</v>
      </c>
      <c r="D21" s="16">
        <v>2.9714669999999996</v>
      </c>
      <c r="E21" s="16">
        <v>1.653381</v>
      </c>
      <c r="F21" s="16">
        <v>1.5655739999999998</v>
      </c>
      <c r="G21" s="16">
        <v>2.812764</v>
      </c>
      <c r="H21" s="16">
        <v>1.7387630000000001</v>
      </c>
      <c r="I21" s="16">
        <v>3.5996499999999996</v>
      </c>
      <c r="J21" s="16">
        <v>2.7717429999999998</v>
      </c>
      <c r="K21" s="16">
        <v>11.14362</v>
      </c>
      <c r="L21" s="16">
        <v>16.794722999999998</v>
      </c>
      <c r="M21" s="16">
        <v>38.312193000000008</v>
      </c>
      <c r="N21" s="16">
        <v>52.552045000000007</v>
      </c>
      <c r="O21" s="16">
        <v>21.289990000000003</v>
      </c>
      <c r="P21" s="16">
        <v>22.934438999999998</v>
      </c>
      <c r="Q21" s="16">
        <v>12.896336</v>
      </c>
      <c r="R21" s="16">
        <v>16.306534000000003</v>
      </c>
      <c r="S21" s="16">
        <v>17.485116999999999</v>
      </c>
      <c r="T21" s="16">
        <v>124.15991999999999</v>
      </c>
      <c r="U21" s="16">
        <v>137.66804200000004</v>
      </c>
      <c r="V21" s="16">
        <v>121.635504</v>
      </c>
      <c r="W21" s="16">
        <v>156.0513740000001</v>
      </c>
      <c r="X21" s="16">
        <v>164.97655399999999</v>
      </c>
      <c r="Y21" s="16">
        <v>58.513711000000001</v>
      </c>
      <c r="Z21" s="16">
        <v>95.405508000000012</v>
      </c>
      <c r="AA21" s="16">
        <v>35.497540999999998</v>
      </c>
      <c r="AB21" s="16">
        <v>35.608349000000011</v>
      </c>
      <c r="AC21" s="16">
        <v>81.682018000000014</v>
      </c>
      <c r="AD21" s="16">
        <v>94.336358000000018</v>
      </c>
      <c r="AE21" s="16">
        <f t="shared" si="0"/>
        <v>1333.5522180000003</v>
      </c>
    </row>
    <row r="22" spans="1:31">
      <c r="A22" s="4"/>
      <c r="B22" s="85" t="s">
        <v>587</v>
      </c>
      <c r="C22" s="16">
        <v>25.921000000000003</v>
      </c>
      <c r="D22" s="16">
        <v>24.333199000000004</v>
      </c>
      <c r="E22" s="16">
        <v>22.854195000000001</v>
      </c>
      <c r="F22" s="16">
        <v>31.285472000000006</v>
      </c>
      <c r="G22" s="16">
        <v>24.837537999999999</v>
      </c>
      <c r="H22" s="16">
        <v>23.565988999999998</v>
      </c>
      <c r="I22" s="16">
        <v>16.892248000000006</v>
      </c>
      <c r="J22" s="16">
        <v>23.437394999999999</v>
      </c>
      <c r="K22" s="16">
        <v>30.181812000000004</v>
      </c>
      <c r="L22" s="16">
        <v>16.124891000000002</v>
      </c>
      <c r="M22" s="16">
        <v>26.249713</v>
      </c>
      <c r="N22" s="16">
        <v>50.192506000000009</v>
      </c>
      <c r="O22" s="16">
        <v>51.269731</v>
      </c>
      <c r="P22" s="16">
        <v>69.896782000000044</v>
      </c>
      <c r="Q22" s="16">
        <v>54.266314000000008</v>
      </c>
      <c r="R22" s="16">
        <v>43.617792000000009</v>
      </c>
      <c r="S22" s="16">
        <v>26.709574000000003</v>
      </c>
      <c r="T22" s="16">
        <v>20.784088999999998</v>
      </c>
      <c r="U22" s="16">
        <v>34.516223000000004</v>
      </c>
      <c r="V22" s="16">
        <v>19.285729999999997</v>
      </c>
      <c r="W22" s="16">
        <v>29.818297000000008</v>
      </c>
      <c r="X22" s="16">
        <v>30.714970999999998</v>
      </c>
      <c r="Y22" s="16">
        <v>43.369413000000009</v>
      </c>
      <c r="Z22" s="16">
        <v>23.430883999999992</v>
      </c>
      <c r="AA22" s="16">
        <v>30.231905000000001</v>
      </c>
      <c r="AB22" s="16">
        <v>27.826286000000007</v>
      </c>
      <c r="AC22" s="16">
        <v>70.008004000000014</v>
      </c>
      <c r="AD22" s="16">
        <v>77.151574999999994</v>
      </c>
      <c r="AE22" s="16">
        <f t="shared" si="0"/>
        <v>968.77352799999983</v>
      </c>
    </row>
    <row r="23" spans="1:31">
      <c r="A23" s="4"/>
      <c r="B23" s="40" t="s">
        <v>115</v>
      </c>
      <c r="C23" s="16">
        <f>SUM(C9:C14)</f>
        <v>15704.431920000001</v>
      </c>
      <c r="D23" s="16">
        <f t="shared" ref="D23:AD23" si="2">SUM(D9:D14)</f>
        <v>17702.378956</v>
      </c>
      <c r="E23" s="16">
        <f t="shared" si="2"/>
        <v>21523.670062999987</v>
      </c>
      <c r="F23" s="16">
        <f t="shared" si="2"/>
        <v>23834.616711000002</v>
      </c>
      <c r="G23" s="16">
        <f t="shared" si="2"/>
        <v>29567.239353999994</v>
      </c>
      <c r="H23" s="16">
        <f t="shared" si="2"/>
        <v>38749.484223999993</v>
      </c>
      <c r="I23" s="16">
        <f t="shared" si="2"/>
        <v>32899.891114999999</v>
      </c>
      <c r="J23" s="16">
        <f t="shared" si="2"/>
        <v>29496.34835</v>
      </c>
      <c r="K23" s="16">
        <f t="shared" si="2"/>
        <v>30588.894648999998</v>
      </c>
      <c r="L23" s="16">
        <f t="shared" si="2"/>
        <v>37072.840892</v>
      </c>
      <c r="M23" s="16">
        <f t="shared" si="2"/>
        <v>41045.231940999998</v>
      </c>
      <c r="N23" s="16">
        <f t="shared" si="2"/>
        <v>43359.683902000004</v>
      </c>
      <c r="O23" s="16">
        <f t="shared" si="2"/>
        <v>39981.815956000013</v>
      </c>
      <c r="P23" s="16">
        <f t="shared" si="2"/>
        <v>44282.702065000012</v>
      </c>
      <c r="Q23" s="16">
        <f t="shared" si="2"/>
        <v>36582.642913000011</v>
      </c>
      <c r="R23" s="16">
        <f t="shared" si="2"/>
        <v>43770.119761999988</v>
      </c>
      <c r="S23" s="16">
        <f t="shared" si="2"/>
        <v>42314.234476000012</v>
      </c>
      <c r="T23" s="16">
        <f t="shared" si="2"/>
        <v>42700.69713700001</v>
      </c>
      <c r="U23" s="16">
        <f t="shared" si="2"/>
        <v>46268.704048000007</v>
      </c>
      <c r="V23" s="16">
        <f t="shared" si="2"/>
        <v>48324.135227000006</v>
      </c>
      <c r="W23" s="16">
        <f t="shared" si="2"/>
        <v>47791.977797000007</v>
      </c>
      <c r="X23" s="16">
        <f t="shared" si="2"/>
        <v>44078.267495</v>
      </c>
      <c r="Y23" s="16">
        <f t="shared" si="2"/>
        <v>44695.382155000007</v>
      </c>
      <c r="Z23" s="16">
        <f t="shared" si="2"/>
        <v>47131.199635999998</v>
      </c>
      <c r="AA23" s="16">
        <f t="shared" si="2"/>
        <v>48913.987010000004</v>
      </c>
      <c r="AB23" s="16">
        <f t="shared" si="2"/>
        <v>44883.454442999981</v>
      </c>
      <c r="AC23" s="16">
        <f t="shared" si="2"/>
        <v>58910.296026000004</v>
      </c>
      <c r="AD23" s="16">
        <f t="shared" si="2"/>
        <v>65711.648143000013</v>
      </c>
      <c r="AE23" s="16">
        <f t="shared" si="0"/>
        <v>1107885.9763660002</v>
      </c>
    </row>
    <row r="24" spans="1:31">
      <c r="A24" s="4"/>
      <c r="B24" s="40" t="s">
        <v>116</v>
      </c>
      <c r="C24" s="16">
        <f>C25-C23</f>
        <v>330.14813599999798</v>
      </c>
      <c r="D24" s="16">
        <f t="shared" ref="D24:AD24" si="3">D25-D23</f>
        <v>610.22358100000201</v>
      </c>
      <c r="E24" s="16">
        <f t="shared" si="3"/>
        <v>1005.3282060000165</v>
      </c>
      <c r="F24" s="16">
        <f t="shared" si="3"/>
        <v>1178.3284420000091</v>
      </c>
      <c r="G24" s="16">
        <f t="shared" si="3"/>
        <v>1324.6727820000051</v>
      </c>
      <c r="H24" s="16">
        <f t="shared" si="3"/>
        <v>1047.63609</v>
      </c>
      <c r="I24" s="16">
        <f t="shared" si="3"/>
        <v>1837.7602650000117</v>
      </c>
      <c r="J24" s="16">
        <f t="shared" si="3"/>
        <v>2998.5707180000027</v>
      </c>
      <c r="K24" s="16">
        <f t="shared" si="3"/>
        <v>1178.7256650000018</v>
      </c>
      <c r="L24" s="16">
        <f t="shared" si="3"/>
        <v>1043.6265740000017</v>
      </c>
      <c r="M24" s="16">
        <f t="shared" si="3"/>
        <v>1491.9091049999988</v>
      </c>
      <c r="N24" s="16">
        <f t="shared" si="3"/>
        <v>1685.6777469999943</v>
      </c>
      <c r="O24" s="16">
        <f t="shared" si="3"/>
        <v>1242.7560399999857</v>
      </c>
      <c r="P24" s="16">
        <f t="shared" si="3"/>
        <v>2657.2389259999836</v>
      </c>
      <c r="Q24" s="16">
        <f t="shared" si="3"/>
        <v>2456.2055079999918</v>
      </c>
      <c r="R24" s="16">
        <f t="shared" si="3"/>
        <v>2343.1819660000037</v>
      </c>
      <c r="S24" s="16">
        <f t="shared" si="3"/>
        <v>2990.1255979999842</v>
      </c>
      <c r="T24" s="16">
        <f t="shared" si="3"/>
        <v>3235.4853759999751</v>
      </c>
      <c r="U24" s="16">
        <f t="shared" si="3"/>
        <v>2940.4916300000041</v>
      </c>
      <c r="V24" s="16">
        <f t="shared" si="3"/>
        <v>1416.2440219999844</v>
      </c>
      <c r="W24" s="16">
        <f t="shared" si="3"/>
        <v>1378.5529120000065</v>
      </c>
      <c r="X24" s="16">
        <f t="shared" si="3"/>
        <v>1448.1664600000004</v>
      </c>
      <c r="Y24" s="16">
        <f t="shared" si="3"/>
        <v>1875.4359509999995</v>
      </c>
      <c r="Z24" s="16">
        <f t="shared" si="3"/>
        <v>1891.0719750000062</v>
      </c>
      <c r="AA24" s="16">
        <f t="shared" si="3"/>
        <v>2097.5714359999911</v>
      </c>
      <c r="AB24" s="16">
        <f t="shared" si="3"/>
        <v>1864.380147000018</v>
      </c>
      <c r="AC24" s="16">
        <f t="shared" si="3"/>
        <v>2672.7176720000061</v>
      </c>
      <c r="AD24" s="16">
        <f t="shared" si="3"/>
        <v>2217.2650039999717</v>
      </c>
      <c r="AE24" s="16">
        <f t="shared" si="0"/>
        <v>50459.497933999955</v>
      </c>
    </row>
    <row r="25" spans="1:31">
      <c r="A25" s="4"/>
      <c r="B25" s="35" t="s">
        <v>117</v>
      </c>
      <c r="C25" s="16">
        <v>16034.580055999999</v>
      </c>
      <c r="D25" s="16">
        <v>18312.602537000002</v>
      </c>
      <c r="E25" s="16">
        <v>22528.998269000003</v>
      </c>
      <c r="F25" s="16">
        <v>25012.945153000011</v>
      </c>
      <c r="G25" s="16">
        <v>30891.912135999999</v>
      </c>
      <c r="H25" s="16">
        <v>39797.120313999993</v>
      </c>
      <c r="I25" s="16">
        <v>34737.65138000001</v>
      </c>
      <c r="J25" s="16">
        <v>32494.919068000003</v>
      </c>
      <c r="K25" s="16">
        <v>31767.620314</v>
      </c>
      <c r="L25" s="16">
        <v>38116.467466000002</v>
      </c>
      <c r="M25" s="16">
        <v>42537.141045999997</v>
      </c>
      <c r="N25" s="16">
        <v>45045.361648999999</v>
      </c>
      <c r="O25" s="16">
        <v>41224.571995999999</v>
      </c>
      <c r="P25" s="16">
        <v>46939.940990999996</v>
      </c>
      <c r="Q25" s="16">
        <v>39038.848421000002</v>
      </c>
      <c r="R25" s="16">
        <v>46113.301727999991</v>
      </c>
      <c r="S25" s="16">
        <v>45304.360073999997</v>
      </c>
      <c r="T25" s="16">
        <v>45936.182512999985</v>
      </c>
      <c r="U25" s="16">
        <v>49209.195678000011</v>
      </c>
      <c r="V25" s="16">
        <v>49740.379248999991</v>
      </c>
      <c r="W25" s="16">
        <v>49170.530709000013</v>
      </c>
      <c r="X25" s="16">
        <v>45526.433955</v>
      </c>
      <c r="Y25" s="16">
        <v>46570.818106000006</v>
      </c>
      <c r="Z25" s="16">
        <v>49022.271611000004</v>
      </c>
      <c r="AA25" s="16">
        <v>51011.558445999995</v>
      </c>
      <c r="AB25" s="16">
        <v>46747.834589999999</v>
      </c>
      <c r="AC25" s="16">
        <v>61583.01369800001</v>
      </c>
      <c r="AD25" s="16">
        <v>67928.913146999985</v>
      </c>
      <c r="AE25" s="16">
        <f t="shared" si="0"/>
        <v>1158345.4742999999</v>
      </c>
    </row>
    <row r="26" spans="1:31">
      <c r="A26" s="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14" thickBot="1">
      <c r="A27" s="4"/>
      <c r="B27" s="49"/>
      <c r="C27" s="140" t="s">
        <v>118</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31" ht="14" thickTop="1">
      <c r="A28" s="4"/>
      <c r="B28" s="4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 r="A29" s="4">
        <v>1</v>
      </c>
      <c r="B29" s="40" t="s">
        <v>122</v>
      </c>
      <c r="C29" s="96">
        <f>C9/C$25*100</f>
        <v>95.9254053818795</v>
      </c>
      <c r="D29" s="96">
        <f t="shared" ref="D29:AE38" si="4">D9/D$25*100</f>
        <v>94.421840669909756</v>
      </c>
      <c r="E29" s="96">
        <f t="shared" si="4"/>
        <v>93.564026750380791</v>
      </c>
      <c r="F29" s="96">
        <f t="shared" si="4"/>
        <v>92.752450369553614</v>
      </c>
      <c r="G29" s="96">
        <f t="shared" si="4"/>
        <v>93.592111011823164</v>
      </c>
      <c r="H29" s="96">
        <f t="shared" si="4"/>
        <v>95.451295725125178</v>
      </c>
      <c r="I29" s="96">
        <f t="shared" si="4"/>
        <v>92.157595949136365</v>
      </c>
      <c r="J29" s="96">
        <f t="shared" si="4"/>
        <v>87.420122144493774</v>
      </c>
      <c r="K29" s="96">
        <f t="shared" si="4"/>
        <v>92.150559039824969</v>
      </c>
      <c r="L29" s="96">
        <f t="shared" si="4"/>
        <v>93.001936025736526</v>
      </c>
      <c r="M29" s="96">
        <f t="shared" si="4"/>
        <v>90.336176162956875</v>
      </c>
      <c r="N29" s="96">
        <f t="shared" si="4"/>
        <v>88.591155007156914</v>
      </c>
      <c r="O29" s="96">
        <f t="shared" si="4"/>
        <v>88.257202528458762</v>
      </c>
      <c r="P29" s="96">
        <f t="shared" si="4"/>
        <v>83.756390201977624</v>
      </c>
      <c r="Q29" s="96">
        <f t="shared" si="4"/>
        <v>81.371724000219075</v>
      </c>
      <c r="R29" s="96">
        <f t="shared" si="4"/>
        <v>82.950558061588211</v>
      </c>
      <c r="S29" s="96">
        <f t="shared" si="4"/>
        <v>84.309303922649221</v>
      </c>
      <c r="T29" s="96">
        <f t="shared" si="4"/>
        <v>85.43090693462392</v>
      </c>
      <c r="U29" s="96">
        <f t="shared" si="4"/>
        <v>86.905085441417043</v>
      </c>
      <c r="V29" s="96">
        <f t="shared" si="4"/>
        <v>90.827596964710096</v>
      </c>
      <c r="W29" s="96">
        <f t="shared" si="4"/>
        <v>91.157099546610866</v>
      </c>
      <c r="X29" s="96">
        <f t="shared" si="4"/>
        <v>92.04311743463019</v>
      </c>
      <c r="Y29" s="96">
        <f t="shared" si="4"/>
        <v>90.794648364900254</v>
      </c>
      <c r="Z29" s="96">
        <f t="shared" si="4"/>
        <v>90.889522292153728</v>
      </c>
      <c r="AA29" s="96">
        <f t="shared" si="4"/>
        <v>90.998835791577278</v>
      </c>
      <c r="AB29" s="96">
        <f t="shared" si="4"/>
        <v>90.940089443402812</v>
      </c>
      <c r="AC29" s="96">
        <f t="shared" si="4"/>
        <v>89.570065821236994</v>
      </c>
      <c r="AD29" s="96">
        <f t="shared" si="4"/>
        <v>90.828769349631315</v>
      </c>
      <c r="AE29" s="96">
        <f t="shared" si="4"/>
        <v>89.591932495540121</v>
      </c>
    </row>
    <row r="30" spans="1:31">
      <c r="A30" s="4">
        <v>2</v>
      </c>
      <c r="B30" s="35" t="s">
        <v>121</v>
      </c>
      <c r="C30" s="96">
        <f t="shared" ref="C30:R45" si="5">C10/C$25*100</f>
        <v>1.3346155574552956E-3</v>
      </c>
      <c r="D30" s="96">
        <f t="shared" si="5"/>
        <v>5.8137121572366703E-3</v>
      </c>
      <c r="E30" s="96">
        <f t="shared" si="5"/>
        <v>2.5522883580279258E-2</v>
      </c>
      <c r="F30" s="96">
        <f t="shared" si="5"/>
        <v>0.29798938727157565</v>
      </c>
      <c r="G30" s="96">
        <f t="shared" si="5"/>
        <v>0.36155000541336513</v>
      </c>
      <c r="H30" s="96">
        <f t="shared" si="5"/>
        <v>0.46563505484292828</v>
      </c>
      <c r="I30" s="96">
        <f t="shared" si="5"/>
        <v>0.63843818505153038</v>
      </c>
      <c r="J30" s="96">
        <f t="shared" si="5"/>
        <v>1.0244129868531109</v>
      </c>
      <c r="K30" s="96">
        <f t="shared" si="5"/>
        <v>1.0023210925234933</v>
      </c>
      <c r="L30" s="96">
        <f t="shared" si="5"/>
        <v>0.58960041404798103</v>
      </c>
      <c r="M30" s="96">
        <f t="shared" si="5"/>
        <v>0.62777009322564903</v>
      </c>
      <c r="N30" s="96">
        <f t="shared" si="5"/>
        <v>0.89955840327679037</v>
      </c>
      <c r="O30" s="96">
        <f t="shared" si="5"/>
        <v>0.86694937678110517</v>
      </c>
      <c r="P30" s="96">
        <f t="shared" si="5"/>
        <v>0.68573659703090883</v>
      </c>
      <c r="Q30" s="96">
        <f t="shared" si="5"/>
        <v>0.6674023659464442</v>
      </c>
      <c r="R30" s="96">
        <f t="shared" si="5"/>
        <v>0.62792532989278682</v>
      </c>
      <c r="S30" s="96">
        <f t="shared" si="4"/>
        <v>0.70402783193277518</v>
      </c>
      <c r="T30" s="96">
        <f t="shared" si="4"/>
        <v>1.1961447859636605</v>
      </c>
      <c r="U30" s="96">
        <f t="shared" si="4"/>
        <v>0.90258091781526029</v>
      </c>
      <c r="V30" s="96">
        <f t="shared" si="4"/>
        <v>0.68573429706380329</v>
      </c>
      <c r="W30" s="96">
        <f t="shared" si="4"/>
        <v>0.75549992168785951</v>
      </c>
      <c r="X30" s="96">
        <f t="shared" si="4"/>
        <v>0.95748690624631194</v>
      </c>
      <c r="Y30" s="96">
        <f t="shared" si="4"/>
        <v>0.94583611350226582</v>
      </c>
      <c r="Z30" s="96">
        <f t="shared" si="4"/>
        <v>0.85505252046693037</v>
      </c>
      <c r="AA30" s="96">
        <f t="shared" si="4"/>
        <v>0.84680456578732932</v>
      </c>
      <c r="AB30" s="96">
        <f t="shared" si="4"/>
        <v>1.8239327414373823</v>
      </c>
      <c r="AC30" s="96">
        <f t="shared" si="4"/>
        <v>1.156628302559237</v>
      </c>
      <c r="AD30" s="96">
        <f t="shared" si="4"/>
        <v>1.5358160533826744</v>
      </c>
      <c r="AE30" s="96">
        <f t="shared" si="4"/>
        <v>0.84075687660326892</v>
      </c>
    </row>
    <row r="31" spans="1:31">
      <c r="A31" s="4">
        <v>3</v>
      </c>
      <c r="B31" s="40" t="s">
        <v>483</v>
      </c>
      <c r="C31" s="96">
        <f t="shared" si="5"/>
        <v>0.2187771670819241</v>
      </c>
      <c r="D31" s="96">
        <f t="shared" si="4"/>
        <v>0.29660464093105426</v>
      </c>
      <c r="E31" s="96">
        <f t="shared" si="4"/>
        <v>0.34888394531129258</v>
      </c>
      <c r="F31" s="96">
        <f t="shared" si="4"/>
        <v>0.31560939552346823</v>
      </c>
      <c r="G31" s="96">
        <f t="shared" si="4"/>
        <v>0.2703793362880359</v>
      </c>
      <c r="H31" s="96">
        <f t="shared" si="4"/>
        <v>0.37077638491368758</v>
      </c>
      <c r="I31" s="96">
        <f t="shared" si="4"/>
        <v>0.52915857778983755</v>
      </c>
      <c r="J31" s="96">
        <f t="shared" si="4"/>
        <v>0.39992088525610348</v>
      </c>
      <c r="K31" s="96">
        <f t="shared" si="4"/>
        <v>0.64593789831203918</v>
      </c>
      <c r="L31" s="96">
        <f t="shared" si="4"/>
        <v>1.0047292953934093</v>
      </c>
      <c r="M31" s="96">
        <f t="shared" si="4"/>
        <v>1.2556285680375439</v>
      </c>
      <c r="N31" s="96">
        <f t="shared" si="4"/>
        <v>1.3584266761316677</v>
      </c>
      <c r="O31" s="96">
        <f t="shared" si="4"/>
        <v>1.3869865066288127</v>
      </c>
      <c r="P31" s="96">
        <f t="shared" si="4"/>
        <v>1.800192084097459</v>
      </c>
      <c r="Q31" s="96">
        <f t="shared" si="4"/>
        <v>6.0000355587845453</v>
      </c>
      <c r="R31" s="96">
        <f t="shared" si="4"/>
        <v>5.2253291191615272</v>
      </c>
      <c r="S31" s="96">
        <f t="shared" si="4"/>
        <v>2.7240805895595486</v>
      </c>
      <c r="T31" s="96">
        <f t="shared" si="4"/>
        <v>2.2436557145520859</v>
      </c>
      <c r="U31" s="96">
        <f t="shared" si="4"/>
        <v>1.9574899340015983</v>
      </c>
      <c r="V31" s="96">
        <f t="shared" si="4"/>
        <v>1.3715896808601755</v>
      </c>
      <c r="W31" s="96">
        <f t="shared" si="4"/>
        <v>1.227386559180528</v>
      </c>
      <c r="X31" s="96">
        <f t="shared" si="4"/>
        <v>1.1294462608432079</v>
      </c>
      <c r="Y31" s="96">
        <f t="shared" si="4"/>
        <v>1.0546630013714964</v>
      </c>
      <c r="Z31" s="96">
        <f t="shared" si="4"/>
        <v>1.1790688619788527</v>
      </c>
      <c r="AA31" s="96">
        <f t="shared" si="4"/>
        <v>1.0516559390513314</v>
      </c>
      <c r="AB31" s="96">
        <f t="shared" si="4"/>
        <v>0.89850192566962273</v>
      </c>
      <c r="AC31" s="96">
        <f t="shared" si="4"/>
        <v>1.4643944634188752</v>
      </c>
      <c r="AD31" s="96">
        <f t="shared" si="4"/>
        <v>1.1931609331744399</v>
      </c>
      <c r="AE31" s="96">
        <f t="shared" si="4"/>
        <v>1.5073788467600002</v>
      </c>
    </row>
    <row r="32" spans="1:31">
      <c r="A32" s="4">
        <v>4</v>
      </c>
      <c r="B32" s="40" t="s">
        <v>567</v>
      </c>
      <c r="C32" s="96">
        <f t="shared" si="5"/>
        <v>7.1352040153486146E-2</v>
      </c>
      <c r="D32" s="96">
        <f t="shared" si="4"/>
        <v>7.3833355868897693E-2</v>
      </c>
      <c r="E32" s="96">
        <f t="shared" si="4"/>
        <v>8.2312412556384482E-2</v>
      </c>
      <c r="F32" s="96">
        <f t="shared" si="4"/>
        <v>9.3763424724845279E-2</v>
      </c>
      <c r="G32" s="96">
        <f t="shared" si="4"/>
        <v>0.37560158623131457</v>
      </c>
      <c r="H32" s="96">
        <f t="shared" si="4"/>
        <v>0.16834932646227452</v>
      </c>
      <c r="I32" s="96">
        <f t="shared" si="4"/>
        <v>0.33731619538177299</v>
      </c>
      <c r="J32" s="96">
        <f t="shared" si="4"/>
        <v>0.49262318107337411</v>
      </c>
      <c r="K32" s="96">
        <f t="shared" si="4"/>
        <v>0.93619728535011582</v>
      </c>
      <c r="L32" s="96">
        <f t="shared" si="4"/>
        <v>0.79802544470137138</v>
      </c>
      <c r="M32" s="96">
        <f t="shared" si="4"/>
        <v>0.81937770952468636</v>
      </c>
      <c r="N32" s="96">
        <f t="shared" si="4"/>
        <v>1.0248660374785752</v>
      </c>
      <c r="O32" s="96">
        <f t="shared" si="4"/>
        <v>0.99014723315891773</v>
      </c>
      <c r="P32" s="96">
        <f t="shared" si="4"/>
        <v>2.5769447542167248</v>
      </c>
      <c r="Q32" s="96">
        <f t="shared" si="4"/>
        <v>2.4508498270285077</v>
      </c>
      <c r="R32" s="96">
        <f t="shared" si="4"/>
        <v>2.3566548485512944</v>
      </c>
      <c r="S32" s="96">
        <f t="shared" si="4"/>
        <v>2.07573236100004</v>
      </c>
      <c r="T32" s="96">
        <f t="shared" si="4"/>
        <v>1.0142215776597265</v>
      </c>
      <c r="U32" s="96">
        <f t="shared" si="4"/>
        <v>0.9342997069256016</v>
      </c>
      <c r="V32" s="96">
        <f t="shared" si="4"/>
        <v>0.81330319572931897</v>
      </c>
      <c r="W32" s="96">
        <f t="shared" si="4"/>
        <v>0.77172192475552226</v>
      </c>
      <c r="X32" s="96">
        <f t="shared" si="4"/>
        <v>0.52994367676254772</v>
      </c>
      <c r="Y32" s="96">
        <f t="shared" si="4"/>
        <v>0.63947579216271366</v>
      </c>
      <c r="Z32" s="96">
        <f t="shared" si="4"/>
        <v>0.5492491986837722</v>
      </c>
      <c r="AA32" s="96">
        <f t="shared" si="4"/>
        <v>0.80506426486603944</v>
      </c>
      <c r="AB32" s="96">
        <f t="shared" si="4"/>
        <v>0.73131033768381426</v>
      </c>
      <c r="AC32" s="96">
        <f t="shared" si="4"/>
        <v>1.2633829188928889</v>
      </c>
      <c r="AD32" s="96">
        <f t="shared" si="4"/>
        <v>1.0345304163475137</v>
      </c>
      <c r="AE32" s="96">
        <f t="shared" si="4"/>
        <v>0.97484220524311993</v>
      </c>
    </row>
    <row r="33" spans="1:31">
      <c r="A33" s="4">
        <v>5</v>
      </c>
      <c r="B33" s="40" t="s">
        <v>568</v>
      </c>
      <c r="C33" s="96">
        <f t="shared" si="5"/>
        <v>0.41505296532600389</v>
      </c>
      <c r="D33" s="96">
        <f t="shared" si="4"/>
        <v>0.46699381929582251</v>
      </c>
      <c r="E33" s="96">
        <f t="shared" si="4"/>
        <v>0.27684904697171198</v>
      </c>
      <c r="F33" s="96">
        <f t="shared" si="4"/>
        <v>0.51015138049305397</v>
      </c>
      <c r="G33" s="96">
        <f t="shared" si="4"/>
        <v>0.37758483996226777</v>
      </c>
      <c r="H33" s="96">
        <f t="shared" si="4"/>
        <v>0.23883067480780443</v>
      </c>
      <c r="I33" s="96">
        <f t="shared" si="4"/>
        <v>0.24581425228178441</v>
      </c>
      <c r="J33" s="96">
        <f t="shared" si="4"/>
        <v>0.28877267797970063</v>
      </c>
      <c r="K33" s="96">
        <f t="shared" si="4"/>
        <v>0.4857869285600529</v>
      </c>
      <c r="L33" s="96">
        <f t="shared" si="4"/>
        <v>0.6030122287828068</v>
      </c>
      <c r="M33" s="96">
        <f t="shared" si="4"/>
        <v>0.6788251135348764</v>
      </c>
      <c r="N33" s="96">
        <f t="shared" si="4"/>
        <v>0.56616052499971781</v>
      </c>
      <c r="O33" s="96">
        <f t="shared" si="4"/>
        <v>0.70158708264591196</v>
      </c>
      <c r="P33" s="96">
        <f t="shared" si="4"/>
        <v>0.626707928875334</v>
      </c>
      <c r="Q33" s="96">
        <f t="shared" si="4"/>
        <v>0.60071004521191496</v>
      </c>
      <c r="R33" s="96">
        <f t="shared" si="4"/>
        <v>0.71911148318110718</v>
      </c>
      <c r="S33" s="96">
        <f t="shared" si="4"/>
        <v>0.68493763843732958</v>
      </c>
      <c r="T33" s="96">
        <f t="shared" si="4"/>
        <v>0.6507510716969187</v>
      </c>
      <c r="U33" s="96">
        <f t="shared" si="4"/>
        <v>0.69516337807759743</v>
      </c>
      <c r="V33" s="96">
        <f t="shared" si="4"/>
        <v>0.53495379612601091</v>
      </c>
      <c r="W33" s="96">
        <f t="shared" si="4"/>
        <v>0.52355387116633267</v>
      </c>
      <c r="X33" s="96">
        <f t="shared" si="4"/>
        <v>0.6641808719279032</v>
      </c>
      <c r="Y33" s="96">
        <f t="shared" si="4"/>
        <v>0.98181435842350173</v>
      </c>
      <c r="Z33" s="96">
        <f t="shared" si="4"/>
        <v>1.1704388375818384</v>
      </c>
      <c r="AA33" s="96">
        <f t="shared" si="4"/>
        <v>0.8681131717800411</v>
      </c>
      <c r="AB33" s="96">
        <f t="shared" si="4"/>
        <v>0.68221672468273364</v>
      </c>
      <c r="AC33" s="96">
        <f t="shared" si="4"/>
        <v>0.78036546466644796</v>
      </c>
      <c r="AD33" s="96">
        <f t="shared" si="4"/>
        <v>0.68024201564957221</v>
      </c>
      <c r="AE33" s="96">
        <f t="shared" si="4"/>
        <v>0.63220199452373349</v>
      </c>
    </row>
    <row r="34" spans="1:31">
      <c r="A34" s="4"/>
      <c r="B34" s="40" t="s">
        <v>108</v>
      </c>
      <c r="C34" s="96">
        <f t="shared" si="5"/>
        <v>1.3091019488312317</v>
      </c>
      <c r="D34" s="96">
        <f t="shared" si="4"/>
        <v>1.4026535195148706</v>
      </c>
      <c r="E34" s="96">
        <f t="shared" si="4"/>
        <v>1.2400307624170288</v>
      </c>
      <c r="F34" s="96">
        <f t="shared" si="4"/>
        <v>1.3191615940533297</v>
      </c>
      <c r="G34" s="96">
        <f t="shared" si="4"/>
        <v>0.73468391014719303</v>
      </c>
      <c r="H34" s="96">
        <f t="shared" si="4"/>
        <v>0.67267088394289221</v>
      </c>
      <c r="I34" s="96">
        <f t="shared" si="4"/>
        <v>0.8012781173808875</v>
      </c>
      <c r="J34" s="96">
        <f t="shared" si="4"/>
        <v>1.1463340413942651</v>
      </c>
      <c r="K34" s="96">
        <f t="shared" si="4"/>
        <v>1.0687351732492756</v>
      </c>
      <c r="L34" s="96">
        <f t="shared" si="4"/>
        <v>1.2647026391677005</v>
      </c>
      <c r="M34" s="96">
        <f t="shared" si="4"/>
        <v>2.7749130500414676</v>
      </c>
      <c r="N34" s="96">
        <f t="shared" si="4"/>
        <v>3.8176550549199031</v>
      </c>
      <c r="O34" s="96">
        <f t="shared" si="4"/>
        <v>4.7825270476823913</v>
      </c>
      <c r="P34" s="96">
        <f t="shared" si="4"/>
        <v>4.8930947600474797</v>
      </c>
      <c r="Q34" s="96">
        <f t="shared" si="4"/>
        <v>2.6175826038206282</v>
      </c>
      <c r="R34" s="96">
        <f t="shared" si="4"/>
        <v>3.039063115164149</v>
      </c>
      <c r="S34" s="96">
        <f t="shared" si="4"/>
        <v>2.9018341476463703</v>
      </c>
      <c r="T34" s="96">
        <f t="shared" si="4"/>
        <v>2.4208844382862797</v>
      </c>
      <c r="U34" s="96">
        <f t="shared" si="4"/>
        <v>2.6298884612303777</v>
      </c>
      <c r="V34" s="96">
        <f t="shared" si="4"/>
        <v>2.919549802244815</v>
      </c>
      <c r="W34" s="96">
        <f t="shared" si="4"/>
        <v>2.7611220835399659</v>
      </c>
      <c r="X34" s="96">
        <f t="shared" si="4"/>
        <v>1.4948894364814527</v>
      </c>
      <c r="Y34" s="96">
        <f t="shared" si="4"/>
        <v>1.5564998715506995</v>
      </c>
      <c r="Z34" s="96">
        <f t="shared" si="4"/>
        <v>1.4990910842146687</v>
      </c>
      <c r="AA34" s="96">
        <f t="shared" si="4"/>
        <v>1.3175730157538499</v>
      </c>
      <c r="AB34" s="96">
        <f t="shared" si="4"/>
        <v>0.93578517558453622</v>
      </c>
      <c r="AC34" s="96">
        <f t="shared" si="4"/>
        <v>1.425138870767058</v>
      </c>
      <c r="AD34" s="96">
        <f t="shared" si="4"/>
        <v>1.4633851329975265</v>
      </c>
      <c r="AE34" s="96">
        <f t="shared" si="4"/>
        <v>2.0967175911553526</v>
      </c>
    </row>
    <row r="35" spans="1:31">
      <c r="A35" s="4"/>
      <c r="B35" s="40" t="s">
        <v>569</v>
      </c>
      <c r="C35" s="96">
        <f t="shared" si="5"/>
        <v>0.54782226720761984</v>
      </c>
      <c r="D35" s="96">
        <f t="shared" si="4"/>
        <v>0.57307431200978942</v>
      </c>
      <c r="E35" s="96">
        <f t="shared" si="4"/>
        <v>0.43015474475555343</v>
      </c>
      <c r="F35" s="96">
        <f t="shared" si="4"/>
        <v>0.56433308487493306</v>
      </c>
      <c r="G35" s="96">
        <f t="shared" si="4"/>
        <v>0.14226725042631397</v>
      </c>
      <c r="H35" s="96">
        <f t="shared" si="4"/>
        <v>0.18468764930748957</v>
      </c>
      <c r="I35" s="96">
        <f t="shared" si="4"/>
        <v>0.21511059335180643</v>
      </c>
      <c r="J35" s="96">
        <f t="shared" si="4"/>
        <v>0.60192790937773677</v>
      </c>
      <c r="K35" s="96">
        <f t="shared" si="4"/>
        <v>0.27954407073061061</v>
      </c>
      <c r="L35" s="96">
        <f t="shared" si="4"/>
        <v>0.36539832061886479</v>
      </c>
      <c r="M35" s="96">
        <f t="shared" si="4"/>
        <v>0.43920107559172245</v>
      </c>
      <c r="N35" s="96">
        <f t="shared" si="4"/>
        <v>0.35551444174842173</v>
      </c>
      <c r="O35" s="96">
        <f t="shared" si="4"/>
        <v>0.54296906956782653</v>
      </c>
      <c r="P35" s="96">
        <f t="shared" si="4"/>
        <v>1.050708178552171</v>
      </c>
      <c r="Q35" s="96">
        <f t="shared" si="4"/>
        <v>0.60028296806506365</v>
      </c>
      <c r="R35" s="96">
        <f t="shared" si="4"/>
        <v>0.61720809036578217</v>
      </c>
      <c r="S35" s="96">
        <f t="shared" si="4"/>
        <v>0.61274614307887332</v>
      </c>
      <c r="T35" s="96">
        <f t="shared" si="4"/>
        <v>0.49287717571203493</v>
      </c>
      <c r="U35" s="96">
        <f t="shared" si="4"/>
        <v>1.0705233051299703</v>
      </c>
      <c r="V35" s="96">
        <f t="shared" si="4"/>
        <v>1.4355303010970819</v>
      </c>
      <c r="W35" s="96">
        <f t="shared" si="4"/>
        <v>1.19630238583602</v>
      </c>
      <c r="X35" s="96">
        <f t="shared" si="4"/>
        <v>0.50775905099110452</v>
      </c>
      <c r="Y35" s="96">
        <f t="shared" si="4"/>
        <v>0.77330116937241844</v>
      </c>
      <c r="Z35" s="96">
        <f t="shared" si="4"/>
        <v>0.67297254117039529</v>
      </c>
      <c r="AA35" s="96">
        <f t="shared" si="4"/>
        <v>0.60946058201516973</v>
      </c>
      <c r="AB35" s="96">
        <f t="shared" si="4"/>
        <v>0.29311641106326591</v>
      </c>
      <c r="AC35" s="96">
        <f t="shared" si="4"/>
        <v>0.65924111150342224</v>
      </c>
      <c r="AD35" s="96">
        <f t="shared" si="4"/>
        <v>0.76979009787541963</v>
      </c>
      <c r="AE35" s="96">
        <f t="shared" si="4"/>
        <v>0.62682107662118236</v>
      </c>
    </row>
    <row r="36" spans="1:31">
      <c r="A36" s="4"/>
      <c r="B36" s="40" t="s">
        <v>109</v>
      </c>
      <c r="C36" s="96">
        <f t="shared" si="5"/>
        <v>0.28139807742028217</v>
      </c>
      <c r="D36" s="96">
        <f t="shared" si="4"/>
        <v>0.23924993682070869</v>
      </c>
      <c r="E36" s="96">
        <f t="shared" si="4"/>
        <v>0.26973442527010916</v>
      </c>
      <c r="F36" s="96">
        <f t="shared" si="4"/>
        <v>0.27616014658599752</v>
      </c>
      <c r="G36" s="96">
        <f t="shared" si="4"/>
        <v>0.28040753715291483</v>
      </c>
      <c r="H36" s="96">
        <f t="shared" si="4"/>
        <v>0.19759654311554919</v>
      </c>
      <c r="I36" s="96">
        <f t="shared" si="4"/>
        <v>0.17858804938009595</v>
      </c>
      <c r="J36" s="96">
        <f t="shared" si="4"/>
        <v>0.21550741472368323</v>
      </c>
      <c r="K36" s="96">
        <f t="shared" si="4"/>
        <v>0.3106556614078777</v>
      </c>
      <c r="L36" s="96">
        <f t="shared" si="4"/>
        <v>0.21824607716914918</v>
      </c>
      <c r="M36" s="96">
        <f t="shared" si="4"/>
        <v>0.36220766890135964</v>
      </c>
      <c r="N36" s="96">
        <f t="shared" si="4"/>
        <v>0.49239771394958709</v>
      </c>
      <c r="O36" s="96">
        <f t="shared" si="4"/>
        <v>0.54974881491065553</v>
      </c>
      <c r="P36" s="96">
        <f t="shared" si="4"/>
        <v>0.66952490643364315</v>
      </c>
      <c r="Q36" s="96">
        <f t="shared" si="4"/>
        <v>0.43648030075687161</v>
      </c>
      <c r="R36" s="96">
        <f t="shared" si="4"/>
        <v>0.41218765709111543</v>
      </c>
      <c r="S36" s="96">
        <f t="shared" si="4"/>
        <v>0.41445387307822945</v>
      </c>
      <c r="T36" s="96">
        <f t="shared" si="4"/>
        <v>0.57143765685298986</v>
      </c>
      <c r="U36" s="96">
        <f t="shared" si="4"/>
        <v>0.5958292143577596</v>
      </c>
      <c r="V36" s="96">
        <f t="shared" si="4"/>
        <v>0.46870939771671949</v>
      </c>
      <c r="W36" s="96">
        <f t="shared" si="4"/>
        <v>0.55051769646743598</v>
      </c>
      <c r="X36" s="96">
        <f t="shared" si="4"/>
        <v>0.59706867941530606</v>
      </c>
      <c r="Y36" s="96">
        <f t="shared" si="4"/>
        <v>0.38416213903047208</v>
      </c>
      <c r="Z36" s="96">
        <f t="shared" si="4"/>
        <v>0.45432360370265734</v>
      </c>
      <c r="AA36" s="96">
        <f t="shared" si="4"/>
        <v>0.35089263385176134</v>
      </c>
      <c r="AB36" s="96">
        <f t="shared" si="4"/>
        <v>0.34049983789848098</v>
      </c>
      <c r="AC36" s="96">
        <f t="shared" si="4"/>
        <v>0.48215042293333393</v>
      </c>
      <c r="AD36" s="96">
        <f t="shared" si="4"/>
        <v>0.45954335722179357</v>
      </c>
      <c r="AE36" s="96">
        <f t="shared" si="4"/>
        <v>0.41811678488464915</v>
      </c>
    </row>
    <row r="37" spans="1:31">
      <c r="A37" s="4"/>
      <c r="B37" s="40" t="s">
        <v>114</v>
      </c>
      <c r="C37" s="96">
        <f t="shared" si="5"/>
        <v>3.2192922932636613E-2</v>
      </c>
      <c r="D37" s="96">
        <f t="shared" si="4"/>
        <v>3.3920836688555264E-2</v>
      </c>
      <c r="E37" s="96">
        <f t="shared" si="4"/>
        <v>5.5331030928048947E-2</v>
      </c>
      <c r="F37" s="96">
        <f t="shared" si="4"/>
        <v>4.2591685764450035E-2</v>
      </c>
      <c r="G37" s="96">
        <f t="shared" si="4"/>
        <v>2.6520274834178039E-2</v>
      </c>
      <c r="H37" s="96">
        <f t="shared" si="4"/>
        <v>3.0666555528910171E-2</v>
      </c>
      <c r="I37" s="96">
        <f t="shared" si="4"/>
        <v>4.4132482741266986E-2</v>
      </c>
      <c r="J37" s="96">
        <f t="shared" si="4"/>
        <v>4.289239179464694E-2</v>
      </c>
      <c r="K37" s="96">
        <f t="shared" si="4"/>
        <v>4.6586347525306798E-2</v>
      </c>
      <c r="L37" s="96">
        <f t="shared" si="4"/>
        <v>4.2726118349049221E-2</v>
      </c>
      <c r="M37" s="96">
        <f t="shared" si="4"/>
        <v>4.5779400122216679E-2</v>
      </c>
      <c r="N37" s="96">
        <f t="shared" si="4"/>
        <v>4.6371482513036313E-2</v>
      </c>
      <c r="O37" s="96">
        <f t="shared" si="4"/>
        <v>7.0827158624795647E-2</v>
      </c>
      <c r="P37" s="96">
        <f t="shared" si="4"/>
        <v>9.1324718555183607E-2</v>
      </c>
      <c r="Q37" s="96">
        <f t="shared" si="4"/>
        <v>6.9509493997786595E-2</v>
      </c>
      <c r="R37" s="96">
        <f t="shared" si="4"/>
        <v>0.11156780380521097</v>
      </c>
      <c r="S37" s="96">
        <f t="shared" si="4"/>
        <v>0.15640898996091626</v>
      </c>
      <c r="T37" s="96">
        <f t="shared" si="4"/>
        <v>0.10188936572331495</v>
      </c>
      <c r="U37" s="96">
        <f t="shared" si="4"/>
        <v>9.5662122396862628E-2</v>
      </c>
      <c r="V37" s="96">
        <f t="shared" si="4"/>
        <v>7.9466372385559716E-2</v>
      </c>
      <c r="W37" s="96">
        <f t="shared" si="4"/>
        <v>5.889660042798623E-2</v>
      </c>
      <c r="X37" s="96">
        <f t="shared" si="4"/>
        <v>6.098715534681283E-2</v>
      </c>
      <c r="Y37" s="96">
        <f t="shared" si="4"/>
        <v>5.6809203866211327E-2</v>
      </c>
      <c r="Z37" s="96">
        <f t="shared" si="4"/>
        <v>5.7210798435759977E-2</v>
      </c>
      <c r="AA37" s="96">
        <f t="shared" si="4"/>
        <v>6.3770225789976459E-2</v>
      </c>
      <c r="AB37" s="96">
        <f t="shared" si="4"/>
        <v>5.4116724810632559E-2</v>
      </c>
      <c r="AC37" s="96">
        <f t="shared" si="4"/>
        <v>5.2039827341286468E-2</v>
      </c>
      <c r="AD37" s="96">
        <f t="shared" si="4"/>
        <v>4.0896448526833072E-2</v>
      </c>
      <c r="AE37" s="96">
        <f t="shared" si="4"/>
        <v>6.3832768410204174E-2</v>
      </c>
    </row>
    <row r="38" spans="1:31">
      <c r="A38" s="4"/>
      <c r="B38" s="40" t="s">
        <v>110</v>
      </c>
      <c r="C38" s="96">
        <f t="shared" si="5"/>
        <v>2.2376638411914018E-2</v>
      </c>
      <c r="D38" s="96">
        <f t="shared" si="4"/>
        <v>2.1747536932303371E-2</v>
      </c>
      <c r="E38" s="96">
        <f t="shared" si="4"/>
        <v>5.9057517077036777E-2</v>
      </c>
      <c r="F38" s="96">
        <f t="shared" si="4"/>
        <v>5.8201898700657145E-2</v>
      </c>
      <c r="G38" s="96">
        <f t="shared" si="4"/>
        <v>9.7951803264186274E-2</v>
      </c>
      <c r="H38" s="96">
        <f t="shared" si="4"/>
        <v>6.5999498940530324E-2</v>
      </c>
      <c r="I38" s="96">
        <f t="shared" si="4"/>
        <v>4.8260735351993732E-2</v>
      </c>
      <c r="J38" s="96">
        <f t="shared" si="4"/>
        <v>5.0433238395533153E-2</v>
      </c>
      <c r="K38" s="96">
        <f t="shared" si="4"/>
        <v>6.7379522886600568E-2</v>
      </c>
      <c r="L38" s="96">
        <f t="shared" si="4"/>
        <v>4.924316508800998E-2</v>
      </c>
      <c r="M38" s="96">
        <f t="shared" si="4"/>
        <v>9.7111813309993203E-2</v>
      </c>
      <c r="N38" s="96">
        <f t="shared" si="4"/>
        <v>0.11643046715591041</v>
      </c>
      <c r="O38" s="96">
        <f t="shared" si="4"/>
        <v>0.14179334113079869</v>
      </c>
      <c r="P38" s="96">
        <f t="shared" si="4"/>
        <v>0.22423157289477805</v>
      </c>
      <c r="Q38" s="96">
        <f t="shared" si="4"/>
        <v>9.9619895496404626E-2</v>
      </c>
      <c r="R38" s="96">
        <f t="shared" si="4"/>
        <v>9.2588225956666437E-2</v>
      </c>
      <c r="S38" s="96">
        <f t="shared" si="4"/>
        <v>8.5953590198370178E-2</v>
      </c>
      <c r="T38" s="96">
        <f t="shared" si="4"/>
        <v>9.254132510460493E-2</v>
      </c>
      <c r="U38" s="96">
        <f t="shared" si="4"/>
        <v>8.4441205403763722E-2</v>
      </c>
      <c r="V38" s="96">
        <f t="shared" ref="D38:AE45" si="6">V18/V$25*100</f>
        <v>5.8337353751848162E-2</v>
      </c>
      <c r="W38" s="96">
        <f t="shared" si="6"/>
        <v>5.7403427607979202E-2</v>
      </c>
      <c r="X38" s="96">
        <f t="shared" si="6"/>
        <v>6.7187221450804302E-2</v>
      </c>
      <c r="Y38" s="96">
        <f t="shared" si="6"/>
        <v>6.0463715573792286E-2</v>
      </c>
      <c r="Z38" s="96">
        <f t="shared" si="6"/>
        <v>6.5510942158775412E-2</v>
      </c>
      <c r="AA38" s="96">
        <f t="shared" si="6"/>
        <v>5.618750901394487E-2</v>
      </c>
      <c r="AB38" s="96">
        <f t="shared" si="6"/>
        <v>6.1518487973241533E-2</v>
      </c>
      <c r="AC38" s="96">
        <f t="shared" si="6"/>
        <v>8.0990685588386235E-2</v>
      </c>
      <c r="AD38" s="96">
        <f t="shared" si="6"/>
        <v>7.4470134522142156E-2</v>
      </c>
      <c r="AE38" s="96">
        <f t="shared" si="6"/>
        <v>8.0574125311278055E-2</v>
      </c>
    </row>
    <row r="39" spans="1:31">
      <c r="A39" s="4"/>
      <c r="B39" s="40" t="s">
        <v>111</v>
      </c>
      <c r="C39" s="96">
        <f t="shared" si="5"/>
        <v>5.2499036274105966E-2</v>
      </c>
      <c r="D39" s="96">
        <f t="shared" si="6"/>
        <v>2.8690635257246837E-2</v>
      </c>
      <c r="E39" s="96">
        <f t="shared" si="6"/>
        <v>3.4387818346367498E-2</v>
      </c>
      <c r="F39" s="96">
        <f t="shared" si="6"/>
        <v>3.0809182816585352E-2</v>
      </c>
      <c r="G39" s="96">
        <f t="shared" si="6"/>
        <v>5.2604956690467261E-2</v>
      </c>
      <c r="H39" s="96">
        <f t="shared" si="6"/>
        <v>3.1676201445071231E-2</v>
      </c>
      <c r="I39" s="96">
        <f t="shared" si="6"/>
        <v>2.0129587701562101E-2</v>
      </c>
      <c r="J39" s="96">
        <f t="shared" si="6"/>
        <v>3.6255178772245829E-2</v>
      </c>
      <c r="K39" s="96">
        <f t="shared" si="6"/>
        <v>4.4113716612962907E-2</v>
      </c>
      <c r="L39" s="96">
        <f t="shared" si="6"/>
        <v>2.1118599217465058E-2</v>
      </c>
      <c r="M39" s="96">
        <f t="shared" si="6"/>
        <v>4.4838187360486774E-2</v>
      </c>
      <c r="N39" s="96">
        <f t="shared" si="6"/>
        <v>6.9566401185050017E-2</v>
      </c>
      <c r="O39" s="96">
        <f t="shared" si="6"/>
        <v>0.11825375168171583</v>
      </c>
      <c r="P39" s="96">
        <f t="shared" si="6"/>
        <v>0.13373024480801057</v>
      </c>
      <c r="Q39" s="96">
        <f t="shared" si="6"/>
        <v>6.1484026734478059E-2</v>
      </c>
      <c r="R39" s="96">
        <f t="shared" si="6"/>
        <v>4.8054485733223344E-2</v>
      </c>
      <c r="S39" s="96">
        <f t="shared" si="6"/>
        <v>4.1425196094471609E-2</v>
      </c>
      <c r="T39" s="96">
        <f t="shared" si="6"/>
        <v>2.9317094419391034E-2</v>
      </c>
      <c r="U39" s="96">
        <f t="shared" si="6"/>
        <v>3.2563249163537769E-2</v>
      </c>
      <c r="V39" s="96">
        <f t="shared" si="6"/>
        <v>2.2141097768613036E-2</v>
      </c>
      <c r="W39" s="96">
        <f t="shared" si="6"/>
        <v>3.3289046841635937E-2</v>
      </c>
      <c r="X39" s="96">
        <f t="shared" si="6"/>
        <v>2.2518559239964524E-2</v>
      </c>
      <c r="Y39" s="96">
        <f t="shared" si="6"/>
        <v>2.8807973631606698E-2</v>
      </c>
      <c r="Z39" s="96">
        <f t="shared" si="6"/>
        <v>6.8343199731450713E-2</v>
      </c>
      <c r="AA39" s="96">
        <f t="shared" si="6"/>
        <v>7.6511953739497013E-2</v>
      </c>
      <c r="AB39" s="96">
        <f t="shared" si="6"/>
        <v>7.057295014699419E-2</v>
      </c>
      <c r="AC39" s="96">
        <f t="shared" si="6"/>
        <v>6.6844222989588573E-2</v>
      </c>
      <c r="AD39" s="96">
        <f t="shared" si="6"/>
        <v>5.2846499873059449E-2</v>
      </c>
      <c r="AE39" s="96">
        <f t="shared" si="6"/>
        <v>5.0831910173933507E-2</v>
      </c>
    </row>
    <row r="40" spans="1:31">
      <c r="A40" s="4"/>
      <c r="B40" s="40" t="s">
        <v>112</v>
      </c>
      <c r="C40" s="96">
        <f t="shared" si="5"/>
        <v>5.2573874529664218E-3</v>
      </c>
      <c r="D40" s="96">
        <f t="shared" si="6"/>
        <v>5.7877846573610682E-3</v>
      </c>
      <c r="E40" s="96">
        <f t="shared" si="6"/>
        <v>1.2175698924769619E-2</v>
      </c>
      <c r="F40" s="96">
        <f t="shared" si="6"/>
        <v>1.3221201980700628E-2</v>
      </c>
      <c r="G40" s="96">
        <f t="shared" si="6"/>
        <v>1.382389662769821E-2</v>
      </c>
      <c r="H40" s="96">
        <f t="shared" si="6"/>
        <v>5.6699077274850289E-3</v>
      </c>
      <c r="I40" s="96">
        <f t="shared" si="6"/>
        <v>7.0747903279810035E-3</v>
      </c>
      <c r="J40" s="96">
        <f t="shared" si="6"/>
        <v>5.2704947392423511E-3</v>
      </c>
      <c r="K40" s="96">
        <f t="shared" si="6"/>
        <v>2.2489427692043651E-2</v>
      </c>
      <c r="L40" s="96">
        <f t="shared" si="6"/>
        <v>1.8792336950923885E-2</v>
      </c>
      <c r="M40" s="96">
        <f t="shared" si="6"/>
        <v>2.2700540662941485E-2</v>
      </c>
      <c r="N40" s="96">
        <f t="shared" si="6"/>
        <v>3.1938063039880997E-2</v>
      </c>
      <c r="O40" s="96">
        <f t="shared" si="6"/>
        <v>4.2863710026424397E-2</v>
      </c>
      <c r="P40" s="96">
        <f t="shared" si="6"/>
        <v>2.2472418535895735E-2</v>
      </c>
      <c r="Q40" s="96">
        <f t="shared" si="6"/>
        <v>3.3826333342600517E-2</v>
      </c>
      <c r="R40" s="96">
        <f t="shared" si="6"/>
        <v>3.0026945547454609E-2</v>
      </c>
      <c r="S40" s="96">
        <f t="shared" si="6"/>
        <v>3.311546168071805E-2</v>
      </c>
      <c r="T40" s="96">
        <f t="shared" si="6"/>
        <v>3.2156448777213173E-2</v>
      </c>
      <c r="U40" s="96">
        <f t="shared" si="6"/>
        <v>3.3260017308751104E-2</v>
      </c>
      <c r="V40" s="96">
        <f t="shared" si="6"/>
        <v>2.5451024280749752E-2</v>
      </c>
      <c r="W40" s="96">
        <f t="shared" si="6"/>
        <v>2.2918320867212742E-2</v>
      </c>
      <c r="X40" s="96">
        <f t="shared" si="6"/>
        <v>1.653420298071312E-2</v>
      </c>
      <c r="Y40" s="96">
        <f t="shared" si="6"/>
        <v>1.9310934112281231E-2</v>
      </c>
      <c r="Z40" s="96">
        <f t="shared" si="6"/>
        <v>2.0845596632260068E-2</v>
      </c>
      <c r="AA40" s="96">
        <f t="shared" si="6"/>
        <v>2.5570881183346477E-2</v>
      </c>
      <c r="AB40" s="96">
        <f t="shared" si="6"/>
        <v>1.8596330880873854E-2</v>
      </c>
      <c r="AC40" s="96">
        <f t="shared" si="6"/>
        <v>3.5957728714921838E-2</v>
      </c>
      <c r="AD40" s="96">
        <f t="shared" si="6"/>
        <v>3.8878225451434816E-2</v>
      </c>
      <c r="AE40" s="96">
        <f t="shared" si="6"/>
        <v>2.4118129366269322E-2</v>
      </c>
    </row>
    <row r="41" spans="1:31">
      <c r="A41" s="4"/>
      <c r="B41" s="40" t="s">
        <v>113</v>
      </c>
      <c r="C41" s="96">
        <f t="shared" si="5"/>
        <v>7.4152238215623653E-3</v>
      </c>
      <c r="D41" s="96">
        <f t="shared" si="6"/>
        <v>1.6226350099589885E-2</v>
      </c>
      <c r="E41" s="96">
        <f t="shared" si="6"/>
        <v>7.3389015359598088E-3</v>
      </c>
      <c r="F41" s="96">
        <f t="shared" si="6"/>
        <v>6.2590550230036688E-3</v>
      </c>
      <c r="G41" s="96">
        <f t="shared" si="6"/>
        <v>9.1051793350212708E-3</v>
      </c>
      <c r="H41" s="96">
        <f t="shared" si="6"/>
        <v>4.3690673754310082E-3</v>
      </c>
      <c r="I41" s="96">
        <f t="shared" si="6"/>
        <v>1.0362387372200056E-2</v>
      </c>
      <c r="J41" s="96">
        <f t="shared" si="6"/>
        <v>8.5297735138215106E-3</v>
      </c>
      <c r="K41" s="96">
        <f t="shared" si="6"/>
        <v>3.5078548187913852E-2</v>
      </c>
      <c r="L41" s="96">
        <f t="shared" si="6"/>
        <v>4.4061593627428723E-2</v>
      </c>
      <c r="M41" s="96">
        <f t="shared" si="6"/>
        <v>9.0067625745155047E-2</v>
      </c>
      <c r="N41" s="96">
        <f t="shared" si="6"/>
        <v>0.11666471990943968</v>
      </c>
      <c r="O41" s="96">
        <f t="shared" si="6"/>
        <v>5.1643932172457149E-2</v>
      </c>
      <c r="P41" s="96">
        <f t="shared" si="6"/>
        <v>4.8859113402799803E-2</v>
      </c>
      <c r="Q41" s="96">
        <f t="shared" si="6"/>
        <v>3.3034621976868378E-2</v>
      </c>
      <c r="R41" s="96">
        <f t="shared" si="6"/>
        <v>3.5361887761115741E-2</v>
      </c>
      <c r="S41" s="96">
        <f t="shared" si="6"/>
        <v>3.8594777569840664E-2</v>
      </c>
      <c r="T41" s="96">
        <f t="shared" si="6"/>
        <v>0.27028784981177445</v>
      </c>
      <c r="U41" s="96">
        <f t="shared" si="6"/>
        <v>0.27976080507559969</v>
      </c>
      <c r="V41" s="96">
        <f t="shared" si="6"/>
        <v>0.2445407651419253</v>
      </c>
      <c r="W41" s="96">
        <f t="shared" si="6"/>
        <v>0.31736768293907586</v>
      </c>
      <c r="X41" s="96">
        <f t="shared" si="6"/>
        <v>0.36237530521953221</v>
      </c>
      <c r="Y41" s="96">
        <f t="shared" si="6"/>
        <v>0.12564458469854822</v>
      </c>
      <c r="Z41" s="96">
        <f t="shared" si="6"/>
        <v>0.19461666068243189</v>
      </c>
      <c r="AA41" s="96">
        <f t="shared" si="6"/>
        <v>6.9587250578860699E-2</v>
      </c>
      <c r="AB41" s="96">
        <f t="shared" si="6"/>
        <v>7.6171119608644117E-2</v>
      </c>
      <c r="AC41" s="96">
        <f t="shared" si="6"/>
        <v>0.13263725351371158</v>
      </c>
      <c r="AD41" s="96">
        <f t="shared" si="6"/>
        <v>0.13887511757453505</v>
      </c>
      <c r="AE41" s="96">
        <f t="shared" si="6"/>
        <v>0.11512560350839024</v>
      </c>
    </row>
    <row r="42" spans="1:31">
      <c r="A42" s="4"/>
      <c r="B42" s="85" t="s">
        <v>587</v>
      </c>
      <c r="C42" s="96">
        <f t="shared" si="5"/>
        <v>0.16165686852709682</v>
      </c>
      <c r="D42" s="96">
        <f t="shared" si="6"/>
        <v>0.13287679318565226</v>
      </c>
      <c r="E42" s="96">
        <f t="shared" si="6"/>
        <v>0.1014434584579265</v>
      </c>
      <c r="F42" s="96">
        <f t="shared" si="6"/>
        <v>0.12507712230060072</v>
      </c>
      <c r="G42" s="96">
        <f t="shared" si="6"/>
        <v>8.040142640136376E-2</v>
      </c>
      <c r="H42" s="96">
        <f t="shared" si="6"/>
        <v>5.9215312098121482E-2</v>
      </c>
      <c r="I42" s="96">
        <f t="shared" si="6"/>
        <v>4.8628065885092088E-2</v>
      </c>
      <c r="J42" s="96">
        <f t="shared" si="6"/>
        <v>7.2126337508193472E-2</v>
      </c>
      <c r="K42" s="96">
        <f t="shared" si="6"/>
        <v>9.5008098503049893E-2</v>
      </c>
      <c r="L42" s="96">
        <f t="shared" si="6"/>
        <v>4.2304263936272297E-2</v>
      </c>
      <c r="M42" s="96">
        <f t="shared" si="6"/>
        <v>6.1710101700566469E-2</v>
      </c>
      <c r="N42" s="96">
        <f t="shared" si="6"/>
        <v>0.11142658014626967</v>
      </c>
      <c r="O42" s="96">
        <f t="shared" si="6"/>
        <v>0.12436692127446387</v>
      </c>
      <c r="P42" s="96">
        <f t="shared" si="6"/>
        <v>0.14890683823697534</v>
      </c>
      <c r="Q42" s="96">
        <f t="shared" si="6"/>
        <v>0.13900592920873342</v>
      </c>
      <c r="R42" s="96">
        <f t="shared" si="6"/>
        <v>9.4588308287444287E-2</v>
      </c>
      <c r="S42" s="96">
        <f t="shared" si="6"/>
        <v>5.8955857573912682E-2</v>
      </c>
      <c r="T42" s="96">
        <f t="shared" si="6"/>
        <v>4.5245573016691319E-2</v>
      </c>
      <c r="U42" s="96">
        <f t="shared" si="6"/>
        <v>7.0141815009244698E-2</v>
      </c>
      <c r="V42" s="96">
        <f t="shared" si="6"/>
        <v>3.8772784388023597E-2</v>
      </c>
      <c r="W42" s="96">
        <f t="shared" si="6"/>
        <v>6.0642617783546043E-2</v>
      </c>
      <c r="X42" s="96">
        <f t="shared" si="6"/>
        <v>6.74662351774791E-2</v>
      </c>
      <c r="Y42" s="96">
        <f t="shared" si="6"/>
        <v>9.3125727148032342E-2</v>
      </c>
      <c r="Z42" s="96">
        <f t="shared" si="6"/>
        <v>4.7796406061979359E-2</v>
      </c>
      <c r="AA42" s="96">
        <f t="shared" si="6"/>
        <v>5.9264813546135824E-2</v>
      </c>
      <c r="AB42" s="96">
        <f t="shared" si="6"/>
        <v>5.952422447809471E-2</v>
      </c>
      <c r="AC42" s="96">
        <f t="shared" si="6"/>
        <v>0.11368070478543926</v>
      </c>
      <c r="AD42" s="96">
        <f t="shared" si="6"/>
        <v>0.11357693127378901</v>
      </c>
      <c r="AE42" s="96">
        <f t="shared" si="6"/>
        <v>8.36342481145739E-2</v>
      </c>
    </row>
    <row r="43" spans="1:31">
      <c r="A43" s="4"/>
      <c r="B43" s="40" t="s">
        <v>115</v>
      </c>
      <c r="C43" s="96">
        <f t="shared" si="5"/>
        <v>97.941024118829617</v>
      </c>
      <c r="D43" s="96">
        <f t="shared" si="6"/>
        <v>96.667739717677676</v>
      </c>
      <c r="E43" s="96">
        <f t="shared" si="6"/>
        <v>95.537625801217487</v>
      </c>
      <c r="F43" s="96">
        <f t="shared" si="6"/>
        <v>95.28912555161989</v>
      </c>
      <c r="G43" s="96">
        <f t="shared" si="6"/>
        <v>95.711910689865348</v>
      </c>
      <c r="H43" s="96">
        <f t="shared" si="6"/>
        <v>97.367558050094743</v>
      </c>
      <c r="I43" s="96">
        <f t="shared" si="6"/>
        <v>94.709601277022173</v>
      </c>
      <c r="J43" s="96">
        <f t="shared" si="6"/>
        <v>90.772185917050336</v>
      </c>
      <c r="K43" s="96">
        <f t="shared" si="6"/>
        <v>96.289537417819943</v>
      </c>
      <c r="L43" s="96">
        <f t="shared" si="6"/>
        <v>97.2620060478298</v>
      </c>
      <c r="M43" s="96">
        <f t="shared" si="6"/>
        <v>96.492690697321109</v>
      </c>
      <c r="N43" s="96">
        <f t="shared" si="6"/>
        <v>96.257821703963572</v>
      </c>
      <c r="O43" s="96">
        <f t="shared" si="6"/>
        <v>96.985399775355901</v>
      </c>
      <c r="P43" s="96">
        <f t="shared" si="6"/>
        <v>94.339066326245558</v>
      </c>
      <c r="Q43" s="96">
        <f t="shared" si="6"/>
        <v>93.708304401011134</v>
      </c>
      <c r="R43" s="96">
        <f t="shared" si="6"/>
        <v>94.918641957539066</v>
      </c>
      <c r="S43" s="96">
        <f t="shared" si="6"/>
        <v>93.399916491225298</v>
      </c>
      <c r="T43" s="96">
        <f t="shared" si="6"/>
        <v>92.9565645227826</v>
      </c>
      <c r="U43" s="96">
        <f t="shared" si="6"/>
        <v>94.024507839467461</v>
      </c>
      <c r="V43" s="96">
        <f t="shared" si="6"/>
        <v>97.152727736734221</v>
      </c>
      <c r="W43" s="96">
        <f t="shared" si="6"/>
        <v>97.19638390694108</v>
      </c>
      <c r="X43" s="96">
        <f t="shared" si="6"/>
        <v>96.819064586891599</v>
      </c>
      <c r="Y43" s="96">
        <f t="shared" si="6"/>
        <v>95.972937501910934</v>
      </c>
      <c r="Z43" s="96">
        <f t="shared" si="6"/>
        <v>96.142422795079796</v>
      </c>
      <c r="AA43" s="96">
        <f t="shared" si="6"/>
        <v>95.888046748815867</v>
      </c>
      <c r="AB43" s="96">
        <f t="shared" si="6"/>
        <v>96.011836348460861</v>
      </c>
      <c r="AC43" s="96">
        <f t="shared" si="6"/>
        <v>95.659975841541495</v>
      </c>
      <c r="AD43" s="96">
        <f t="shared" si="6"/>
        <v>96.735903901183065</v>
      </c>
      <c r="AE43" s="96">
        <f t="shared" si="6"/>
        <v>95.643830009825621</v>
      </c>
    </row>
    <row r="44" spans="1:31">
      <c r="A44" s="4"/>
      <c r="B44" s="40" t="s">
        <v>116</v>
      </c>
      <c r="C44" s="96">
        <f t="shared" si="5"/>
        <v>2.0589758811703924</v>
      </c>
      <c r="D44" s="96">
        <f t="shared" si="6"/>
        <v>3.3322602823223275</v>
      </c>
      <c r="E44" s="96">
        <f t="shared" si="6"/>
        <v>4.462374198782519</v>
      </c>
      <c r="F44" s="96">
        <f t="shared" si="6"/>
        <v>4.7108744483801113</v>
      </c>
      <c r="G44" s="96">
        <f t="shared" si="6"/>
        <v>4.2880893101346516</v>
      </c>
      <c r="H44" s="96">
        <f t="shared" si="6"/>
        <v>2.6324419499052505</v>
      </c>
      <c r="I44" s="96">
        <f t="shared" si="6"/>
        <v>5.290398722977832</v>
      </c>
      <c r="J44" s="96">
        <f t="shared" si="6"/>
        <v>9.2278140829496724</v>
      </c>
      <c r="K44" s="96">
        <f t="shared" si="6"/>
        <v>3.7104625821800603</v>
      </c>
      <c r="L44" s="96">
        <f t="shared" si="6"/>
        <v>2.7379939521701995</v>
      </c>
      <c r="M44" s="96">
        <f t="shared" si="6"/>
        <v>3.5073093026788911</v>
      </c>
      <c r="N44" s="96">
        <f t="shared" si="6"/>
        <v>3.7421782960364269</v>
      </c>
      <c r="O44" s="96">
        <f t="shared" si="6"/>
        <v>3.0146002246441022</v>
      </c>
      <c r="P44" s="96">
        <f t="shared" si="6"/>
        <v>5.6609336737544425</v>
      </c>
      <c r="Q44" s="96">
        <f t="shared" si="6"/>
        <v>6.2916955989888663</v>
      </c>
      <c r="R44" s="96">
        <f t="shared" si="6"/>
        <v>5.0813580424609324</v>
      </c>
      <c r="S44" s="96">
        <f t="shared" si="6"/>
        <v>6.600083508774703</v>
      </c>
      <c r="T44" s="96">
        <f t="shared" si="6"/>
        <v>7.0434354772173968</v>
      </c>
      <c r="U44" s="96">
        <f t="shared" si="6"/>
        <v>5.9754921605325322</v>
      </c>
      <c r="V44" s="96">
        <f t="shared" si="6"/>
        <v>2.8472722632657801</v>
      </c>
      <c r="W44" s="96">
        <f t="shared" si="6"/>
        <v>2.8036160930589276</v>
      </c>
      <c r="X44" s="96">
        <f t="shared" si="6"/>
        <v>3.1809354131083962</v>
      </c>
      <c r="Y44" s="96">
        <f t="shared" si="6"/>
        <v>4.0270624980890668</v>
      </c>
      <c r="Z44" s="96">
        <f t="shared" si="6"/>
        <v>3.8575772049202075</v>
      </c>
      <c r="AA44" s="96">
        <f t="shared" si="6"/>
        <v>4.1119532511841337</v>
      </c>
      <c r="AB44" s="96">
        <f t="shared" si="6"/>
        <v>3.988163651539133</v>
      </c>
      <c r="AC44" s="96">
        <f t="shared" si="6"/>
        <v>4.3400241584584975</v>
      </c>
      <c r="AD44" s="96">
        <f t="shared" si="6"/>
        <v>3.2640960988169367</v>
      </c>
      <c r="AE44" s="96">
        <f t="shared" si="6"/>
        <v>4.3561699901744033</v>
      </c>
    </row>
    <row r="45" spans="1:31">
      <c r="A45" s="4"/>
      <c r="B45" s="35" t="s">
        <v>117</v>
      </c>
      <c r="C45" s="96">
        <f t="shared" si="5"/>
        <v>100</v>
      </c>
      <c r="D45" s="96">
        <f t="shared" si="6"/>
        <v>100</v>
      </c>
      <c r="E45" s="96">
        <f t="shared" si="6"/>
        <v>100</v>
      </c>
      <c r="F45" s="96">
        <f t="shared" si="6"/>
        <v>100</v>
      </c>
      <c r="G45" s="96">
        <f t="shared" si="6"/>
        <v>100</v>
      </c>
      <c r="H45" s="96">
        <f t="shared" si="6"/>
        <v>100</v>
      </c>
      <c r="I45" s="96">
        <f t="shared" si="6"/>
        <v>100</v>
      </c>
      <c r="J45" s="96">
        <f t="shared" si="6"/>
        <v>100</v>
      </c>
      <c r="K45" s="96">
        <f t="shared" si="6"/>
        <v>100</v>
      </c>
      <c r="L45" s="96">
        <f t="shared" si="6"/>
        <v>100</v>
      </c>
      <c r="M45" s="96">
        <f t="shared" si="6"/>
        <v>100</v>
      </c>
      <c r="N45" s="96">
        <f t="shared" si="6"/>
        <v>100</v>
      </c>
      <c r="O45" s="96">
        <f t="shared" si="6"/>
        <v>100</v>
      </c>
      <c r="P45" s="96">
        <f t="shared" si="6"/>
        <v>100</v>
      </c>
      <c r="Q45" s="96">
        <f t="shared" si="6"/>
        <v>100</v>
      </c>
      <c r="R45" s="96">
        <f t="shared" si="6"/>
        <v>100</v>
      </c>
      <c r="S45" s="96">
        <f t="shared" si="6"/>
        <v>100</v>
      </c>
      <c r="T45" s="96">
        <f t="shared" si="6"/>
        <v>100</v>
      </c>
      <c r="U45" s="96">
        <f t="shared" si="6"/>
        <v>100</v>
      </c>
      <c r="V45" s="96">
        <f t="shared" si="6"/>
        <v>100</v>
      </c>
      <c r="W45" s="96">
        <f t="shared" si="6"/>
        <v>100</v>
      </c>
      <c r="X45" s="96">
        <f t="shared" si="6"/>
        <v>100</v>
      </c>
      <c r="Y45" s="96">
        <f t="shared" si="6"/>
        <v>100</v>
      </c>
      <c r="Z45" s="96">
        <f t="shared" si="6"/>
        <v>100</v>
      </c>
      <c r="AA45" s="96">
        <f t="shared" si="6"/>
        <v>100</v>
      </c>
      <c r="AB45" s="96">
        <f t="shared" si="6"/>
        <v>100</v>
      </c>
      <c r="AC45" s="96">
        <f t="shared" si="6"/>
        <v>100</v>
      </c>
      <c r="AD45" s="96">
        <f t="shared" si="6"/>
        <v>100</v>
      </c>
      <c r="AE45" s="96">
        <f t="shared" si="6"/>
        <v>100</v>
      </c>
    </row>
    <row r="46" spans="1:31" ht="14" thickBot="1">
      <c r="A46" s="4"/>
      <c r="B46" s="49"/>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row>
    <row r="47" spans="1:31" ht="15" thickTop="1" thickBot="1">
      <c r="A47" s="4"/>
      <c r="B47" s="86"/>
      <c r="C47" s="140" t="s">
        <v>119</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row>
    <row r="48" spans="1:31" ht="14" thickTop="1">
      <c r="A48" s="4"/>
      <c r="B48" s="40"/>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1">
      <c r="A49" s="4">
        <v>1</v>
      </c>
      <c r="B49" s="40" t="s">
        <v>122</v>
      </c>
      <c r="C49" s="98" t="s">
        <v>57</v>
      </c>
      <c r="D49" s="96">
        <f>(D9/C9)*100-100</f>
        <v>12.41682059838007</v>
      </c>
      <c r="E49" s="96">
        <f t="shared" ref="E49:AD59" si="7">(E9/D9)*100-100</f>
        <v>21.906890642230678</v>
      </c>
      <c r="F49" s="96">
        <f t="shared" si="7"/>
        <v>10.062516018618339</v>
      </c>
      <c r="G49" s="96">
        <f t="shared" si="7"/>
        <v>24.621740208698114</v>
      </c>
      <c r="H49" s="96">
        <f t="shared" si="7"/>
        <v>31.386106280301078</v>
      </c>
      <c r="I49" s="96">
        <f t="shared" si="7"/>
        <v>-15.725125738436788</v>
      </c>
      <c r="J49" s="96">
        <f t="shared" si="7"/>
        <v>-11.264933491028685</v>
      </c>
      <c r="K49" s="96">
        <f t="shared" si="7"/>
        <v>3.0518491358431135</v>
      </c>
      <c r="L49" s="96">
        <f t="shared" si="7"/>
        <v>21.093819081818779</v>
      </c>
      <c r="M49" s="96">
        <f t="shared" si="7"/>
        <v>8.3990226994355766</v>
      </c>
      <c r="N49" s="96">
        <f t="shared" si="7"/>
        <v>3.8509422297007205</v>
      </c>
      <c r="O49" s="96">
        <f t="shared" si="7"/>
        <v>-8.8270785493868402</v>
      </c>
      <c r="P49" s="96">
        <f t="shared" si="7"/>
        <v>8.0573164508466846</v>
      </c>
      <c r="Q49" s="96">
        <f t="shared" si="7"/>
        <v>-19.200248557035593</v>
      </c>
      <c r="R49" s="96">
        <f t="shared" si="7"/>
        <v>20.41345438981206</v>
      </c>
      <c r="S49" s="96">
        <f t="shared" si="7"/>
        <v>-0.14496392109272449</v>
      </c>
      <c r="T49" s="96">
        <f t="shared" si="7"/>
        <v>2.7435135910345991</v>
      </c>
      <c r="U49" s="96">
        <f t="shared" si="7"/>
        <v>8.9736606293934358</v>
      </c>
      <c r="V49" s="96">
        <f t="shared" si="7"/>
        <v>5.6417188887890148</v>
      </c>
      <c r="W49" s="96">
        <f t="shared" si="7"/>
        <v>-0.7870238530107514</v>
      </c>
      <c r="X49" s="96">
        <f t="shared" si="7"/>
        <v>-6.5112056203822704</v>
      </c>
      <c r="Y49" s="96">
        <f t="shared" si="7"/>
        <v>0.90650518492782339</v>
      </c>
      <c r="Z49" s="96">
        <f t="shared" si="7"/>
        <v>5.3739195095731134</v>
      </c>
      <c r="AA49" s="96">
        <f t="shared" si="7"/>
        <v>4.1830758663973171</v>
      </c>
      <c r="AB49" s="96">
        <f t="shared" si="7"/>
        <v>-8.4175098828826407</v>
      </c>
      <c r="AC49" s="96">
        <f t="shared" si="7"/>
        <v>29.749877317965826</v>
      </c>
      <c r="AD49" s="96">
        <f t="shared" si="7"/>
        <v>11.8547069487351</v>
      </c>
      <c r="AE49" s="96">
        <f>IFERROR((POWER(AD9/C9,1/28)*100)-100,"--")</f>
        <v>5.08626569059183</v>
      </c>
    </row>
    <row r="50" spans="1:31">
      <c r="A50" s="4">
        <v>2</v>
      </c>
      <c r="B50" s="35" t="s">
        <v>121</v>
      </c>
      <c r="C50" s="98" t="s">
        <v>57</v>
      </c>
      <c r="D50" s="96">
        <f t="shared" ref="D50:S65" si="8">(D10/C10)*100-100</f>
        <v>397.49626168224302</v>
      </c>
      <c r="E50" s="96">
        <f t="shared" si="8"/>
        <v>440.09235029239869</v>
      </c>
      <c r="F50" s="96">
        <f t="shared" si="8"/>
        <v>1196.2656324727614</v>
      </c>
      <c r="G50" s="96">
        <f t="shared" si="8"/>
        <v>49.846821509768091</v>
      </c>
      <c r="H50" s="96">
        <f t="shared" si="8"/>
        <v>65.91442756902137</v>
      </c>
      <c r="I50" s="96">
        <f t="shared" si="8"/>
        <v>19.680112944979754</v>
      </c>
      <c r="J50" s="96">
        <f t="shared" si="8"/>
        <v>50.096729199062622</v>
      </c>
      <c r="K50" s="96">
        <f t="shared" si="8"/>
        <v>-4.3464664858845481</v>
      </c>
      <c r="L50" s="96">
        <f t="shared" si="8"/>
        <v>-29.42045222389541</v>
      </c>
      <c r="M50" s="96">
        <f t="shared" si="8"/>
        <v>18.822447875796769</v>
      </c>
      <c r="N50" s="96">
        <f t="shared" si="8"/>
        <v>51.743649017387014</v>
      </c>
      <c r="O50" s="96">
        <f t="shared" si="8"/>
        <v>-11.799621023539316</v>
      </c>
      <c r="P50" s="96">
        <f t="shared" si="8"/>
        <v>-9.9362609285935974</v>
      </c>
      <c r="Q50" s="96">
        <f t="shared" si="8"/>
        <v>-19.055960700717989</v>
      </c>
      <c r="R50" s="96">
        <f t="shared" si="8"/>
        <v>11.134648758144621</v>
      </c>
      <c r="S50" s="96">
        <f t="shared" si="8"/>
        <v>10.15281676634541</v>
      </c>
      <c r="T50" s="96">
        <f t="shared" si="7"/>
        <v>72.269670737314385</v>
      </c>
      <c r="U50" s="96">
        <f t="shared" si="7"/>
        <v>-19.166057350819926</v>
      </c>
      <c r="V50" s="96">
        <f t="shared" si="7"/>
        <v>-23.205069894750864</v>
      </c>
      <c r="W50" s="96">
        <f t="shared" si="7"/>
        <v>8.9116545803995564</v>
      </c>
      <c r="X50" s="96">
        <f t="shared" si="7"/>
        <v>17.342992096272354</v>
      </c>
      <c r="Y50" s="96">
        <f t="shared" si="7"/>
        <v>1.0492936008545684</v>
      </c>
      <c r="Z50" s="96">
        <f t="shared" si="7"/>
        <v>-4.8395550312590956</v>
      </c>
      <c r="AA50" s="96">
        <f t="shared" si="7"/>
        <v>3.0541675227611051</v>
      </c>
      <c r="AB50" s="96">
        <f t="shared" si="7"/>
        <v>97.386994958605811</v>
      </c>
      <c r="AC50" s="96">
        <f t="shared" si="7"/>
        <v>-16.461930402571554</v>
      </c>
      <c r="AD50" s="96">
        <f t="shared" si="7"/>
        <v>46.466773739489554</v>
      </c>
      <c r="AE50" s="96">
        <f t="shared" ref="AE50:AE65" si="9">IFERROR((POWER(AD10/C10,1/28)*100)-100,"--")</f>
        <v>35.429593478693334</v>
      </c>
    </row>
    <row r="51" spans="1:31">
      <c r="A51" s="4">
        <v>3</v>
      </c>
      <c r="B51" s="40" t="s">
        <v>483</v>
      </c>
      <c r="C51" s="98" t="s">
        <v>57</v>
      </c>
      <c r="D51" s="96">
        <f t="shared" si="8"/>
        <v>54.834746294184697</v>
      </c>
      <c r="E51" s="96">
        <f t="shared" si="7"/>
        <v>44.708770959673842</v>
      </c>
      <c r="F51" s="96">
        <f t="shared" si="7"/>
        <v>0.43657346919509621</v>
      </c>
      <c r="G51" s="96">
        <f t="shared" si="7"/>
        <v>5.8043526355435233</v>
      </c>
      <c r="H51" s="96">
        <f t="shared" si="7"/>
        <v>76.662928440153564</v>
      </c>
      <c r="I51" s="96">
        <f t="shared" si="7"/>
        <v>24.572614419231257</v>
      </c>
      <c r="J51" s="96">
        <f t="shared" si="7"/>
        <v>-29.302631000999241</v>
      </c>
      <c r="K51" s="96">
        <f t="shared" si="7"/>
        <v>57.901372430582541</v>
      </c>
      <c r="L51" s="96">
        <f t="shared" si="7"/>
        <v>86.632064597905412</v>
      </c>
      <c r="M51" s="96">
        <f t="shared" si="7"/>
        <v>39.465817076321571</v>
      </c>
      <c r="N51" s="96">
        <f t="shared" si="7"/>
        <v>14.566275340743189</v>
      </c>
      <c r="O51" s="96">
        <f t="shared" si="7"/>
        <v>-6.5580028850372116</v>
      </c>
      <c r="P51" s="96">
        <f t="shared" si="7"/>
        <v>47.785898232952832</v>
      </c>
      <c r="Q51" s="96">
        <f t="shared" si="7"/>
        <v>177.19758064807195</v>
      </c>
      <c r="R51" s="96">
        <f t="shared" si="7"/>
        <v>2.870072603021967</v>
      </c>
      <c r="S51" s="96">
        <f t="shared" si="7"/>
        <v>-48.782298676179337</v>
      </c>
      <c r="T51" s="96">
        <f t="shared" si="7"/>
        <v>-16.487561571840075</v>
      </c>
      <c r="U51" s="96">
        <f t="shared" si="7"/>
        <v>-6.5380823870623601</v>
      </c>
      <c r="V51" s="96">
        <f t="shared" si="7"/>
        <v>-29.174850931890745</v>
      </c>
      <c r="W51" s="96">
        <f t="shared" si="7"/>
        <v>-11.538773280177097</v>
      </c>
      <c r="X51" s="96">
        <f t="shared" si="7"/>
        <v>-14.799342386429686</v>
      </c>
      <c r="Y51" s="96">
        <f t="shared" si="7"/>
        <v>-4.479107355290509</v>
      </c>
      <c r="Z51" s="96">
        <f t="shared" si="7"/>
        <v>17.680640672766941</v>
      </c>
      <c r="AA51" s="96">
        <f t="shared" si="7"/>
        <v>-7.1868166705576471</v>
      </c>
      <c r="AB51" s="96">
        <f t="shared" si="7"/>
        <v>-21.704240672929473</v>
      </c>
      <c r="AC51" s="96">
        <f t="shared" si="7"/>
        <v>114.70319417084571</v>
      </c>
      <c r="AD51" s="96">
        <f t="shared" si="7"/>
        <v>-10.125875109403822</v>
      </c>
      <c r="AE51" s="96">
        <f t="shared" si="9"/>
        <v>11.86735274157104</v>
      </c>
    </row>
    <row r="52" spans="1:31">
      <c r="A52" s="4">
        <v>4</v>
      </c>
      <c r="B52" s="40" t="s">
        <v>567</v>
      </c>
      <c r="C52" s="98" t="s">
        <v>57</v>
      </c>
      <c r="D52" s="96">
        <f t="shared" si="8"/>
        <v>18.178559566471449</v>
      </c>
      <c r="E52" s="96">
        <f t="shared" si="7"/>
        <v>37.152754690936035</v>
      </c>
      <c r="F52" s="96">
        <f t="shared" si="7"/>
        <v>26.471037084339528</v>
      </c>
      <c r="G52" s="96">
        <f t="shared" si="7"/>
        <v>394.73645880777514</v>
      </c>
      <c r="H52" s="96">
        <f t="shared" si="7"/>
        <v>-42.258132929724532</v>
      </c>
      <c r="I52" s="96">
        <f t="shared" si="7"/>
        <v>74.89388070578147</v>
      </c>
      <c r="J52" s="96">
        <f t="shared" si="7"/>
        <v>36.613198139915113</v>
      </c>
      <c r="K52" s="96">
        <f t="shared" si="7"/>
        <v>85.789752818734542</v>
      </c>
      <c r="L52" s="96">
        <f t="shared" si="7"/>
        <v>2.2768449840449705</v>
      </c>
      <c r="M52" s="96">
        <f t="shared" si="7"/>
        <v>14.583757295442652</v>
      </c>
      <c r="N52" s="96">
        <f t="shared" si="7"/>
        <v>32.453895975143752</v>
      </c>
      <c r="O52" s="96">
        <f t="shared" si="7"/>
        <v>-11.582393524138794</v>
      </c>
      <c r="P52" s="96">
        <f t="shared" si="7"/>
        <v>196.34098066063405</v>
      </c>
      <c r="Q52" s="96">
        <f t="shared" si="7"/>
        <v>-20.901899898017845</v>
      </c>
      <c r="R52" s="96">
        <f t="shared" si="7"/>
        <v>13.581735611551537</v>
      </c>
      <c r="S52" s="96">
        <f t="shared" si="7"/>
        <v>-13.465526371240884</v>
      </c>
      <c r="T52" s="96">
        <f t="shared" si="7"/>
        <v>-50.457674290359982</v>
      </c>
      <c r="U52" s="96">
        <f t="shared" si="7"/>
        <v>-1.3164572014050009</v>
      </c>
      <c r="V52" s="96">
        <f t="shared" si="7"/>
        <v>-12.010856170863477</v>
      </c>
      <c r="W52" s="96">
        <f t="shared" si="7"/>
        <v>-6.1997137915333411</v>
      </c>
      <c r="X52" s="96">
        <f t="shared" si="7"/>
        <v>-36.418962003998089</v>
      </c>
      <c r="Y52" s="96">
        <f t="shared" si="7"/>
        <v>23.43679233515617</v>
      </c>
      <c r="Z52" s="96">
        <f t="shared" si="7"/>
        <v>-9.5882473816079994</v>
      </c>
      <c r="AA52" s="96">
        <f t="shared" si="7"/>
        <v>52.523329662233209</v>
      </c>
      <c r="AB52" s="96">
        <f t="shared" si="7"/>
        <v>-16.753866750589481</v>
      </c>
      <c r="AC52" s="96">
        <f t="shared" si="7"/>
        <v>127.57928457890389</v>
      </c>
      <c r="AD52" s="96">
        <f t="shared" si="7"/>
        <v>-9.6762435967769704</v>
      </c>
      <c r="AE52" s="96">
        <f t="shared" si="9"/>
        <v>15.842806205520347</v>
      </c>
    </row>
    <row r="53" spans="1:31">
      <c r="A53" s="4">
        <v>5</v>
      </c>
      <c r="B53" s="40" t="s">
        <v>568</v>
      </c>
      <c r="C53" s="98" t="s">
        <v>57</v>
      </c>
      <c r="D53" s="96">
        <f t="shared" si="8"/>
        <v>28.499101454501726</v>
      </c>
      <c r="E53" s="96">
        <f t="shared" si="7"/>
        <v>-27.067061409079514</v>
      </c>
      <c r="F53" s="96">
        <f t="shared" si="7"/>
        <v>104.5874468227118</v>
      </c>
      <c r="G53" s="96">
        <f t="shared" si="7"/>
        <v>-8.5896350256107183</v>
      </c>
      <c r="H53" s="96">
        <f t="shared" si="7"/>
        <v>-18.51410991660488</v>
      </c>
      <c r="I53" s="96">
        <f t="shared" si="7"/>
        <v>-10.160824354660292</v>
      </c>
      <c r="J53" s="96">
        <f t="shared" si="7"/>
        <v>9.8914864812545318</v>
      </c>
      <c r="K53" s="96">
        <f t="shared" si="7"/>
        <v>64.459493394293901</v>
      </c>
      <c r="L53" s="96">
        <f t="shared" si="7"/>
        <v>48.938939067823782</v>
      </c>
      <c r="M53" s="96">
        <f t="shared" si="7"/>
        <v>25.628285882049511</v>
      </c>
      <c r="N53" s="96">
        <f t="shared" si="7"/>
        <v>-11.679104225886022</v>
      </c>
      <c r="O53" s="96">
        <f t="shared" si="7"/>
        <v>13.409145034830857</v>
      </c>
      <c r="P53" s="96">
        <f t="shared" si="7"/>
        <v>1.7114835266417288</v>
      </c>
      <c r="Q53" s="96">
        <f t="shared" si="7"/>
        <v>-20.282409395192261</v>
      </c>
      <c r="R53" s="96">
        <f t="shared" si="7"/>
        <v>41.403627313845135</v>
      </c>
      <c r="S53" s="96">
        <f t="shared" si="7"/>
        <v>-6.4231138510477166</v>
      </c>
      <c r="T53" s="96">
        <f t="shared" si="7"/>
        <v>-3.6661848271142645</v>
      </c>
      <c r="U53" s="96">
        <f t="shared" si="7"/>
        <v>14.436181757480512</v>
      </c>
      <c r="V53" s="96">
        <f t="shared" si="7"/>
        <v>-22.215652236862155</v>
      </c>
      <c r="W53" s="96">
        <f t="shared" si="7"/>
        <v>-3.2522430441980958</v>
      </c>
      <c r="X53" s="96">
        <f t="shared" si="7"/>
        <v>17.458304309251943</v>
      </c>
      <c r="Y53" s="96">
        <f t="shared" si="7"/>
        <v>51.214434127926552</v>
      </c>
      <c r="Z53" s="96">
        <f t="shared" si="7"/>
        <v>25.487049956867324</v>
      </c>
      <c r="AA53" s="96">
        <f t="shared" si="7"/>
        <v>-22.820354126321263</v>
      </c>
      <c r="AB53" s="96">
        <f t="shared" si="7"/>
        <v>-27.982353765990013</v>
      </c>
      <c r="AC53" s="96">
        <f t="shared" si="7"/>
        <v>50.686768274978817</v>
      </c>
      <c r="AD53" s="96">
        <f t="shared" si="7"/>
        <v>-3.8478190633148017</v>
      </c>
      <c r="AE53" s="96">
        <f t="shared" si="9"/>
        <v>7.1656512218402355</v>
      </c>
    </row>
    <row r="54" spans="1:31">
      <c r="A54" s="4"/>
      <c r="B54" s="40" t="s">
        <v>108</v>
      </c>
      <c r="C54" s="98" t="s">
        <v>57</v>
      </c>
      <c r="D54" s="96">
        <f t="shared" si="8"/>
        <v>22.368437751597142</v>
      </c>
      <c r="E54" s="96">
        <f t="shared" si="7"/>
        <v>8.7611686856545248</v>
      </c>
      <c r="F54" s="96">
        <f t="shared" si="7"/>
        <v>18.110494769435675</v>
      </c>
      <c r="G54" s="96">
        <f t="shared" si="7"/>
        <v>-31.216782037920183</v>
      </c>
      <c r="H54" s="96">
        <f t="shared" si="7"/>
        <v>17.95299108943145</v>
      </c>
      <c r="I54" s="96">
        <f t="shared" si="7"/>
        <v>3.9751263599735296</v>
      </c>
      <c r="J54" s="96">
        <f t="shared" si="7"/>
        <v>33.826744753732982</v>
      </c>
      <c r="K54" s="96">
        <f t="shared" si="7"/>
        <v>-8.8559889260121878</v>
      </c>
      <c r="L54" s="96">
        <f t="shared" si="7"/>
        <v>41.986248062850422</v>
      </c>
      <c r="M54" s="96">
        <f t="shared" si="7"/>
        <v>144.85930204907902</v>
      </c>
      <c r="N54" s="96">
        <f t="shared" si="7"/>
        <v>45.689779646965547</v>
      </c>
      <c r="O54" s="96">
        <f t="shared" si="7"/>
        <v>14.648090858454907</v>
      </c>
      <c r="P54" s="96">
        <f t="shared" si="7"/>
        <v>16.496418931908124</v>
      </c>
      <c r="Q54" s="96">
        <f t="shared" si="7"/>
        <v>-55.509096196814589</v>
      </c>
      <c r="R54" s="96">
        <f t="shared" si="7"/>
        <v>37.141389251663242</v>
      </c>
      <c r="S54" s="96">
        <f t="shared" si="7"/>
        <v>-6.190537237054599</v>
      </c>
      <c r="T54" s="96">
        <f t="shared" si="7"/>
        <v>-15.410516716138119</v>
      </c>
      <c r="U54" s="96">
        <f t="shared" si="7"/>
        <v>16.373644846785851</v>
      </c>
      <c r="V54" s="96">
        <f t="shared" si="7"/>
        <v>12.212537679810765</v>
      </c>
      <c r="W54" s="96">
        <f t="shared" si="7"/>
        <v>-6.5099213690801605</v>
      </c>
      <c r="X54" s="96">
        <f t="shared" si="7"/>
        <v>-49.871789470526743</v>
      </c>
      <c r="Y54" s="96">
        <f t="shared" si="7"/>
        <v>6.5099668858090638</v>
      </c>
      <c r="Z54" s="96">
        <f t="shared" si="7"/>
        <v>1.3814496034213448</v>
      </c>
      <c r="AA54" s="96">
        <f t="shared" si="7"/>
        <v>-8.5419725228712338</v>
      </c>
      <c r="AB54" s="96">
        <f t="shared" si="7"/>
        <v>-34.912981772485963</v>
      </c>
      <c r="AC54" s="96">
        <f t="shared" si="7"/>
        <v>100.62288170868169</v>
      </c>
      <c r="AD54" s="96">
        <f t="shared" si="7"/>
        <v>13.264856916282227</v>
      </c>
      <c r="AE54" s="96">
        <f t="shared" si="9"/>
        <v>5.7111492816125207</v>
      </c>
    </row>
    <row r="55" spans="1:31">
      <c r="A55" s="4"/>
      <c r="B55" s="40" t="s">
        <v>569</v>
      </c>
      <c r="C55" s="98" t="s">
        <v>57</v>
      </c>
      <c r="D55" s="96">
        <f t="shared" si="8"/>
        <v>19.471341400940318</v>
      </c>
      <c r="E55" s="96">
        <f t="shared" si="7"/>
        <v>-7.6566579688577434</v>
      </c>
      <c r="F55" s="96">
        <f t="shared" si="7"/>
        <v>45.657799171609014</v>
      </c>
      <c r="G55" s="96">
        <f t="shared" si="7"/>
        <v>-68.864963011753105</v>
      </c>
      <c r="H55" s="96">
        <f t="shared" si="7"/>
        <v>67.239851287879247</v>
      </c>
      <c r="I55" s="96">
        <f t="shared" si="7"/>
        <v>1.665300551020394</v>
      </c>
      <c r="J55" s="96">
        <f t="shared" si="7"/>
        <v>161.75662937691214</v>
      </c>
      <c r="K55" s="96">
        <f t="shared" si="7"/>
        <v>-54.597995407748314</v>
      </c>
      <c r="L55" s="96">
        <f t="shared" si="7"/>
        <v>56.835445915865137</v>
      </c>
      <c r="M55" s="96">
        <f t="shared" si="7"/>
        <v>34.13820818511428</v>
      </c>
      <c r="N55" s="96">
        <f t="shared" si="7"/>
        <v>-14.281288720185728</v>
      </c>
      <c r="O55" s="96">
        <f t="shared" si="7"/>
        <v>39.77320399224277</v>
      </c>
      <c r="P55" s="96">
        <f t="shared" si="7"/>
        <v>120.34003096230768</v>
      </c>
      <c r="Q55" s="96">
        <f t="shared" si="7"/>
        <v>-52.485258878790084</v>
      </c>
      <c r="R55" s="96">
        <f t="shared" si="7"/>
        <v>21.452038805350895</v>
      </c>
      <c r="S55" s="96">
        <f t="shared" si="7"/>
        <v>-2.4644903765781265</v>
      </c>
      <c r="T55" s="96">
        <f t="shared" si="7"/>
        <v>-18.440787972166589</v>
      </c>
      <c r="U55" s="96">
        <f t="shared" si="7"/>
        <v>132.67449765536892</v>
      </c>
      <c r="V55" s="96">
        <f t="shared" si="7"/>
        <v>35.543614738936014</v>
      </c>
      <c r="W55" s="96">
        <f t="shared" si="7"/>
        <v>-17.619502875459531</v>
      </c>
      <c r="X55" s="96">
        <f t="shared" si="7"/>
        <v>-60.701548068505502</v>
      </c>
      <c r="Y55" s="96">
        <f t="shared" si="7"/>
        <v>55.790591698281276</v>
      </c>
      <c r="Z55" s="96">
        <f t="shared" si="7"/>
        <v>-8.3930883240224574</v>
      </c>
      <c r="AA55" s="96">
        <f t="shared" si="7"/>
        <v>-5.7625691541923061</v>
      </c>
      <c r="AB55" s="96">
        <f t="shared" si="7"/>
        <v>-55.925497448995223</v>
      </c>
      <c r="AC55" s="96">
        <f t="shared" si="7"/>
        <v>196.28085413982024</v>
      </c>
      <c r="AD55" s="96">
        <f t="shared" si="7"/>
        <v>28.801750410975359</v>
      </c>
      <c r="AE55" s="96">
        <f t="shared" si="9"/>
        <v>6.5783318393444858</v>
      </c>
    </row>
    <row r="56" spans="1:31">
      <c r="A56" s="4"/>
      <c r="B56" s="40" t="s">
        <v>109</v>
      </c>
      <c r="C56" s="98" t="s">
        <v>57</v>
      </c>
      <c r="D56" s="96">
        <f t="shared" si="8"/>
        <v>-2.8991157110879584</v>
      </c>
      <c r="E56" s="96">
        <f t="shared" si="7"/>
        <v>38.699967064487197</v>
      </c>
      <c r="F56" s="96">
        <f t="shared" si="7"/>
        <v>13.670449198781753</v>
      </c>
      <c r="G56" s="96">
        <f t="shared" si="7"/>
        <v>25.403205690630884</v>
      </c>
      <c r="H56" s="96">
        <f t="shared" si="7"/>
        <v>-9.2186751247499927</v>
      </c>
      <c r="I56" s="96">
        <f t="shared" si="7"/>
        <v>-21.11001825154321</v>
      </c>
      <c r="J56" s="96">
        <f t="shared" si="7"/>
        <v>12.882035119068846</v>
      </c>
      <c r="K56" s="96">
        <f t="shared" si="7"/>
        <v>40.924427551116025</v>
      </c>
      <c r="L56" s="96">
        <f t="shared" si="7"/>
        <v>-15.706296589862973</v>
      </c>
      <c r="M56" s="96">
        <f t="shared" si="7"/>
        <v>85.211030309230239</v>
      </c>
      <c r="N56" s="96">
        <f t="shared" si="7"/>
        <v>43.959446258345423</v>
      </c>
      <c r="O56" s="96">
        <f t="shared" si="7"/>
        <v>2.1772832495614978</v>
      </c>
      <c r="P56" s="96">
        <f t="shared" si="7"/>
        <v>38.672012882087301</v>
      </c>
      <c r="Q56" s="96">
        <f t="shared" si="7"/>
        <v>-45.780891879660544</v>
      </c>
      <c r="R56" s="96">
        <f t="shared" si="7"/>
        <v>11.547426604041803</v>
      </c>
      <c r="S56" s="96">
        <f t="shared" si="7"/>
        <v>-1.2140908473970029</v>
      </c>
      <c r="T56" s="96">
        <f t="shared" si="7"/>
        <v>39.800123212083349</v>
      </c>
      <c r="U56" s="96">
        <f t="shared" si="7"/>
        <v>11.697718650842219</v>
      </c>
      <c r="V56" s="96">
        <f t="shared" si="7"/>
        <v>-20.485800058828929</v>
      </c>
      <c r="W56" s="96">
        <f t="shared" si="7"/>
        <v>16.108342724916525</v>
      </c>
      <c r="X56" s="96">
        <f t="shared" si="7"/>
        <v>0.4180408075106925</v>
      </c>
      <c r="Y56" s="96">
        <f t="shared" si="7"/>
        <v>-34.182633004277122</v>
      </c>
      <c r="Z56" s="96">
        <f t="shared" si="7"/>
        <v>24.48880678535852</v>
      </c>
      <c r="AA56" s="96">
        <f t="shared" si="7"/>
        <v>-19.631824211225862</v>
      </c>
      <c r="AB56" s="96">
        <f t="shared" si="7"/>
        <v>-11.072606111022665</v>
      </c>
      <c r="AC56" s="96">
        <f t="shared" si="7"/>
        <v>86.537040460564526</v>
      </c>
      <c r="AD56" s="96">
        <f t="shared" si="7"/>
        <v>5.1326637771632306</v>
      </c>
      <c r="AE56" s="96">
        <f t="shared" si="9"/>
        <v>7.1519520461524451</v>
      </c>
    </row>
    <row r="57" spans="1:31">
      <c r="A57" s="4"/>
      <c r="B57" s="40" t="s">
        <v>114</v>
      </c>
      <c r="C57" s="98" t="s">
        <v>57</v>
      </c>
      <c r="D57" s="96">
        <f t="shared" si="8"/>
        <v>20.336846183649726</v>
      </c>
      <c r="E57" s="96">
        <f t="shared" si="7"/>
        <v>100.67534500533509</v>
      </c>
      <c r="F57" s="96">
        <f t="shared" si="7"/>
        <v>-14.536826240880174</v>
      </c>
      <c r="G57" s="96">
        <f t="shared" si="7"/>
        <v>-23.098793957066434</v>
      </c>
      <c r="H57" s="96">
        <f t="shared" si="7"/>
        <v>48.968290974071778</v>
      </c>
      <c r="I57" s="96">
        <f t="shared" si="7"/>
        <v>25.615191759435078</v>
      </c>
      <c r="J57" s="96">
        <f t="shared" si="7"/>
        <v>-9.0847135152285148</v>
      </c>
      <c r="K57" s="96">
        <f t="shared" si="7"/>
        <v>6.1811981304431072</v>
      </c>
      <c r="L57" s="96">
        <f t="shared" si="7"/>
        <v>10.043080200554471</v>
      </c>
      <c r="M57" s="96">
        <f t="shared" si="7"/>
        <v>19.572775775440093</v>
      </c>
      <c r="N57" s="96">
        <f t="shared" si="7"/>
        <v>7.2661427615978482</v>
      </c>
      <c r="O57" s="96">
        <f t="shared" si="7"/>
        <v>39.78317999797207</v>
      </c>
      <c r="P57" s="96">
        <f t="shared" si="7"/>
        <v>46.816513610962176</v>
      </c>
      <c r="Q57" s="96">
        <f t="shared" si="7"/>
        <v>-36.699047715779209</v>
      </c>
      <c r="R57" s="96">
        <f t="shared" si="7"/>
        <v>89.593733068894551</v>
      </c>
      <c r="S57" s="96">
        <f t="shared" si="7"/>
        <v>37.732556532571294</v>
      </c>
      <c r="T57" s="96">
        <f t="shared" si="7"/>
        <v>-33.948596905575585</v>
      </c>
      <c r="U57" s="96">
        <f t="shared" si="7"/>
        <v>0.57788972906959657</v>
      </c>
      <c r="V57" s="96">
        <f t="shared" si="7"/>
        <v>-16.03347081664765</v>
      </c>
      <c r="W57" s="96">
        <f t="shared" si="7"/>
        <v>-26.733972771690148</v>
      </c>
      <c r="X57" s="96">
        <f t="shared" si="7"/>
        <v>-4.1246665935307334</v>
      </c>
      <c r="Y57" s="96">
        <f t="shared" si="7"/>
        <v>-4.7136788874823594</v>
      </c>
      <c r="Z57" s="96">
        <f t="shared" si="7"/>
        <v>6.0080560131303429</v>
      </c>
      <c r="AA57" s="96">
        <f t="shared" si="7"/>
        <v>15.988546401553492</v>
      </c>
      <c r="AB57" s="96">
        <f t="shared" si="7"/>
        <v>-22.231010299172596</v>
      </c>
      <c r="AC57" s="96">
        <f t="shared" si="7"/>
        <v>26.678753598498758</v>
      </c>
      <c r="AD57" s="96">
        <f t="shared" si="7"/>
        <v>-13.315095307637449</v>
      </c>
      <c r="AE57" s="96">
        <f t="shared" si="9"/>
        <v>6.1950726748865037</v>
      </c>
    </row>
    <row r="58" spans="1:31">
      <c r="A58" s="4"/>
      <c r="B58" s="40" t="s">
        <v>110</v>
      </c>
      <c r="C58" s="98" t="s">
        <v>57</v>
      </c>
      <c r="D58" s="96">
        <f t="shared" si="8"/>
        <v>10.996098104793759</v>
      </c>
      <c r="E58" s="96">
        <f t="shared" si="7"/>
        <v>234.08495583220758</v>
      </c>
      <c r="F58" s="96">
        <f t="shared" si="7"/>
        <v>9.4170288657697228</v>
      </c>
      <c r="G58" s="96">
        <f t="shared" si="7"/>
        <v>107.85249548890926</v>
      </c>
      <c r="H58" s="96">
        <f t="shared" si="7"/>
        <v>-13.19693507938166</v>
      </c>
      <c r="I58" s="96">
        <f t="shared" si="7"/>
        <v>-36.173342622944574</v>
      </c>
      <c r="J58" s="96">
        <f t="shared" si="7"/>
        <v>-2.2452367917581029</v>
      </c>
      <c r="K58" s="96">
        <f t="shared" si="7"/>
        <v>30.611163858962271</v>
      </c>
      <c r="L58" s="96">
        <f t="shared" si="7"/>
        <v>-12.310824017579932</v>
      </c>
      <c r="M58" s="96">
        <f t="shared" si="7"/>
        <v>120.08059774887855</v>
      </c>
      <c r="N58" s="96">
        <f t="shared" si="7"/>
        <v>26.962760698507509</v>
      </c>
      <c r="O58" s="96">
        <f t="shared" si="7"/>
        <v>11.453900901918644</v>
      </c>
      <c r="P58" s="96">
        <f t="shared" si="7"/>
        <v>80.06417318541591</v>
      </c>
      <c r="Q58" s="96">
        <f t="shared" si="7"/>
        <v>-63.050907399695546</v>
      </c>
      <c r="R58" s="96">
        <f t="shared" si="7"/>
        <v>9.783962442203034</v>
      </c>
      <c r="S58" s="96">
        <f t="shared" si="7"/>
        <v>-8.7942875837371872</v>
      </c>
      <c r="T58" s="96">
        <f t="shared" si="7"/>
        <v>9.1657977391483598</v>
      </c>
      <c r="U58" s="96">
        <f t="shared" si="7"/>
        <v>-2.2515057180022069</v>
      </c>
      <c r="V58" s="96">
        <f t="shared" si="7"/>
        <v>-30.167896113377395</v>
      </c>
      <c r="W58" s="96">
        <f t="shared" si="7"/>
        <v>-2.728210947561081</v>
      </c>
      <c r="X58" s="96">
        <f t="shared" si="7"/>
        <v>8.3696307993071741</v>
      </c>
      <c r="Y58" s="96">
        <f t="shared" si="7"/>
        <v>-7.9426680039254904</v>
      </c>
      <c r="Z58" s="96">
        <f t="shared" si="7"/>
        <v>14.050863671565381</v>
      </c>
      <c r="AA58" s="96">
        <f t="shared" si="7"/>
        <v>-10.751465547885587</v>
      </c>
      <c r="AB58" s="96">
        <f t="shared" si="7"/>
        <v>0.33646145693874985</v>
      </c>
      <c r="AC58" s="96">
        <f t="shared" si="7"/>
        <v>73.431852170906694</v>
      </c>
      <c r="AD58" s="96">
        <f t="shared" si="7"/>
        <v>1.424013170128859</v>
      </c>
      <c r="AE58" s="96">
        <f t="shared" si="9"/>
        <v>9.9112884385438775</v>
      </c>
    </row>
    <row r="59" spans="1:31">
      <c r="A59" s="4"/>
      <c r="B59" s="40" t="s">
        <v>111</v>
      </c>
      <c r="C59" s="98" t="s">
        <v>57</v>
      </c>
      <c r="D59" s="96">
        <f t="shared" si="8"/>
        <v>-37.586101211689218</v>
      </c>
      <c r="E59" s="96">
        <f t="shared" si="7"/>
        <v>47.45390275831636</v>
      </c>
      <c r="F59" s="96">
        <f t="shared" si="7"/>
        <v>-0.52853722833359029</v>
      </c>
      <c r="G59" s="96">
        <f t="shared" si="7"/>
        <v>110.87565680164403</v>
      </c>
      <c r="H59" s="96">
        <f t="shared" si="7"/>
        <v>-22.42651798445074</v>
      </c>
      <c r="I59" s="96">
        <f t="shared" si="7"/>
        <v>-44.530967897107288</v>
      </c>
      <c r="J59" s="96">
        <f t="shared" si="7"/>
        <v>68.480707885225229</v>
      </c>
      <c r="K59" s="96">
        <f t="shared" si="7"/>
        <v>18.952293976848125</v>
      </c>
      <c r="L59" s="96">
        <f t="shared" si="7"/>
        <v>-42.559340105572474</v>
      </c>
      <c r="M59" s="96">
        <f t="shared" si="7"/>
        <v>136.94011327677779</v>
      </c>
      <c r="N59" s="96">
        <f t="shared" si="7"/>
        <v>64.298375866931082</v>
      </c>
      <c r="O59" s="96">
        <f t="shared" ref="E59:AD65" si="10">(O19/N19)*100-100</f>
        <v>55.568429812234228</v>
      </c>
      <c r="P59" s="96">
        <f t="shared" si="10"/>
        <v>28.765967591571979</v>
      </c>
      <c r="Q59" s="96">
        <f t="shared" si="10"/>
        <v>-61.762708486073066</v>
      </c>
      <c r="R59" s="96">
        <f t="shared" si="10"/>
        <v>-7.6789251989447251</v>
      </c>
      <c r="S59" s="96">
        <f t="shared" si="10"/>
        <v>-15.307603823369703</v>
      </c>
      <c r="T59" s="96">
        <f t="shared" si="10"/>
        <v>-28.241846774889694</v>
      </c>
      <c r="U59" s="96">
        <f t="shared" si="10"/>
        <v>18.98663221642822</v>
      </c>
      <c r="V59" s="96">
        <f t="shared" si="10"/>
        <v>-31.271915019570827</v>
      </c>
      <c r="W59" s="96">
        <f t="shared" si="10"/>
        <v>48.627103478722461</v>
      </c>
      <c r="X59" s="96">
        <f t="shared" si="10"/>
        <v>-37.367755103262681</v>
      </c>
      <c r="Y59" s="96">
        <f t="shared" si="10"/>
        <v>30.86464875720074</v>
      </c>
      <c r="Z59" s="96">
        <f t="shared" si="10"/>
        <v>149.72508049837697</v>
      </c>
      <c r="AA59" s="96">
        <f t="shared" si="10"/>
        <v>16.495498410623497</v>
      </c>
      <c r="AB59" s="96">
        <f t="shared" si="10"/>
        <v>-15.471748099023458</v>
      </c>
      <c r="AC59" s="96">
        <f t="shared" si="10"/>
        <v>24.774272486046783</v>
      </c>
      <c r="AD59" s="96">
        <f t="shared" si="10"/>
        <v>-12.794058169323591</v>
      </c>
      <c r="AE59" s="96">
        <f t="shared" si="9"/>
        <v>5.3161732965529609</v>
      </c>
    </row>
    <row r="60" spans="1:31">
      <c r="A60" s="4"/>
      <c r="B60" s="40" t="s">
        <v>112</v>
      </c>
      <c r="C60" s="98" t="s">
        <v>57</v>
      </c>
      <c r="D60" s="96">
        <f t="shared" si="8"/>
        <v>25.728825622775759</v>
      </c>
      <c r="E60" s="96">
        <f t="shared" si="10"/>
        <v>158.80540884277104</v>
      </c>
      <c r="F60" s="96">
        <f t="shared" si="10"/>
        <v>20.559097621892036</v>
      </c>
      <c r="G60" s="96">
        <f t="shared" si="10"/>
        <v>29.133671120636961</v>
      </c>
      <c r="H60" s="96">
        <f t="shared" si="10"/>
        <v>-47.161269987865474</v>
      </c>
      <c r="I60" s="96">
        <f t="shared" si="10"/>
        <v>8.9146716538294584</v>
      </c>
      <c r="J60" s="96">
        <f t="shared" si="10"/>
        <v>-30.312831622189975</v>
      </c>
      <c r="K60" s="96">
        <f t="shared" si="10"/>
        <v>317.15383766494244</v>
      </c>
      <c r="L60" s="96">
        <f t="shared" si="10"/>
        <v>0.26061131332200205</v>
      </c>
      <c r="M60" s="96">
        <f t="shared" si="10"/>
        <v>34.806571291956232</v>
      </c>
      <c r="N60" s="96">
        <f t="shared" si="10"/>
        <v>48.988982267383477</v>
      </c>
      <c r="O60" s="96">
        <f t="shared" si="10"/>
        <v>22.825138309106151</v>
      </c>
      <c r="P60" s="96">
        <f t="shared" si="10"/>
        <v>-40.303833856213934</v>
      </c>
      <c r="Q60" s="96">
        <f t="shared" si="10"/>
        <v>25.187096982141568</v>
      </c>
      <c r="R60" s="96">
        <f t="shared" si="10"/>
        <v>4.8541086680301078</v>
      </c>
      <c r="S60" s="96">
        <f t="shared" si="10"/>
        <v>8.3511285519660419</v>
      </c>
      <c r="T60" s="96">
        <f t="shared" si="10"/>
        <v>-1.5417375536801643</v>
      </c>
      <c r="U60" s="96">
        <f t="shared" si="10"/>
        <v>10.801529572766967</v>
      </c>
      <c r="V60" s="96">
        <f t="shared" si="10"/>
        <v>-22.65261773593393</v>
      </c>
      <c r="W60" s="96">
        <f t="shared" si="10"/>
        <v>-10.982922145978705</v>
      </c>
      <c r="X60" s="96">
        <f t="shared" si="10"/>
        <v>-33.202653992435927</v>
      </c>
      <c r="Y60" s="96">
        <f t="shared" si="10"/>
        <v>19.473132474244537</v>
      </c>
      <c r="Z60" s="96">
        <f t="shared" si="10"/>
        <v>13.629373553083084</v>
      </c>
      <c r="AA60" s="96">
        <f t="shared" si="10"/>
        <v>27.645798481943189</v>
      </c>
      <c r="AB60" s="96">
        <f t="shared" si="10"/>
        <v>-33.353940343166528</v>
      </c>
      <c r="AC60" s="96">
        <f t="shared" si="10"/>
        <v>154.72080946172619</v>
      </c>
      <c r="AD60" s="96">
        <f t="shared" si="10"/>
        <v>19.263598796469623</v>
      </c>
      <c r="AE60" s="96">
        <f t="shared" si="9"/>
        <v>13.090519044993385</v>
      </c>
    </row>
    <row r="61" spans="1:31">
      <c r="A61" s="4"/>
      <c r="B61" s="40" t="s">
        <v>113</v>
      </c>
      <c r="C61" s="98" t="s">
        <v>57</v>
      </c>
      <c r="D61" s="96">
        <f t="shared" si="8"/>
        <v>149.91312026913371</v>
      </c>
      <c r="E61" s="96">
        <f t="shared" si="10"/>
        <v>-44.358089792011825</v>
      </c>
      <c r="F61" s="96">
        <f t="shared" si="10"/>
        <v>-5.3107541455962206</v>
      </c>
      <c r="G61" s="96">
        <f t="shared" si="10"/>
        <v>79.663433347768944</v>
      </c>
      <c r="H61" s="96">
        <f t="shared" si="10"/>
        <v>-38.183118100203217</v>
      </c>
      <c r="I61" s="96">
        <f t="shared" si="10"/>
        <v>107.02361391402965</v>
      </c>
      <c r="J61" s="96">
        <f t="shared" si="10"/>
        <v>-22.999652744016771</v>
      </c>
      <c r="K61" s="96">
        <f t="shared" si="10"/>
        <v>302.04376812713161</v>
      </c>
      <c r="L61" s="96">
        <f t="shared" si="10"/>
        <v>50.7115551319948</v>
      </c>
      <c r="M61" s="96">
        <f t="shared" si="10"/>
        <v>128.12042211115963</v>
      </c>
      <c r="N61" s="96">
        <f t="shared" si="10"/>
        <v>37.167937632805291</v>
      </c>
      <c r="O61" s="96">
        <f t="shared" si="10"/>
        <v>-59.487799190307442</v>
      </c>
      <c r="P61" s="96">
        <f t="shared" si="10"/>
        <v>7.7240477802009053</v>
      </c>
      <c r="Q61" s="96">
        <f t="shared" si="10"/>
        <v>-43.768687779980141</v>
      </c>
      <c r="R61" s="96">
        <f t="shared" si="10"/>
        <v>26.443154086556092</v>
      </c>
      <c r="S61" s="96">
        <f t="shared" si="10"/>
        <v>7.2276732750196686</v>
      </c>
      <c r="T61" s="96">
        <f t="shared" si="10"/>
        <v>610.08915753895155</v>
      </c>
      <c r="U61" s="96">
        <f t="shared" si="10"/>
        <v>10.879615579649268</v>
      </c>
      <c r="V61" s="96">
        <f t="shared" si="10"/>
        <v>-11.64579503498716</v>
      </c>
      <c r="W61" s="96">
        <f t="shared" si="10"/>
        <v>28.294263490699308</v>
      </c>
      <c r="X61" s="96">
        <f t="shared" si="10"/>
        <v>5.7193857197309228</v>
      </c>
      <c r="Y61" s="96">
        <f t="shared" si="10"/>
        <v>-64.532104968079281</v>
      </c>
      <c r="Z61" s="96">
        <f t="shared" si="10"/>
        <v>63.048123883306602</v>
      </c>
      <c r="AA61" s="96">
        <f t="shared" si="10"/>
        <v>-62.79298570476665</v>
      </c>
      <c r="AB61" s="96">
        <f t="shared" si="10"/>
        <v>0.31215683362408697</v>
      </c>
      <c r="AC61" s="96">
        <f t="shared" si="10"/>
        <v>129.39007365941055</v>
      </c>
      <c r="AD61" s="96">
        <f t="shared" si="10"/>
        <v>15.492198050248945</v>
      </c>
      <c r="AE61" s="96">
        <f t="shared" si="9"/>
        <v>16.906642382572713</v>
      </c>
    </row>
    <row r="62" spans="1:31">
      <c r="A62" s="4"/>
      <c r="B62" s="85" t="s">
        <v>587</v>
      </c>
      <c r="C62" s="98" t="s">
        <v>57</v>
      </c>
      <c r="D62" s="96">
        <f t="shared" si="8"/>
        <v>-6.1255391381505291</v>
      </c>
      <c r="E62" s="96">
        <f t="shared" si="10"/>
        <v>-6.0781321847571519</v>
      </c>
      <c r="F62" s="96">
        <f t="shared" si="10"/>
        <v>36.891594737858867</v>
      </c>
      <c r="G62" s="96">
        <f t="shared" si="10"/>
        <v>-20.609994313015335</v>
      </c>
      <c r="H62" s="96">
        <f t="shared" si="10"/>
        <v>-5.1194647392185146</v>
      </c>
      <c r="I62" s="96">
        <f t="shared" si="10"/>
        <v>-28.319375859846133</v>
      </c>
      <c r="J62" s="96">
        <f t="shared" si="10"/>
        <v>38.746453402767912</v>
      </c>
      <c r="K62" s="96">
        <f t="shared" si="10"/>
        <v>28.776308117860395</v>
      </c>
      <c r="L62" s="96">
        <f t="shared" si="10"/>
        <v>-46.574145382656283</v>
      </c>
      <c r="M62" s="96">
        <f t="shared" si="10"/>
        <v>62.790018239503127</v>
      </c>
      <c r="N62" s="96">
        <f t="shared" si="10"/>
        <v>91.211637247233938</v>
      </c>
      <c r="O62" s="96">
        <f t="shared" si="10"/>
        <v>2.1461869228047448</v>
      </c>
      <c r="P62" s="96">
        <f t="shared" si="10"/>
        <v>36.331477924079678</v>
      </c>
      <c r="Q62" s="96">
        <f t="shared" si="10"/>
        <v>-22.362214042987034</v>
      </c>
      <c r="R62" s="96">
        <f t="shared" si="10"/>
        <v>-19.622711061598906</v>
      </c>
      <c r="S62" s="96">
        <f t="shared" si="10"/>
        <v>-38.764497753577267</v>
      </c>
      <c r="T62" s="96">
        <f t="shared" si="10"/>
        <v>-22.184872735147337</v>
      </c>
      <c r="U62" s="96">
        <f t="shared" si="10"/>
        <v>66.070415691541768</v>
      </c>
      <c r="V62" s="96">
        <f t="shared" si="10"/>
        <v>-44.125607254304754</v>
      </c>
      <c r="W62" s="96">
        <f t="shared" si="10"/>
        <v>54.613265870672336</v>
      </c>
      <c r="X62" s="96">
        <f t="shared" si="10"/>
        <v>3.0071267986900381</v>
      </c>
      <c r="Y62" s="96">
        <f t="shared" si="10"/>
        <v>41.199589607296105</v>
      </c>
      <c r="Z62" s="96">
        <f t="shared" si="10"/>
        <v>-45.973711933800011</v>
      </c>
      <c r="AA62" s="96">
        <f t="shared" si="10"/>
        <v>29.02588310368489</v>
      </c>
      <c r="AB62" s="96">
        <f t="shared" si="10"/>
        <v>-7.957219368081482</v>
      </c>
      <c r="AC62" s="96">
        <f t="shared" si="10"/>
        <v>151.58946472411014</v>
      </c>
      <c r="AD62" s="96">
        <f t="shared" si="10"/>
        <v>10.203934681525809</v>
      </c>
      <c r="AE62" s="96">
        <f t="shared" si="9"/>
        <v>3.9722898246267562</v>
      </c>
    </row>
    <row r="63" spans="1:31">
      <c r="A63" s="4"/>
      <c r="B63" s="40" t="s">
        <v>115</v>
      </c>
      <c r="C63" s="98" t="s">
        <v>57</v>
      </c>
      <c r="D63" s="96">
        <f t="shared" si="8"/>
        <v>12.722185980223585</v>
      </c>
      <c r="E63" s="96">
        <f t="shared" si="10"/>
        <v>21.586314000496571</v>
      </c>
      <c r="F63" s="96">
        <f t="shared" si="10"/>
        <v>10.736768595856816</v>
      </c>
      <c r="G63" s="96">
        <f t="shared" si="10"/>
        <v>24.05166700396029</v>
      </c>
      <c r="H63" s="96">
        <f t="shared" si="10"/>
        <v>31.055469061766757</v>
      </c>
      <c r="I63" s="96">
        <f t="shared" si="10"/>
        <v>-15.095925084280154</v>
      </c>
      <c r="J63" s="96">
        <f t="shared" si="10"/>
        <v>-10.34514902527512</v>
      </c>
      <c r="K63" s="96">
        <f t="shared" si="10"/>
        <v>3.704005275622535</v>
      </c>
      <c r="L63" s="96">
        <f t="shared" si="10"/>
        <v>21.197059643382616</v>
      </c>
      <c r="M63" s="96">
        <f t="shared" si="10"/>
        <v>10.71509750378263</v>
      </c>
      <c r="N63" s="96">
        <f t="shared" si="10"/>
        <v>5.6387839745354285</v>
      </c>
      <c r="O63" s="96">
        <f t="shared" si="10"/>
        <v>-7.7903426455657012</v>
      </c>
      <c r="P63" s="96">
        <f t="shared" si="10"/>
        <v>10.757105464476965</v>
      </c>
      <c r="Q63" s="96">
        <f t="shared" si="10"/>
        <v>-17.388413066342551</v>
      </c>
      <c r="R63" s="96">
        <f t="shared" si="10"/>
        <v>19.647232339372152</v>
      </c>
      <c r="S63" s="96">
        <f t="shared" si="10"/>
        <v>-3.3262081390600429</v>
      </c>
      <c r="T63" s="96">
        <f t="shared" si="10"/>
        <v>0.91331596987581065</v>
      </c>
      <c r="U63" s="96">
        <f t="shared" si="10"/>
        <v>8.355851661045449</v>
      </c>
      <c r="V63" s="96">
        <f t="shared" si="10"/>
        <v>4.4423789714699069</v>
      </c>
      <c r="W63" s="96">
        <f t="shared" si="10"/>
        <v>-1.1012249417402273</v>
      </c>
      <c r="X63" s="96">
        <f t="shared" si="10"/>
        <v>-7.7705725378729227</v>
      </c>
      <c r="Y63" s="96">
        <f t="shared" si="10"/>
        <v>1.4000429124624958</v>
      </c>
      <c r="Z63" s="96">
        <f t="shared" si="10"/>
        <v>5.4498191167776042</v>
      </c>
      <c r="AA63" s="96">
        <f t="shared" si="10"/>
        <v>3.7826055516700023</v>
      </c>
      <c r="AB63" s="96">
        <f t="shared" si="10"/>
        <v>-8.2400409645118913</v>
      </c>
      <c r="AC63" s="96">
        <f t="shared" si="10"/>
        <v>31.251697885271966</v>
      </c>
      <c r="AD63" s="96">
        <f t="shared" si="10"/>
        <v>11.545268952643255</v>
      </c>
      <c r="AE63" s="96">
        <f t="shared" si="9"/>
        <v>5.2448173851813067</v>
      </c>
    </row>
    <row r="64" spans="1:31">
      <c r="A64" s="4"/>
      <c r="B64" s="40" t="s">
        <v>116</v>
      </c>
      <c r="C64" s="98" t="s">
        <v>57</v>
      </c>
      <c r="D64" s="96">
        <f t="shared" si="8"/>
        <v>84.833265573853112</v>
      </c>
      <c r="E64" s="96">
        <f t="shared" si="10"/>
        <v>64.747518336236368</v>
      </c>
      <c r="F64" s="96">
        <f t="shared" si="10"/>
        <v>17.208334051257054</v>
      </c>
      <c r="G64" s="96">
        <f t="shared" si="10"/>
        <v>12.419656080914223</v>
      </c>
      <c r="H64" s="96">
        <f t="shared" si="10"/>
        <v>-20.913594343029544</v>
      </c>
      <c r="I64" s="96">
        <f t="shared" si="10"/>
        <v>75.419717069885564</v>
      </c>
      <c r="J64" s="96">
        <f t="shared" si="10"/>
        <v>63.164411327610424</v>
      </c>
      <c r="K64" s="96">
        <f t="shared" si="10"/>
        <v>-60.69041633988234</v>
      </c>
      <c r="L64" s="96">
        <f t="shared" si="10"/>
        <v>-11.461453246629688</v>
      </c>
      <c r="M64" s="96">
        <f t="shared" si="10"/>
        <v>42.954303978847946</v>
      </c>
      <c r="N64" s="96">
        <f t="shared" si="10"/>
        <v>12.987965644193551</v>
      </c>
      <c r="O64" s="96">
        <f t="shared" si="10"/>
        <v>-26.275586053637937</v>
      </c>
      <c r="P64" s="96">
        <f t="shared" si="10"/>
        <v>113.81822662475366</v>
      </c>
      <c r="Q64" s="96">
        <f t="shared" si="10"/>
        <v>-7.565500265443319</v>
      </c>
      <c r="R64" s="96">
        <f t="shared" si="10"/>
        <v>-4.6015507103076061</v>
      </c>
      <c r="S64" s="96">
        <f t="shared" si="10"/>
        <v>27.609619798515439</v>
      </c>
      <c r="T64" s="96">
        <f t="shared" si="10"/>
        <v>8.205667954687442</v>
      </c>
      <c r="U64" s="96">
        <f t="shared" si="10"/>
        <v>-9.1174495235911479</v>
      </c>
      <c r="V64" s="96">
        <f t="shared" si="10"/>
        <v>-51.836488580653352</v>
      </c>
      <c r="W64" s="96">
        <f t="shared" si="10"/>
        <v>-2.6613429193333076</v>
      </c>
      <c r="X64" s="96">
        <f t="shared" si="10"/>
        <v>5.0497552465359092</v>
      </c>
      <c r="Y64" s="96">
        <f t="shared" si="10"/>
        <v>29.504169776173313</v>
      </c>
      <c r="Z64" s="96">
        <f t="shared" si="10"/>
        <v>0.83372743236948565</v>
      </c>
      <c r="AA64" s="96">
        <f t="shared" si="10"/>
        <v>10.919703941992182</v>
      </c>
      <c r="AB64" s="96">
        <f t="shared" si="10"/>
        <v>-11.117203686023785</v>
      </c>
      <c r="AC64" s="96">
        <f t="shared" si="10"/>
        <v>43.356904776136332</v>
      </c>
      <c r="AD64" s="96">
        <f t="shared" si="10"/>
        <v>-17.040807294068486</v>
      </c>
      <c r="AE64" s="96">
        <f t="shared" si="9"/>
        <v>7.0383974454237404</v>
      </c>
    </row>
    <row r="65" spans="1:31">
      <c r="A65" s="4"/>
      <c r="B65" s="35" t="s">
        <v>117</v>
      </c>
      <c r="C65" s="98" t="s">
        <v>57</v>
      </c>
      <c r="D65" s="96">
        <f t="shared" si="8"/>
        <v>14.206935716708017</v>
      </c>
      <c r="E65" s="96">
        <f t="shared" si="10"/>
        <v>23.024557669948393</v>
      </c>
      <c r="F65" s="96">
        <f t="shared" si="10"/>
        <v>11.025554062995894</v>
      </c>
      <c r="G65" s="96">
        <f t="shared" si="10"/>
        <v>23.503697573553723</v>
      </c>
      <c r="H65" s="96">
        <f t="shared" si="10"/>
        <v>28.826989209328588</v>
      </c>
      <c r="I65" s="96">
        <f t="shared" si="10"/>
        <v>-12.713153348987774</v>
      </c>
      <c r="J65" s="96">
        <f t="shared" si="10"/>
        <v>-6.4562001830994404</v>
      </c>
      <c r="K65" s="96">
        <f t="shared" si="10"/>
        <v>-2.2381922308470195</v>
      </c>
      <c r="L65" s="96">
        <f t="shared" si="10"/>
        <v>19.985277742702252</v>
      </c>
      <c r="M65" s="96">
        <f t="shared" si="10"/>
        <v>11.597805027297596</v>
      </c>
      <c r="N65" s="96">
        <f t="shared" si="10"/>
        <v>5.8965425069061155</v>
      </c>
      <c r="O65" s="96">
        <f t="shared" si="10"/>
        <v>-8.4820934123520715</v>
      </c>
      <c r="P65" s="96">
        <f t="shared" si="10"/>
        <v>13.863986254495387</v>
      </c>
      <c r="Q65" s="96">
        <f t="shared" si="10"/>
        <v>-16.832344487852907</v>
      </c>
      <c r="R65" s="96">
        <f t="shared" si="10"/>
        <v>18.121572723427093</v>
      </c>
      <c r="S65" s="96">
        <f t="shared" si="10"/>
        <v>-1.7542479581521775</v>
      </c>
      <c r="T65" s="96">
        <f t="shared" si="10"/>
        <v>1.3946172906271528</v>
      </c>
      <c r="U65" s="96">
        <f t="shared" si="10"/>
        <v>7.1251309663656883</v>
      </c>
      <c r="V65" s="96">
        <f t="shared" si="10"/>
        <v>1.0794396528563084</v>
      </c>
      <c r="W65" s="96">
        <f t="shared" si="10"/>
        <v>-1.1456457481904607</v>
      </c>
      <c r="X65" s="96">
        <f t="shared" si="10"/>
        <v>-7.4111397649263324</v>
      </c>
      <c r="Y65" s="96">
        <f t="shared" si="10"/>
        <v>2.294017036415184</v>
      </c>
      <c r="Z65" s="96">
        <f t="shared" si="10"/>
        <v>5.2639262196774013</v>
      </c>
      <c r="AA65" s="96">
        <f t="shared" si="10"/>
        <v>4.0579246322677989</v>
      </c>
      <c r="AB65" s="96">
        <f t="shared" si="10"/>
        <v>-8.3583485505809563</v>
      </c>
      <c r="AC65" s="96">
        <f t="shared" si="10"/>
        <v>31.734473346437028</v>
      </c>
      <c r="AD65" s="96">
        <f t="shared" si="10"/>
        <v>10.304626337580601</v>
      </c>
      <c r="AE65" s="96">
        <f t="shared" si="9"/>
        <v>5.2913642183724647</v>
      </c>
    </row>
    <row r="66" spans="1:31" ht="14" thickBot="1">
      <c r="A66" s="7"/>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4" thickTop="1">
      <c r="A67" s="28" t="s">
        <v>563</v>
      </c>
      <c r="B67" s="28"/>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row>
  </sheetData>
  <mergeCells count="5">
    <mergeCell ref="A2:AE2"/>
    <mergeCell ref="A4:AE4"/>
    <mergeCell ref="C7:AE7"/>
    <mergeCell ref="C27:AE27"/>
    <mergeCell ref="C47:AE47"/>
  </mergeCells>
  <hyperlinks>
    <hyperlink ref="A1" location="ÍNDICE!A1" display="ÍNDICE" xr:uid="{00000000-0004-0000-0800-000000000000}"/>
  </hyperlinks>
  <pageMargins left="0.75" right="0.75" top="1" bottom="1" header="0" footer="0"/>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Q63"/>
  <sheetViews>
    <sheetView zoomScaleNormal="100" workbookViewId="0"/>
  </sheetViews>
  <sheetFormatPr baseColWidth="10" defaultColWidth="11.5" defaultRowHeight="13"/>
  <cols>
    <col min="1" max="1" width="8.5" style="35" customWidth="1"/>
    <col min="2" max="2" width="23.83203125" style="35" customWidth="1"/>
    <col min="3" max="25" width="11.5" style="84" customWidth="1"/>
    <col min="26" max="95" width="11.5" style="84"/>
    <col min="96" max="16384" width="11.5" style="35"/>
  </cols>
  <sheetData>
    <row r="1" spans="1:31">
      <c r="A1" s="133" t="s">
        <v>60</v>
      </c>
    </row>
    <row r="2" spans="1:31">
      <c r="A2" s="139" t="s">
        <v>120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c r="A3" s="4"/>
      <c r="B3" s="4"/>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139" t="s">
        <v>570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ht="14" thickBot="1">
      <c r="A5" s="7"/>
      <c r="B5" s="33"/>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4" thickTop="1">
      <c r="A6" s="36"/>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t="s">
        <v>562</v>
      </c>
    </row>
    <row r="7" spans="1:31" ht="14" thickBot="1">
      <c r="A7" s="36"/>
      <c r="B7" s="51"/>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row>
    <row r="8" spans="1:31" ht="14" thickTop="1">
      <c r="A8" s="36"/>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c r="A9" s="4">
        <v>1</v>
      </c>
      <c r="B9" s="35" t="s">
        <v>121</v>
      </c>
      <c r="C9" s="16">
        <v>158.13899999999998</v>
      </c>
      <c r="D9" s="16">
        <v>248.83518799999996</v>
      </c>
      <c r="E9" s="16">
        <v>492.69219299999992</v>
      </c>
      <c r="F9" s="16">
        <v>540.02707599999997</v>
      </c>
      <c r="G9" s="16">
        <v>733.92192399999988</v>
      </c>
      <c r="H9" s="16">
        <v>1075.7237660000003</v>
      </c>
      <c r="I9" s="16">
        <v>1839.5690950000003</v>
      </c>
      <c r="J9" s="16">
        <v>2927.9355079999991</v>
      </c>
      <c r="K9" s="16">
        <v>5145.2151830000003</v>
      </c>
      <c r="L9" s="16">
        <v>8963.2796400000007</v>
      </c>
      <c r="M9" s="16">
        <v>12330.953374999996</v>
      </c>
      <c r="N9" s="16">
        <v>18661.947639999999</v>
      </c>
      <c r="O9" s="16">
        <v>18217.426082000005</v>
      </c>
      <c r="P9" s="16">
        <v>22632.054835999999</v>
      </c>
      <c r="Q9" s="16">
        <v>25342.394548</v>
      </c>
      <c r="R9" s="16">
        <v>38040.037273999988</v>
      </c>
      <c r="S9" s="16">
        <v>38050.003303999991</v>
      </c>
      <c r="T9" s="16">
        <v>41138.196342000003</v>
      </c>
      <c r="U9" s="16">
        <v>42405.115301999998</v>
      </c>
      <c r="V9" s="16">
        <v>44748.237463000005</v>
      </c>
      <c r="W9" s="16">
        <v>40287.79461099999</v>
      </c>
      <c r="X9" s="16">
        <v>39048.544520999996</v>
      </c>
      <c r="Y9" s="16">
        <v>38181.094413000006</v>
      </c>
      <c r="Z9" s="16">
        <v>39479.205757000011</v>
      </c>
      <c r="AA9" s="16">
        <v>38918.354401000004</v>
      </c>
      <c r="AB9" s="16">
        <v>37520.225911000001</v>
      </c>
      <c r="AC9" s="16">
        <v>49858.141614</v>
      </c>
      <c r="AD9" s="16">
        <v>40821.005652000007</v>
      </c>
      <c r="AE9" s="16">
        <f>SUM(C9:AD9)</f>
        <v>647806.07161899994</v>
      </c>
    </row>
    <row r="10" spans="1:31">
      <c r="A10" s="4">
        <v>2</v>
      </c>
      <c r="B10" s="35" t="s">
        <v>122</v>
      </c>
      <c r="C10" s="16">
        <v>10550.323032</v>
      </c>
      <c r="D10" s="16">
        <v>13486.600792999998</v>
      </c>
      <c r="E10" s="16">
        <v>17348.566527999999</v>
      </c>
      <c r="F10" s="16">
        <v>20848.619642000001</v>
      </c>
      <c r="G10" s="16">
        <v>24407.701553999996</v>
      </c>
      <c r="H10" s="16">
        <v>30869.156669</v>
      </c>
      <c r="I10" s="16">
        <v>26508.792720999998</v>
      </c>
      <c r="J10" s="16">
        <v>21460.875591</v>
      </c>
      <c r="K10" s="16">
        <v>20402.047279000006</v>
      </c>
      <c r="L10" s="16">
        <v>19409.373294000001</v>
      </c>
      <c r="M10" s="16">
        <v>17974.434576</v>
      </c>
      <c r="N10" s="16">
        <v>19150.501260999998</v>
      </c>
      <c r="O10" s="16">
        <v>17691.283169000002</v>
      </c>
      <c r="P10" s="16">
        <v>18851.617719999998</v>
      </c>
      <c r="Q10" s="16">
        <v>14103.234021999997</v>
      </c>
      <c r="R10" s="16">
        <v>17280.541745000002</v>
      </c>
      <c r="S10" s="16">
        <v>17854.600620000005</v>
      </c>
      <c r="T10" s="16">
        <v>17980.726125000001</v>
      </c>
      <c r="U10" s="16">
        <v>18395.276307000004</v>
      </c>
      <c r="V10" s="16">
        <v>18667.365835999997</v>
      </c>
      <c r="W10" s="16">
        <v>18798.206548000002</v>
      </c>
      <c r="X10" s="16">
        <v>18055.253350999999</v>
      </c>
      <c r="Y10" s="16">
        <v>17831.268220999998</v>
      </c>
      <c r="Z10" s="16">
        <v>18406.595690000002</v>
      </c>
      <c r="AA10" s="16">
        <v>18562.371606999997</v>
      </c>
      <c r="AB10" s="16">
        <v>16305.995368</v>
      </c>
      <c r="AC10" s="16">
        <v>18412.249904999997</v>
      </c>
      <c r="AD10" s="16">
        <v>20303.268144999998</v>
      </c>
      <c r="AE10" s="16">
        <f t="shared" ref="AE10:AE24" si="0">SUM(C10:AD10)</f>
        <v>529916.84731899993</v>
      </c>
    </row>
    <row r="11" spans="1:31">
      <c r="A11" s="4">
        <v>3</v>
      </c>
      <c r="B11" s="35" t="s">
        <v>571</v>
      </c>
      <c r="C11" s="16">
        <v>415.80799999999994</v>
      </c>
      <c r="D11" s="16">
        <v>645.67787099999987</v>
      </c>
      <c r="E11" s="16">
        <v>778.83375300000012</v>
      </c>
      <c r="F11" s="16">
        <v>853.15400399999999</v>
      </c>
      <c r="G11" s="16">
        <v>1262.0333499999997</v>
      </c>
      <c r="H11" s="16">
        <v>1422.2886579999999</v>
      </c>
      <c r="I11" s="16">
        <v>1452.3153289999998</v>
      </c>
      <c r="J11" s="16">
        <v>2179.3177479999995</v>
      </c>
      <c r="K11" s="16">
        <v>3254.6620810000009</v>
      </c>
      <c r="L11" s="16">
        <v>4844.6830340000015</v>
      </c>
      <c r="M11" s="16">
        <v>6571.3279120000007</v>
      </c>
      <c r="N11" s="16">
        <v>13631.433546</v>
      </c>
      <c r="O11" s="16">
        <v>15236.64143</v>
      </c>
      <c r="P11" s="16">
        <v>19187.848496000002</v>
      </c>
      <c r="Q11" s="16">
        <v>20714.221914999987</v>
      </c>
      <c r="R11" s="16">
        <v>18328.006174999995</v>
      </c>
      <c r="S11" s="16">
        <v>15282.536027000006</v>
      </c>
      <c r="T11" s="16">
        <v>14660.913869000002</v>
      </c>
      <c r="U11" s="16">
        <v>15510.137555000001</v>
      </c>
      <c r="V11" s="16">
        <v>14430.025604000004</v>
      </c>
      <c r="W11" s="16">
        <v>8487.6032930000001</v>
      </c>
      <c r="X11" s="16">
        <v>6670.9966619999996</v>
      </c>
      <c r="Y11" s="16">
        <v>7148.6941419999994</v>
      </c>
      <c r="Z11" s="16">
        <v>6590.0153569999993</v>
      </c>
      <c r="AA11" s="16">
        <v>7153.0007670000023</v>
      </c>
      <c r="AB11" s="16">
        <v>5892.5194790000005</v>
      </c>
      <c r="AC11" s="16">
        <v>6814.1938900000005</v>
      </c>
      <c r="AD11" s="16">
        <v>8328.6700110000002</v>
      </c>
      <c r="AE11" s="16">
        <f t="shared" si="0"/>
        <v>227747.55995799997</v>
      </c>
    </row>
    <row r="12" spans="1:31">
      <c r="A12" s="4">
        <v>4</v>
      </c>
      <c r="B12" s="35" t="s">
        <v>572</v>
      </c>
      <c r="C12" s="16">
        <v>31.702999999999999</v>
      </c>
      <c r="D12" s="16">
        <v>66.316896999999997</v>
      </c>
      <c r="E12" s="16">
        <v>70.34227700000001</v>
      </c>
      <c r="F12" s="16">
        <v>60.717486000000008</v>
      </c>
      <c r="G12" s="16">
        <v>75.317177000000015</v>
      </c>
      <c r="H12" s="16">
        <v>188.52024399999996</v>
      </c>
      <c r="I12" s="16">
        <v>265.84347000000002</v>
      </c>
      <c r="J12" s="16">
        <v>648.35353999999984</v>
      </c>
      <c r="K12" s="16">
        <v>964.71298899999999</v>
      </c>
      <c r="L12" s="16">
        <v>1207.2005929999998</v>
      </c>
      <c r="M12" s="16">
        <v>1137.6303780000005</v>
      </c>
      <c r="N12" s="16">
        <v>1214.0783759999997</v>
      </c>
      <c r="O12" s="16">
        <v>997.39688699999988</v>
      </c>
      <c r="P12" s="16">
        <v>1151.7317479999999</v>
      </c>
      <c r="Q12" s="16">
        <v>895.65628300000003</v>
      </c>
      <c r="R12" s="16">
        <v>1334.1597019999999</v>
      </c>
      <c r="S12" s="16">
        <v>1307.6912609999997</v>
      </c>
      <c r="T12" s="16">
        <v>1643.286104</v>
      </c>
      <c r="U12" s="16">
        <v>1951.8972249999997</v>
      </c>
      <c r="V12" s="16">
        <v>1845.0742050000001</v>
      </c>
      <c r="W12" s="16">
        <v>1706.5255120000002</v>
      </c>
      <c r="X12" s="16">
        <v>1670.235907</v>
      </c>
      <c r="Y12" s="16">
        <v>1791.9852629999998</v>
      </c>
      <c r="Z12" s="16">
        <v>1695.2067450000002</v>
      </c>
      <c r="AA12" s="16">
        <v>1765.9495749999999</v>
      </c>
      <c r="AB12" s="16">
        <v>1431.7658390000001</v>
      </c>
      <c r="AC12" s="16">
        <v>3277.473934000001</v>
      </c>
      <c r="AD12" s="16">
        <v>4256.1323220000004</v>
      </c>
      <c r="AE12" s="16">
        <f t="shared" si="0"/>
        <v>34652.904938999993</v>
      </c>
    </row>
    <row r="13" spans="1:31">
      <c r="A13" s="4">
        <v>5</v>
      </c>
      <c r="B13" s="35" t="s">
        <v>123</v>
      </c>
      <c r="C13" s="16">
        <v>386.75499999999994</v>
      </c>
      <c r="D13" s="16">
        <v>488.71704700000004</v>
      </c>
      <c r="E13" s="16">
        <v>524.33670600000005</v>
      </c>
      <c r="F13" s="16">
        <v>464.79235199999999</v>
      </c>
      <c r="G13" s="16">
        <v>454.95810499999999</v>
      </c>
      <c r="H13" s="16">
        <v>562.88500099999999</v>
      </c>
      <c r="I13" s="16">
        <v>1333.830676</v>
      </c>
      <c r="J13" s="16">
        <v>1088.9526770000002</v>
      </c>
      <c r="K13" s="16">
        <v>1584.7075090000003</v>
      </c>
      <c r="L13" s="16">
        <v>2131.9993090000003</v>
      </c>
      <c r="M13" s="16">
        <v>2236.0500480000005</v>
      </c>
      <c r="N13" s="16">
        <v>2807.3174019999997</v>
      </c>
      <c r="O13" s="16">
        <v>2602.9070990000005</v>
      </c>
      <c r="P13" s="16">
        <v>2554.6350599999996</v>
      </c>
      <c r="Q13" s="16">
        <v>1887.3544560000007</v>
      </c>
      <c r="R13" s="16">
        <v>2488.6780930000004</v>
      </c>
      <c r="S13" s="16">
        <v>2790.2363610000007</v>
      </c>
      <c r="T13" s="16">
        <v>3289.6711950000004</v>
      </c>
      <c r="U13" s="16">
        <v>4093.2643400000002</v>
      </c>
      <c r="V13" s="16">
        <v>5232.2182170000005</v>
      </c>
      <c r="W13" s="16">
        <v>5985.6549869999999</v>
      </c>
      <c r="X13" s="16">
        <v>7055.2037669999991</v>
      </c>
      <c r="Y13" s="16">
        <v>6161.069062999999</v>
      </c>
      <c r="Z13" s="16">
        <v>7454.8333269999994</v>
      </c>
      <c r="AA13" s="16">
        <v>9578.8428500000009</v>
      </c>
      <c r="AB13" s="16">
        <v>8865.8025809999999</v>
      </c>
      <c r="AC13" s="16">
        <v>3427.0655849999998</v>
      </c>
      <c r="AD13" s="16">
        <v>3990.1743209999991</v>
      </c>
      <c r="AE13" s="16">
        <f t="shared" si="0"/>
        <v>91522.913134000002</v>
      </c>
    </row>
    <row r="14" spans="1:31">
      <c r="A14" s="4"/>
      <c r="B14" s="40" t="s">
        <v>108</v>
      </c>
      <c r="C14" s="16">
        <v>54.561999999999998</v>
      </c>
      <c r="D14" s="16">
        <v>81.508765999999994</v>
      </c>
      <c r="E14" s="16">
        <v>89.797463999999977</v>
      </c>
      <c r="F14" s="16">
        <v>96.546258000000009</v>
      </c>
      <c r="G14" s="16">
        <v>98.242690999999994</v>
      </c>
      <c r="H14" s="16">
        <v>98.177469000000002</v>
      </c>
      <c r="I14" s="16">
        <v>319.44886300000002</v>
      </c>
      <c r="J14" s="16">
        <v>357.49355099999997</v>
      </c>
      <c r="K14" s="16">
        <v>445.43674200000009</v>
      </c>
      <c r="L14" s="16">
        <v>497.32715200000001</v>
      </c>
      <c r="M14" s="16">
        <v>573.18584900000008</v>
      </c>
      <c r="N14" s="16">
        <v>601.08436500000016</v>
      </c>
      <c r="O14" s="16">
        <v>419.923946</v>
      </c>
      <c r="P14" s="16">
        <v>584.31200400000012</v>
      </c>
      <c r="Q14" s="16">
        <v>505.32351799999998</v>
      </c>
      <c r="R14" s="16">
        <v>548.59669199999996</v>
      </c>
      <c r="S14" s="16">
        <v>537.07440900000006</v>
      </c>
      <c r="T14" s="16">
        <v>3225.6565080000005</v>
      </c>
      <c r="U14" s="16">
        <v>3189.6329200000005</v>
      </c>
      <c r="V14" s="16">
        <v>2461.7426529999998</v>
      </c>
      <c r="W14" s="16">
        <v>479.83221800000013</v>
      </c>
      <c r="X14" s="16">
        <v>334.17808100000002</v>
      </c>
      <c r="Y14" s="16">
        <v>355.05388800000003</v>
      </c>
      <c r="Z14" s="16">
        <v>332.58797999999996</v>
      </c>
      <c r="AA14" s="16">
        <v>312.57705900000002</v>
      </c>
      <c r="AB14" s="16">
        <v>593.77179099999989</v>
      </c>
      <c r="AC14" s="16">
        <v>357.48383000000007</v>
      </c>
      <c r="AD14" s="16">
        <v>480.55280000000005</v>
      </c>
      <c r="AE14" s="16">
        <f t="shared" si="0"/>
        <v>18031.111467000002</v>
      </c>
    </row>
    <row r="15" spans="1:31">
      <c r="A15" s="4"/>
      <c r="B15" s="40" t="s">
        <v>109</v>
      </c>
      <c r="C15" s="16">
        <f>SUM(C16:C21)</f>
        <v>1.0890000000000002</v>
      </c>
      <c r="D15" s="16">
        <f t="shared" ref="D15:AD15" si="1">SUM(D16:D21)</f>
        <v>5.0167570000000001</v>
      </c>
      <c r="E15" s="16">
        <f t="shared" si="1"/>
        <v>2.8777170000000005</v>
      </c>
      <c r="F15" s="16">
        <f t="shared" si="1"/>
        <v>11.668526000000002</v>
      </c>
      <c r="G15" s="16">
        <f t="shared" si="1"/>
        <v>18.524679999999996</v>
      </c>
      <c r="H15" s="16">
        <f t="shared" si="1"/>
        <v>14.171620000000001</v>
      </c>
      <c r="I15" s="16">
        <f t="shared" si="1"/>
        <v>37.548265000000001</v>
      </c>
      <c r="J15" s="16">
        <f t="shared" si="1"/>
        <v>88.322434999999999</v>
      </c>
      <c r="K15" s="16">
        <f t="shared" si="1"/>
        <v>114.53127799999997</v>
      </c>
      <c r="L15" s="16">
        <f t="shared" si="1"/>
        <v>210.80759900000007</v>
      </c>
      <c r="M15" s="16">
        <f t="shared" si="1"/>
        <v>202.31686200000004</v>
      </c>
      <c r="N15" s="16">
        <f t="shared" si="1"/>
        <v>81.216037</v>
      </c>
      <c r="O15" s="16">
        <f t="shared" si="1"/>
        <v>32.388989000000002</v>
      </c>
      <c r="P15" s="16">
        <f t="shared" si="1"/>
        <v>152.80543599999999</v>
      </c>
      <c r="Q15" s="16">
        <f t="shared" si="1"/>
        <v>155.82098100000002</v>
      </c>
      <c r="R15" s="16">
        <f t="shared" si="1"/>
        <v>266.44494399999996</v>
      </c>
      <c r="S15" s="16">
        <f t="shared" si="1"/>
        <v>234.13381000000004</v>
      </c>
      <c r="T15" s="16">
        <f t="shared" si="1"/>
        <v>2958.8483909999986</v>
      </c>
      <c r="U15" s="16">
        <f t="shared" si="1"/>
        <v>2919.0685819999994</v>
      </c>
      <c r="V15" s="16">
        <f t="shared" si="1"/>
        <v>2261.5033290000006</v>
      </c>
      <c r="W15" s="16">
        <f t="shared" si="1"/>
        <v>284.39249000000001</v>
      </c>
      <c r="X15" s="16">
        <f t="shared" si="1"/>
        <v>128.617942</v>
      </c>
      <c r="Y15" s="16">
        <f t="shared" si="1"/>
        <v>114.741201</v>
      </c>
      <c r="Z15" s="16">
        <f t="shared" si="1"/>
        <v>101.66560699999999</v>
      </c>
      <c r="AA15" s="16">
        <f t="shared" si="1"/>
        <v>98.381242999999998</v>
      </c>
      <c r="AB15" s="16">
        <f t="shared" si="1"/>
        <v>414.85166799999996</v>
      </c>
      <c r="AC15" s="16">
        <f t="shared" si="1"/>
        <v>110.30869100000001</v>
      </c>
      <c r="AD15" s="16">
        <f t="shared" si="1"/>
        <v>138.847623</v>
      </c>
      <c r="AE15" s="16">
        <f t="shared" si="0"/>
        <v>11160.911703000002</v>
      </c>
    </row>
    <row r="16" spans="1:31">
      <c r="A16" s="4"/>
      <c r="B16" s="40" t="s">
        <v>114</v>
      </c>
      <c r="C16" s="16">
        <v>0.51600000000000001</v>
      </c>
      <c r="D16" s="16">
        <v>4.3476630000000007</v>
      </c>
      <c r="E16" s="16">
        <v>1.6304550000000002</v>
      </c>
      <c r="F16" s="16">
        <v>11.128747000000001</v>
      </c>
      <c r="G16" s="16">
        <v>16.394456999999996</v>
      </c>
      <c r="H16" s="16">
        <v>11.071846000000001</v>
      </c>
      <c r="I16" s="16">
        <v>22.069469000000002</v>
      </c>
      <c r="J16" s="16">
        <v>86.219435999999988</v>
      </c>
      <c r="K16" s="16">
        <v>111.91464699999997</v>
      </c>
      <c r="L16" s="16">
        <v>205.18049900000005</v>
      </c>
      <c r="M16" s="16">
        <v>191.76061400000006</v>
      </c>
      <c r="N16" s="16">
        <v>72.380207999999982</v>
      </c>
      <c r="O16" s="16">
        <v>25.804881000000002</v>
      </c>
      <c r="P16" s="16">
        <v>146.37448799999999</v>
      </c>
      <c r="Q16" s="16">
        <v>147.85062500000001</v>
      </c>
      <c r="R16" s="16">
        <v>251.05066899999997</v>
      </c>
      <c r="S16" s="16">
        <v>216.99869000000001</v>
      </c>
      <c r="T16" s="16">
        <v>2937.7621749999994</v>
      </c>
      <c r="U16" s="16">
        <v>2898.1800929999995</v>
      </c>
      <c r="V16" s="16">
        <v>2242.6718040000001</v>
      </c>
      <c r="W16" s="16">
        <v>270.75173799999999</v>
      </c>
      <c r="X16" s="16">
        <v>108.03525699999999</v>
      </c>
      <c r="Y16" s="16">
        <v>93.224356000000014</v>
      </c>
      <c r="Z16" s="16">
        <v>76.442755000000005</v>
      </c>
      <c r="AA16" s="16">
        <v>74.614309999999989</v>
      </c>
      <c r="AB16" s="16">
        <v>390.447023</v>
      </c>
      <c r="AC16" s="16">
        <v>81.331920000000011</v>
      </c>
      <c r="AD16" s="16">
        <v>103.50431199999998</v>
      </c>
      <c r="AE16" s="16">
        <f t="shared" si="0"/>
        <v>10799.659137000001</v>
      </c>
    </row>
    <row r="17" spans="1:31">
      <c r="A17" s="4"/>
      <c r="B17" s="40" t="s">
        <v>110</v>
      </c>
      <c r="C17" s="16">
        <v>7.400000000000001E-2</v>
      </c>
      <c r="D17" s="16">
        <v>3.1857999999999997E-2</v>
      </c>
      <c r="E17" s="16">
        <v>0.14121500000000003</v>
      </c>
      <c r="F17" s="16">
        <v>4.0832999999999994E-2</v>
      </c>
      <c r="G17" s="16">
        <v>0.23653600000000002</v>
      </c>
      <c r="H17" s="16">
        <v>0.13044</v>
      </c>
      <c r="I17" s="16">
        <v>0.53217300000000001</v>
      </c>
      <c r="J17" s="16">
        <v>0.283051</v>
      </c>
      <c r="K17" s="16">
        <v>0.43077400000000005</v>
      </c>
      <c r="L17" s="16">
        <v>0.11976500000000001</v>
      </c>
      <c r="M17" s="16">
        <v>0.18523200000000001</v>
      </c>
      <c r="N17" s="16">
        <v>0.19744300000000004</v>
      </c>
      <c r="O17" s="16">
        <v>9.3629999999999991E-2</v>
      </c>
      <c r="P17" s="16">
        <v>0.39711600000000008</v>
      </c>
      <c r="Q17" s="16">
        <v>0.42313099999999998</v>
      </c>
      <c r="R17" s="16">
        <v>0.17116199999999998</v>
      </c>
      <c r="S17" s="16">
        <v>6.7609000000000002E-2</v>
      </c>
      <c r="T17" s="16">
        <v>0.167236</v>
      </c>
      <c r="U17" s="16">
        <v>0.20257</v>
      </c>
      <c r="V17" s="16">
        <v>3.4789E-2</v>
      </c>
      <c r="W17" s="16">
        <v>4.7588999999999992E-2</v>
      </c>
      <c r="X17" s="16">
        <v>4.9551999999999999E-2</v>
      </c>
      <c r="Y17" s="16">
        <v>2.7746E-2</v>
      </c>
      <c r="Z17" s="16">
        <v>6.9672000000000012E-2</v>
      </c>
      <c r="AA17" s="16">
        <v>7.2741E-2</v>
      </c>
      <c r="AB17" s="16">
        <v>8.8772000000000004E-2</v>
      </c>
      <c r="AC17" s="16">
        <v>5.0886000000000001E-2</v>
      </c>
      <c r="AD17" s="16">
        <v>0</v>
      </c>
      <c r="AE17" s="16">
        <f t="shared" si="0"/>
        <v>4.3675209999999991</v>
      </c>
    </row>
    <row r="18" spans="1:31">
      <c r="A18" s="4"/>
      <c r="B18" s="40" t="s">
        <v>111</v>
      </c>
      <c r="C18" s="16">
        <v>0.23500000000000004</v>
      </c>
      <c r="D18" s="16">
        <v>0.30593999999999999</v>
      </c>
      <c r="E18" s="16">
        <v>0.50330900000000012</v>
      </c>
      <c r="F18" s="16">
        <v>0.32323699999999989</v>
      </c>
      <c r="G18" s="16">
        <v>0.206956</v>
      </c>
      <c r="H18" s="16">
        <v>0.53554399999999991</v>
      </c>
      <c r="I18" s="16">
        <v>1.1401870000000001</v>
      </c>
      <c r="J18" s="16">
        <v>0.38884400000000002</v>
      </c>
      <c r="K18" s="16">
        <v>0.63212099999999993</v>
      </c>
      <c r="L18" s="16">
        <v>3.3851400000000003</v>
      </c>
      <c r="M18" s="16">
        <v>8.4472979999999982</v>
      </c>
      <c r="N18" s="16">
        <v>5.8143940000000001</v>
      </c>
      <c r="O18" s="16">
        <v>5.3948700000000009</v>
      </c>
      <c r="P18" s="16">
        <v>4.3215550000000009</v>
      </c>
      <c r="Q18" s="16">
        <v>3.4122000000000003</v>
      </c>
      <c r="R18" s="16">
        <v>6.7883749999999985</v>
      </c>
      <c r="S18" s="16">
        <v>7.6539939999999991</v>
      </c>
      <c r="T18" s="16">
        <v>8.6476579999999998</v>
      </c>
      <c r="U18" s="16">
        <v>7.6274930000000003</v>
      </c>
      <c r="V18" s="16">
        <v>8.2401919999999969</v>
      </c>
      <c r="W18" s="16">
        <v>8.2199419999999979</v>
      </c>
      <c r="X18" s="16">
        <v>8.8492289999999993</v>
      </c>
      <c r="Y18" s="16">
        <v>10.307293999999999</v>
      </c>
      <c r="Z18" s="16">
        <v>15.514107000000001</v>
      </c>
      <c r="AA18" s="16">
        <v>15.071012000000003</v>
      </c>
      <c r="AB18" s="16">
        <v>13.819051</v>
      </c>
      <c r="AC18" s="16">
        <v>14.988653999999999</v>
      </c>
      <c r="AD18" s="16">
        <v>15.072875999999997</v>
      </c>
      <c r="AE18" s="16">
        <f t="shared" si="0"/>
        <v>175.84647199999998</v>
      </c>
    </row>
    <row r="19" spans="1:31">
      <c r="A19" s="4"/>
      <c r="B19" s="40" t="s">
        <v>112</v>
      </c>
      <c r="C19" s="16">
        <v>5.0000000000000001E-3</v>
      </c>
      <c r="D19" s="16">
        <v>7.6240000000000006E-3</v>
      </c>
      <c r="E19" s="16">
        <v>8.1031000000000006E-2</v>
      </c>
      <c r="F19" s="16">
        <v>3.4166000000000002E-2</v>
      </c>
      <c r="G19" s="16">
        <v>4.6259000000000008E-2</v>
      </c>
      <c r="H19" s="16">
        <v>0.19656699999999999</v>
      </c>
      <c r="I19" s="16">
        <v>7.7109999999999998E-2</v>
      </c>
      <c r="J19" s="16">
        <v>3.5704E-2</v>
      </c>
      <c r="K19" s="16">
        <v>4.4468000000000008E-2</v>
      </c>
      <c r="L19" s="16">
        <v>0.36847499999999994</v>
      </c>
      <c r="M19" s="16">
        <v>0.14862300000000001</v>
      </c>
      <c r="N19" s="16">
        <v>0.43068100000000004</v>
      </c>
      <c r="O19" s="16">
        <v>0.450434</v>
      </c>
      <c r="P19" s="16">
        <v>1.1038189999999999</v>
      </c>
      <c r="Q19" s="16">
        <v>1.6481269999999999</v>
      </c>
      <c r="R19" s="16">
        <v>7.9219239999999997</v>
      </c>
      <c r="S19" s="16">
        <v>8.5382700000000007</v>
      </c>
      <c r="T19" s="16">
        <v>10.837979000000001</v>
      </c>
      <c r="U19" s="16">
        <v>11.257937000000002</v>
      </c>
      <c r="V19" s="16">
        <v>10.328887</v>
      </c>
      <c r="W19" s="16">
        <v>5.2212209999999999</v>
      </c>
      <c r="X19" s="16">
        <v>10.275261999999998</v>
      </c>
      <c r="Y19" s="16">
        <v>10.802290000000001</v>
      </c>
      <c r="Z19" s="16">
        <v>9.5529240000000009</v>
      </c>
      <c r="AA19" s="16">
        <v>8.3021719999999988</v>
      </c>
      <c r="AB19" s="16">
        <v>9.7414749999999994</v>
      </c>
      <c r="AC19" s="16">
        <v>13.708518</v>
      </c>
      <c r="AD19" s="16">
        <v>19.946862000000003</v>
      </c>
      <c r="AE19" s="16">
        <f t="shared" si="0"/>
        <v>141.113809</v>
      </c>
    </row>
    <row r="20" spans="1:31">
      <c r="A20" s="4"/>
      <c r="B20" s="40" t="s">
        <v>113</v>
      </c>
      <c r="C20" s="16">
        <v>0</v>
      </c>
      <c r="D20" s="16">
        <v>4.1869999999999997E-3</v>
      </c>
      <c r="E20" s="16">
        <v>0</v>
      </c>
      <c r="F20" s="16">
        <v>0</v>
      </c>
      <c r="G20" s="16">
        <v>5.0480000000000004E-3</v>
      </c>
      <c r="H20" s="16">
        <v>0.244863</v>
      </c>
      <c r="I20" s="16">
        <v>5.9849999999999999E-3</v>
      </c>
      <c r="J20" s="16">
        <v>3.9109999999999995E-3</v>
      </c>
      <c r="K20" s="16">
        <v>6.3326999999999994E-2</v>
      </c>
      <c r="L20" s="16">
        <v>6.2904000000000002E-2</v>
      </c>
      <c r="M20" s="16">
        <v>0.240152</v>
      </c>
      <c r="N20" s="16">
        <v>0.84200399999999986</v>
      </c>
      <c r="O20" s="16">
        <v>0.280837</v>
      </c>
      <c r="P20" s="16">
        <v>0.306562</v>
      </c>
      <c r="Q20" s="16">
        <v>0.11786000000000001</v>
      </c>
      <c r="R20" s="16">
        <v>5.6241000000000006E-2</v>
      </c>
      <c r="S20" s="16">
        <v>5.5392999999999998E-2</v>
      </c>
      <c r="T20" s="16">
        <v>2.9975999999999996E-2</v>
      </c>
      <c r="U20" s="16">
        <v>4.2471000000000009E-2</v>
      </c>
      <c r="V20" s="16">
        <v>5.1182000000000005E-2</v>
      </c>
      <c r="W20" s="16">
        <v>1.5640000000000001E-3</v>
      </c>
      <c r="X20" s="16">
        <v>1.095291</v>
      </c>
      <c r="Y20" s="16">
        <v>0.20804500000000001</v>
      </c>
      <c r="Z20" s="16">
        <v>3.4651000000000001E-2</v>
      </c>
      <c r="AA20" s="16">
        <v>1.3370999999999999E-2</v>
      </c>
      <c r="AB20" s="16">
        <v>0.63140200000000002</v>
      </c>
      <c r="AC20" s="16">
        <v>0.22081000000000001</v>
      </c>
      <c r="AD20" s="16">
        <v>0.323573</v>
      </c>
      <c r="AE20" s="16">
        <f t="shared" si="0"/>
        <v>4.9416099999999989</v>
      </c>
    </row>
    <row r="21" spans="1:31">
      <c r="A21" s="4"/>
      <c r="B21" s="85" t="s">
        <v>587</v>
      </c>
      <c r="C21" s="16">
        <v>0.25900000000000001</v>
      </c>
      <c r="D21" s="16">
        <v>0.31948499999999996</v>
      </c>
      <c r="E21" s="16">
        <v>0.52170700000000003</v>
      </c>
      <c r="F21" s="16">
        <v>0.141543</v>
      </c>
      <c r="G21" s="16">
        <v>1.635424</v>
      </c>
      <c r="H21" s="16">
        <v>1.9923599999999999</v>
      </c>
      <c r="I21" s="16">
        <v>13.723341</v>
      </c>
      <c r="J21" s="16">
        <v>1.3914890000000002</v>
      </c>
      <c r="K21" s="16">
        <v>1.4459410000000001</v>
      </c>
      <c r="L21" s="16">
        <v>1.6908160000000001</v>
      </c>
      <c r="M21" s="16">
        <v>1.5349429999999997</v>
      </c>
      <c r="N21" s="16">
        <v>1.551307</v>
      </c>
      <c r="O21" s="16">
        <v>0.36433700000000002</v>
      </c>
      <c r="P21" s="16">
        <v>0.30189599999999994</v>
      </c>
      <c r="Q21" s="16">
        <v>2.3690380000000002</v>
      </c>
      <c r="R21" s="16">
        <v>0.45657300000000001</v>
      </c>
      <c r="S21" s="16">
        <v>0.81985400000000008</v>
      </c>
      <c r="T21" s="16">
        <v>1.4033669999999998</v>
      </c>
      <c r="U21" s="16">
        <v>1.7580180000000005</v>
      </c>
      <c r="V21" s="16">
        <v>0.17647499999999999</v>
      </c>
      <c r="W21" s="16">
        <v>0.15043599999999999</v>
      </c>
      <c r="X21" s="16">
        <v>0.31335099999999999</v>
      </c>
      <c r="Y21" s="16">
        <v>0.17147000000000001</v>
      </c>
      <c r="Z21" s="16">
        <v>5.1497999999999995E-2</v>
      </c>
      <c r="AA21" s="16">
        <v>0.30763699999999999</v>
      </c>
      <c r="AB21" s="16">
        <v>0.123945</v>
      </c>
      <c r="AC21" s="16">
        <v>7.9030000000000003E-3</v>
      </c>
      <c r="AD21" s="16">
        <v>0</v>
      </c>
      <c r="AE21" s="16">
        <f t="shared" si="0"/>
        <v>34.983153999999999</v>
      </c>
    </row>
    <row r="22" spans="1:31">
      <c r="A22" s="4"/>
      <c r="B22" s="40" t="s">
        <v>115</v>
      </c>
      <c r="C22" s="16">
        <f>SUM(C9:C14)</f>
        <v>11597.290031999997</v>
      </c>
      <c r="D22" s="16">
        <f t="shared" ref="D22:AD22" si="2">SUM(D9:D14)</f>
        <v>15017.656561999998</v>
      </c>
      <c r="E22" s="16">
        <f t="shared" si="2"/>
        <v>19304.568920999995</v>
      </c>
      <c r="F22" s="16">
        <f t="shared" si="2"/>
        <v>22863.856818</v>
      </c>
      <c r="G22" s="16">
        <f t="shared" si="2"/>
        <v>27032.174800999994</v>
      </c>
      <c r="H22" s="16">
        <f t="shared" si="2"/>
        <v>34216.751807000001</v>
      </c>
      <c r="I22" s="16">
        <f t="shared" si="2"/>
        <v>31719.800154</v>
      </c>
      <c r="J22" s="16">
        <f t="shared" si="2"/>
        <v>28662.928615000001</v>
      </c>
      <c r="K22" s="16">
        <f t="shared" si="2"/>
        <v>31796.781783000009</v>
      </c>
      <c r="L22" s="16">
        <f t="shared" si="2"/>
        <v>37053.863021999998</v>
      </c>
      <c r="M22" s="16">
        <f t="shared" si="2"/>
        <v>40823.582137999998</v>
      </c>
      <c r="N22" s="16">
        <f t="shared" si="2"/>
        <v>56066.362589999997</v>
      </c>
      <c r="O22" s="16">
        <f t="shared" si="2"/>
        <v>55165.57861300002</v>
      </c>
      <c r="P22" s="16">
        <f t="shared" si="2"/>
        <v>64962.199863999995</v>
      </c>
      <c r="Q22" s="16">
        <f t="shared" si="2"/>
        <v>63448.184741999983</v>
      </c>
      <c r="R22" s="16">
        <f t="shared" si="2"/>
        <v>78020.019680999991</v>
      </c>
      <c r="S22" s="16">
        <f t="shared" si="2"/>
        <v>75822.141982000001</v>
      </c>
      <c r="T22" s="16">
        <f t="shared" si="2"/>
        <v>81938.450143000009</v>
      </c>
      <c r="U22" s="16">
        <f t="shared" si="2"/>
        <v>85545.323648999998</v>
      </c>
      <c r="V22" s="16">
        <f t="shared" si="2"/>
        <v>87384.663977999997</v>
      </c>
      <c r="W22" s="16">
        <f t="shared" si="2"/>
        <v>75745.61716899999</v>
      </c>
      <c r="X22" s="16">
        <f t="shared" si="2"/>
        <v>72834.412289</v>
      </c>
      <c r="Y22" s="16">
        <f t="shared" si="2"/>
        <v>71469.164990000005</v>
      </c>
      <c r="Z22" s="16">
        <f t="shared" si="2"/>
        <v>73958.444856000002</v>
      </c>
      <c r="AA22" s="16">
        <f t="shared" si="2"/>
        <v>76291.096259000013</v>
      </c>
      <c r="AB22" s="16">
        <f t="shared" si="2"/>
        <v>70610.080969000017</v>
      </c>
      <c r="AC22" s="16">
        <f t="shared" si="2"/>
        <v>82146.608757999988</v>
      </c>
      <c r="AD22" s="16">
        <f t="shared" si="2"/>
        <v>78179.803251000005</v>
      </c>
      <c r="AE22" s="16">
        <f t="shared" si="0"/>
        <v>1549677.4084359999</v>
      </c>
    </row>
    <row r="23" spans="1:31">
      <c r="A23" s="4"/>
      <c r="B23" s="40" t="s">
        <v>116</v>
      </c>
      <c r="C23" s="16">
        <f>C24-C22</f>
        <v>3223.5518960000027</v>
      </c>
      <c r="D23" s="16">
        <f t="shared" ref="D23:AD23" si="3">D24-D22</f>
        <v>3498.081277000003</v>
      </c>
      <c r="E23" s="16">
        <f t="shared" si="3"/>
        <v>4216.4390770000027</v>
      </c>
      <c r="F23" s="16">
        <f t="shared" si="3"/>
        <v>4458.6777360000015</v>
      </c>
      <c r="G23" s="16">
        <f t="shared" si="3"/>
        <v>6129.075254000003</v>
      </c>
      <c r="H23" s="16">
        <f t="shared" si="3"/>
        <v>8575.3676139999952</v>
      </c>
      <c r="I23" s="16">
        <f t="shared" si="3"/>
        <v>10811.071886999995</v>
      </c>
      <c r="J23" s="16">
        <f t="shared" si="3"/>
        <v>11091.321202000017</v>
      </c>
      <c r="K23" s="16">
        <f t="shared" si="3"/>
        <v>10239.357408999993</v>
      </c>
      <c r="L23" s="16">
        <f t="shared" si="3"/>
        <v>15828.946948999997</v>
      </c>
      <c r="M23" s="16">
        <f t="shared" si="3"/>
        <v>21097.676123000005</v>
      </c>
      <c r="N23" s="16">
        <f t="shared" si="3"/>
        <v>24357.203586999989</v>
      </c>
      <c r="O23" s="16">
        <f t="shared" si="3"/>
        <v>22991.301604999986</v>
      </c>
      <c r="P23" s="16">
        <f t="shared" si="3"/>
        <v>23921.264952999991</v>
      </c>
      <c r="Q23" s="16">
        <f t="shared" si="3"/>
        <v>17379.043205999988</v>
      </c>
      <c r="R23" s="16">
        <f t="shared" si="3"/>
        <v>21021.745152000003</v>
      </c>
      <c r="S23" s="16">
        <f t="shared" si="3"/>
        <v>19751.65989699999</v>
      </c>
      <c r="T23" s="16">
        <f t="shared" si="3"/>
        <v>21496.388423999961</v>
      </c>
      <c r="U23" s="16">
        <f t="shared" si="3"/>
        <v>22941.766318000024</v>
      </c>
      <c r="V23" s="16">
        <f t="shared" si="3"/>
        <v>20958.287635000015</v>
      </c>
      <c r="W23" s="16">
        <f t="shared" si="3"/>
        <v>20969.86737599998</v>
      </c>
      <c r="X23" s="16">
        <f t="shared" si="3"/>
        <v>20444.480766999986</v>
      </c>
      <c r="Y23" s="16">
        <f t="shared" si="3"/>
        <v>21739.686057999977</v>
      </c>
      <c r="Z23" s="16">
        <f t="shared" si="3"/>
        <v>24715.415029000011</v>
      </c>
      <c r="AA23" s="16">
        <f t="shared" si="3"/>
        <v>25880.272095000008</v>
      </c>
      <c r="AB23" s="16">
        <f t="shared" si="3"/>
        <v>24219.133414999989</v>
      </c>
      <c r="AC23" s="16">
        <f t="shared" si="3"/>
        <v>24421.618747000015</v>
      </c>
      <c r="AD23" s="16">
        <f t="shared" si="3"/>
        <v>25073.109093999999</v>
      </c>
      <c r="AE23" s="16">
        <f t="shared" si="0"/>
        <v>481451.80978199997</v>
      </c>
    </row>
    <row r="24" spans="1:31">
      <c r="A24" s="4"/>
      <c r="B24" s="40" t="s">
        <v>117</v>
      </c>
      <c r="C24" s="16">
        <v>14820.841928</v>
      </c>
      <c r="D24" s="16">
        <v>18515.737839000001</v>
      </c>
      <c r="E24" s="16">
        <v>23521.007997999997</v>
      </c>
      <c r="F24" s="16">
        <v>27322.534554000002</v>
      </c>
      <c r="G24" s="16">
        <v>33161.250054999997</v>
      </c>
      <c r="H24" s="16">
        <v>42792.119420999996</v>
      </c>
      <c r="I24" s="16">
        <v>42530.872040999995</v>
      </c>
      <c r="J24" s="16">
        <v>39754.249817000018</v>
      </c>
      <c r="K24" s="16">
        <v>42036.139192000002</v>
      </c>
      <c r="L24" s="16">
        <v>52882.809970999995</v>
      </c>
      <c r="M24" s="16">
        <v>61921.258261000003</v>
      </c>
      <c r="N24" s="16">
        <v>80423.566176999986</v>
      </c>
      <c r="O24" s="16">
        <v>78156.880218000006</v>
      </c>
      <c r="P24" s="16">
        <v>88883.464816999985</v>
      </c>
      <c r="Q24" s="16">
        <v>80827.227947999971</v>
      </c>
      <c r="R24" s="16">
        <v>99041.764832999994</v>
      </c>
      <c r="S24" s="16">
        <v>95573.801878999991</v>
      </c>
      <c r="T24" s="16">
        <v>103434.83856699997</v>
      </c>
      <c r="U24" s="16">
        <v>108487.08996700002</v>
      </c>
      <c r="V24" s="16">
        <v>108342.95161300001</v>
      </c>
      <c r="W24" s="16">
        <v>96715.48454499997</v>
      </c>
      <c r="X24" s="16">
        <v>93278.893055999986</v>
      </c>
      <c r="Y24" s="16">
        <v>93208.851047999982</v>
      </c>
      <c r="Z24" s="16">
        <v>98673.859885000013</v>
      </c>
      <c r="AA24" s="16">
        <v>102171.36835400002</v>
      </c>
      <c r="AB24" s="16">
        <v>94829.214384000006</v>
      </c>
      <c r="AC24" s="16">
        <v>106568.227505</v>
      </c>
      <c r="AD24" s="16">
        <v>103252.912345</v>
      </c>
      <c r="AE24" s="16">
        <f t="shared" si="0"/>
        <v>2031129.2182179997</v>
      </c>
    </row>
    <row r="25" spans="1:31" ht="14" thickBot="1">
      <c r="A25" s="4"/>
      <c r="B25" s="49"/>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row>
    <row r="26" spans="1:31" ht="20" thickTop="1" thickBot="1">
      <c r="A26" s="4"/>
      <c r="B26" s="88"/>
      <c r="C26" s="140" t="s">
        <v>118</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row>
    <row r="27" spans="1:31" ht="14" thickTop="1">
      <c r="A27" s="4"/>
      <c r="B27" s="4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 r="A28" s="4">
        <v>1</v>
      </c>
      <c r="B28" s="35" t="s">
        <v>121</v>
      </c>
      <c r="C28" s="96">
        <f>C9/C$24*100</f>
        <v>1.0670041605479836</v>
      </c>
      <c r="D28" s="96">
        <f t="shared" ref="D28:AE37" si="4">D9/D$24*100</f>
        <v>1.3439118125548004</v>
      </c>
      <c r="E28" s="96">
        <f t="shared" si="4"/>
        <v>2.094689959894124</v>
      </c>
      <c r="F28" s="96">
        <f t="shared" si="4"/>
        <v>1.9764896808262629</v>
      </c>
      <c r="G28" s="96">
        <f t="shared" si="4"/>
        <v>2.2131913687896105</v>
      </c>
      <c r="H28" s="96">
        <f t="shared" si="4"/>
        <v>2.5138361468305654</v>
      </c>
      <c r="I28" s="96">
        <f t="shared" si="4"/>
        <v>4.3252560004569052</v>
      </c>
      <c r="J28" s="96">
        <f t="shared" si="4"/>
        <v>7.3650880634853104</v>
      </c>
      <c r="K28" s="96">
        <f t="shared" si="4"/>
        <v>12.239980364274745</v>
      </c>
      <c r="L28" s="96">
        <f t="shared" si="4"/>
        <v>16.949325584089245</v>
      </c>
      <c r="M28" s="96">
        <f t="shared" si="4"/>
        <v>19.913925720024373</v>
      </c>
      <c r="N28" s="96">
        <f t="shared" si="4"/>
        <v>23.204576129996401</v>
      </c>
      <c r="O28" s="96">
        <f t="shared" si="4"/>
        <v>23.308793840269512</v>
      </c>
      <c r="P28" s="96">
        <f t="shared" si="4"/>
        <v>25.462615439887038</v>
      </c>
      <c r="Q28" s="96">
        <f t="shared" si="4"/>
        <v>31.35378410392099</v>
      </c>
      <c r="R28" s="96">
        <f t="shared" si="4"/>
        <v>38.408076974538446</v>
      </c>
      <c r="S28" s="96">
        <f t="shared" si="4"/>
        <v>39.812168770028336</v>
      </c>
      <c r="T28" s="96">
        <f t="shared" si="4"/>
        <v>39.772089280492004</v>
      </c>
      <c r="U28" s="96">
        <f t="shared" si="4"/>
        <v>39.087706486457449</v>
      </c>
      <c r="V28" s="96">
        <f t="shared" si="4"/>
        <v>41.302398353369846</v>
      </c>
      <c r="W28" s="96">
        <f t="shared" si="4"/>
        <v>41.655992109779284</v>
      </c>
      <c r="X28" s="96">
        <f t="shared" si="4"/>
        <v>41.862143987447624</v>
      </c>
      <c r="Y28" s="96">
        <f t="shared" si="4"/>
        <v>40.962949316195086</v>
      </c>
      <c r="Z28" s="96">
        <f t="shared" si="4"/>
        <v>40.009791654052322</v>
      </c>
      <c r="AA28" s="96">
        <f t="shared" si="4"/>
        <v>38.091252987976986</v>
      </c>
      <c r="AB28" s="96">
        <f t="shared" si="4"/>
        <v>39.566104343189174</v>
      </c>
      <c r="AC28" s="96">
        <f t="shared" si="4"/>
        <v>46.785184272358045</v>
      </c>
      <c r="AD28" s="96">
        <f t="shared" si="4"/>
        <v>39.534967803720988</v>
      </c>
      <c r="AE28" s="96">
        <f t="shared" si="4"/>
        <v>31.893887686148748</v>
      </c>
    </row>
    <row r="29" spans="1:31">
      <c r="A29" s="4">
        <v>2</v>
      </c>
      <c r="B29" s="35" t="s">
        <v>122</v>
      </c>
      <c r="C29" s="96">
        <f t="shared" ref="C29:R43" si="5">C10/C$24*100</f>
        <v>71.18571996957877</v>
      </c>
      <c r="D29" s="96">
        <f t="shared" si="5"/>
        <v>72.838581482791085</v>
      </c>
      <c r="E29" s="96">
        <f t="shared" si="5"/>
        <v>73.757751068641085</v>
      </c>
      <c r="F29" s="96">
        <f t="shared" si="5"/>
        <v>76.305584318303204</v>
      </c>
      <c r="G29" s="96">
        <f t="shared" si="5"/>
        <v>73.603080443343671</v>
      </c>
      <c r="H29" s="96">
        <f t="shared" si="5"/>
        <v>72.137480187184025</v>
      </c>
      <c r="I29" s="96">
        <f t="shared" si="5"/>
        <v>62.328354554887511</v>
      </c>
      <c r="J29" s="96">
        <f t="shared" si="5"/>
        <v>53.98385251838593</v>
      </c>
      <c r="K29" s="96">
        <f t="shared" si="5"/>
        <v>48.534541161864759</v>
      </c>
      <c r="L29" s="96">
        <f t="shared" si="5"/>
        <v>36.702613391088256</v>
      </c>
      <c r="M29" s="96">
        <f t="shared" si="5"/>
        <v>29.02788974383758</v>
      </c>
      <c r="N29" s="96">
        <f t="shared" si="5"/>
        <v>23.812051829251974</v>
      </c>
      <c r="O29" s="96">
        <f t="shared" si="5"/>
        <v>22.635605617386954</v>
      </c>
      <c r="P29" s="96">
        <f t="shared" si="5"/>
        <v>21.209364147553359</v>
      </c>
      <c r="Q29" s="96">
        <f t="shared" si="5"/>
        <v>17.448617724553518</v>
      </c>
      <c r="R29" s="96">
        <f t="shared" si="5"/>
        <v>17.447732049340718</v>
      </c>
      <c r="S29" s="96">
        <f t="shared" si="4"/>
        <v>18.681479933805079</v>
      </c>
      <c r="T29" s="96">
        <f t="shared" si="4"/>
        <v>17.383626613728389</v>
      </c>
      <c r="U29" s="96">
        <f t="shared" si="4"/>
        <v>16.956189268783543</v>
      </c>
      <c r="V29" s="96">
        <f t="shared" si="4"/>
        <v>17.229884877679584</v>
      </c>
      <c r="W29" s="96">
        <f t="shared" si="4"/>
        <v>19.436604837825669</v>
      </c>
      <c r="X29" s="96">
        <f t="shared" si="4"/>
        <v>19.35620455976094</v>
      </c>
      <c r="Y29" s="96">
        <f t="shared" si="4"/>
        <v>19.130445253334781</v>
      </c>
      <c r="Z29" s="96">
        <f t="shared" si="4"/>
        <v>18.653973515834963</v>
      </c>
      <c r="AA29" s="96">
        <f t="shared" si="4"/>
        <v>18.167880009872921</v>
      </c>
      <c r="AB29" s="96">
        <f t="shared" si="4"/>
        <v>17.195118059262565</v>
      </c>
      <c r="AC29" s="96">
        <f t="shared" si="4"/>
        <v>17.277429057489133</v>
      </c>
      <c r="AD29" s="96">
        <f t="shared" si="4"/>
        <v>19.663627576102147</v>
      </c>
      <c r="AE29" s="96">
        <f t="shared" si="4"/>
        <v>26.08976536627835</v>
      </c>
    </row>
    <row r="30" spans="1:31">
      <c r="A30" s="4">
        <v>3</v>
      </c>
      <c r="B30" s="35" t="s">
        <v>571</v>
      </c>
      <c r="C30" s="96">
        <f t="shared" si="5"/>
        <v>2.8055626125695494</v>
      </c>
      <c r="D30" s="96">
        <f t="shared" si="4"/>
        <v>3.4871841274399449</v>
      </c>
      <c r="E30" s="96">
        <f t="shared" si="4"/>
        <v>3.3112260880410598</v>
      </c>
      <c r="F30" s="96">
        <f t="shared" si="4"/>
        <v>3.1225287768008285</v>
      </c>
      <c r="G30" s="96">
        <f t="shared" si="4"/>
        <v>3.8057472137113009</v>
      </c>
      <c r="H30" s="96">
        <f t="shared" si="4"/>
        <v>3.3237163226414528</v>
      </c>
      <c r="I30" s="96">
        <f t="shared" si="4"/>
        <v>3.4147320741506539</v>
      </c>
      <c r="J30" s="96">
        <f t="shared" si="4"/>
        <v>5.4819742745291675</v>
      </c>
      <c r="K30" s="96">
        <f t="shared" si="4"/>
        <v>7.7425333143330235</v>
      </c>
      <c r="L30" s="96">
        <f t="shared" si="4"/>
        <v>9.1611679422041696</v>
      </c>
      <c r="M30" s="96">
        <f t="shared" si="4"/>
        <v>10.612394025169275</v>
      </c>
      <c r="N30" s="96">
        <f t="shared" si="4"/>
        <v>16.949551224822955</v>
      </c>
      <c r="O30" s="96">
        <f t="shared" si="4"/>
        <v>19.494945790442269</v>
      </c>
      <c r="P30" s="96">
        <f t="shared" si="4"/>
        <v>21.587646853670027</v>
      </c>
      <c r="Q30" s="96">
        <f t="shared" si="4"/>
        <v>25.62777722418792</v>
      </c>
      <c r="R30" s="96">
        <f t="shared" si="4"/>
        <v>18.50533076213242</v>
      </c>
      <c r="S30" s="96">
        <f t="shared" si="4"/>
        <v>15.990298310355245</v>
      </c>
      <c r="T30" s="96">
        <f t="shared" si="4"/>
        <v>14.174057863012363</v>
      </c>
      <c r="U30" s="96">
        <f t="shared" si="4"/>
        <v>14.296758775369428</v>
      </c>
      <c r="V30" s="96">
        <f t="shared" si="4"/>
        <v>13.318841132872139</v>
      </c>
      <c r="W30" s="96">
        <f t="shared" si="4"/>
        <v>8.7758473557053538</v>
      </c>
      <c r="X30" s="96">
        <f t="shared" si="4"/>
        <v>7.151667910547638</v>
      </c>
      <c r="Y30" s="96">
        <f t="shared" si="4"/>
        <v>7.6695443207626486</v>
      </c>
      <c r="Z30" s="96">
        <f t="shared" si="4"/>
        <v>6.6785827215843874</v>
      </c>
      <c r="AA30" s="96">
        <f t="shared" si="4"/>
        <v>7.0009836241171977</v>
      </c>
      <c r="AB30" s="96">
        <f t="shared" si="4"/>
        <v>6.2138229418825723</v>
      </c>
      <c r="AC30" s="96">
        <f t="shared" si="4"/>
        <v>6.3942077761219114</v>
      </c>
      <c r="AD30" s="96">
        <f t="shared" si="4"/>
        <v>8.06628096181087</v>
      </c>
      <c r="AE30" s="96">
        <f t="shared" si="4"/>
        <v>11.212854303667251</v>
      </c>
    </row>
    <row r="31" spans="1:31">
      <c r="A31" s="4">
        <v>4</v>
      </c>
      <c r="B31" s="35" t="s">
        <v>572</v>
      </c>
      <c r="C31" s="96">
        <f t="shared" si="5"/>
        <v>0.21390822568659679</v>
      </c>
      <c r="D31" s="96">
        <f t="shared" si="4"/>
        <v>0.35816502467601175</v>
      </c>
      <c r="E31" s="96">
        <f t="shared" si="4"/>
        <v>0.29906149007721627</v>
      </c>
      <c r="F31" s="96">
        <f t="shared" si="4"/>
        <v>0.22222493993007325</v>
      </c>
      <c r="G31" s="96">
        <f t="shared" si="4"/>
        <v>0.22712405857765247</v>
      </c>
      <c r="H31" s="96">
        <f t="shared" si="4"/>
        <v>0.4405489761918282</v>
      </c>
      <c r="I31" s="96">
        <f t="shared" si="4"/>
        <v>0.62506000286974006</v>
      </c>
      <c r="J31" s="96">
        <f t="shared" si="4"/>
        <v>1.6309037222046783</v>
      </c>
      <c r="K31" s="96">
        <f t="shared" si="4"/>
        <v>2.2949609729706024</v>
      </c>
      <c r="L31" s="96">
        <f t="shared" si="4"/>
        <v>2.2827845072189006</v>
      </c>
      <c r="M31" s="96">
        <f t="shared" si="4"/>
        <v>1.8372210286891355</v>
      </c>
      <c r="N31" s="96">
        <f t="shared" si="4"/>
        <v>1.5096052484516773</v>
      </c>
      <c r="O31" s="96">
        <f t="shared" si="4"/>
        <v>1.2761472620427003</v>
      </c>
      <c r="P31" s="96">
        <f t="shared" si="4"/>
        <v>1.2957772858779442</v>
      </c>
      <c r="Q31" s="96">
        <f t="shared" si="4"/>
        <v>1.1081120876447954</v>
      </c>
      <c r="R31" s="96">
        <f t="shared" si="4"/>
        <v>1.347067779183462</v>
      </c>
      <c r="S31" s="96">
        <f t="shared" si="4"/>
        <v>1.368252842610139</v>
      </c>
      <c r="T31" s="96">
        <f t="shared" si="4"/>
        <v>1.5887162650092606</v>
      </c>
      <c r="U31" s="96">
        <f t="shared" si="4"/>
        <v>1.7991976977110684</v>
      </c>
      <c r="V31" s="96">
        <f t="shared" si="4"/>
        <v>1.7029942211567093</v>
      </c>
      <c r="W31" s="96">
        <f t="shared" si="4"/>
        <v>1.7644801347254633</v>
      </c>
      <c r="X31" s="96">
        <f t="shared" si="4"/>
        <v>1.7905828985312615</v>
      </c>
      <c r="Y31" s="96">
        <f t="shared" si="4"/>
        <v>1.9225483876817415</v>
      </c>
      <c r="Z31" s="96">
        <f t="shared" si="4"/>
        <v>1.7179896955239089</v>
      </c>
      <c r="AA31" s="96">
        <f t="shared" si="4"/>
        <v>1.7284192268830105</v>
      </c>
      <c r="AB31" s="96">
        <f t="shared" si="4"/>
        <v>1.5098362338026221</v>
      </c>
      <c r="AC31" s="96">
        <f t="shared" si="4"/>
        <v>3.0754700633884782</v>
      </c>
      <c r="AD31" s="96">
        <f t="shared" si="4"/>
        <v>4.1220457857681945</v>
      </c>
      <c r="AE31" s="96">
        <f t="shared" si="4"/>
        <v>1.7060906134471607</v>
      </c>
    </row>
    <row r="32" spans="1:31">
      <c r="A32" s="4">
        <v>5</v>
      </c>
      <c r="B32" s="35" t="s">
        <v>123</v>
      </c>
      <c r="C32" s="96">
        <f t="shared" si="5"/>
        <v>2.6095346126681931</v>
      </c>
      <c r="D32" s="96">
        <f t="shared" si="4"/>
        <v>2.6394683876470064</v>
      </c>
      <c r="E32" s="96">
        <f t="shared" si="4"/>
        <v>2.2292271914731914</v>
      </c>
      <c r="F32" s="96">
        <f t="shared" si="4"/>
        <v>1.7011319029769685</v>
      </c>
      <c r="G32" s="96">
        <f t="shared" si="4"/>
        <v>1.3719570409602282</v>
      </c>
      <c r="H32" s="96">
        <f t="shared" si="4"/>
        <v>1.3153940693196122</v>
      </c>
      <c r="I32" s="96">
        <f t="shared" si="4"/>
        <v>3.1361470197793735</v>
      </c>
      <c r="J32" s="96">
        <f t="shared" si="4"/>
        <v>2.7392107309602252</v>
      </c>
      <c r="K32" s="96">
        <f t="shared" si="4"/>
        <v>3.7698693064123967</v>
      </c>
      <c r="L32" s="96">
        <f t="shared" si="4"/>
        <v>4.0315545073515402</v>
      </c>
      <c r="M32" s="96">
        <f t="shared" si="4"/>
        <v>3.611118557337742</v>
      </c>
      <c r="N32" s="96">
        <f t="shared" si="4"/>
        <v>3.49066515630695</v>
      </c>
      <c r="O32" s="96">
        <f t="shared" si="4"/>
        <v>3.33036207655655</v>
      </c>
      <c r="P32" s="96">
        <f t="shared" si="4"/>
        <v>2.8741398248365724</v>
      </c>
      <c r="Q32" s="96">
        <f t="shared" si="4"/>
        <v>2.335047859384991</v>
      </c>
      <c r="R32" s="96">
        <f t="shared" si="4"/>
        <v>2.5127562066329325</v>
      </c>
      <c r="S32" s="96">
        <f t="shared" si="4"/>
        <v>2.9194573263210186</v>
      </c>
      <c r="T32" s="96">
        <f t="shared" si="4"/>
        <v>3.1804286066237872</v>
      </c>
      <c r="U32" s="96">
        <f t="shared" si="4"/>
        <v>3.7730428028303677</v>
      </c>
      <c r="V32" s="96">
        <f t="shared" si="4"/>
        <v>4.8293111264768145</v>
      </c>
      <c r="W32" s="96">
        <f t="shared" si="4"/>
        <v>6.1889313951738334</v>
      </c>
      <c r="X32" s="96">
        <f t="shared" si="4"/>
        <v>7.5635586313877106</v>
      </c>
      <c r="Y32" s="96">
        <f t="shared" si="4"/>
        <v>6.609961386421574</v>
      </c>
      <c r="Z32" s="96">
        <f t="shared" si="4"/>
        <v>7.5550235246581776</v>
      </c>
      <c r="AA32" s="96">
        <f t="shared" si="4"/>
        <v>9.3752711785277629</v>
      </c>
      <c r="AB32" s="96">
        <f t="shared" si="4"/>
        <v>9.3492312876271981</v>
      </c>
      <c r="AC32" s="96">
        <f t="shared" si="4"/>
        <v>3.2158417806463073</v>
      </c>
      <c r="AD32" s="96">
        <f t="shared" si="4"/>
        <v>3.8644666095882982</v>
      </c>
      <c r="AE32" s="96">
        <f t="shared" si="4"/>
        <v>4.5060113513751308</v>
      </c>
    </row>
    <row r="33" spans="1:31">
      <c r="A33" s="4"/>
      <c r="B33" s="40" t="s">
        <v>108</v>
      </c>
      <c r="C33" s="96">
        <f t="shared" si="5"/>
        <v>0.36814372803558315</v>
      </c>
      <c r="D33" s="96">
        <f t="shared" si="4"/>
        <v>0.44021343739441343</v>
      </c>
      <c r="E33" s="96">
        <f t="shared" si="4"/>
        <v>0.38177557699753129</v>
      </c>
      <c r="F33" s="96">
        <f t="shared" si="4"/>
        <v>0.35335762064528414</v>
      </c>
      <c r="G33" s="96">
        <f t="shared" si="4"/>
        <v>0.29625750186455085</v>
      </c>
      <c r="H33" s="96">
        <f t="shared" si="4"/>
        <v>0.2294288535561993</v>
      </c>
      <c r="I33" s="96">
        <f t="shared" si="4"/>
        <v>0.75109878464765445</v>
      </c>
      <c r="J33" s="96">
        <f t="shared" si="4"/>
        <v>0.89925870226615578</v>
      </c>
      <c r="K33" s="96">
        <f t="shared" si="4"/>
        <v>1.0596518865956468</v>
      </c>
      <c r="L33" s="96">
        <f t="shared" si="4"/>
        <v>0.94043253804539795</v>
      </c>
      <c r="M33" s="96">
        <f t="shared" si="4"/>
        <v>0.92566893034376674</v>
      </c>
      <c r="N33" s="96">
        <f t="shared" si="4"/>
        <v>0.74739829825141713</v>
      </c>
      <c r="O33" s="96">
        <f t="shared" si="4"/>
        <v>0.53728340336605318</v>
      </c>
      <c r="P33" s="96">
        <f t="shared" si="4"/>
        <v>0.65739111903774894</v>
      </c>
      <c r="Q33" s="96">
        <f t="shared" si="4"/>
        <v>0.62518971741193308</v>
      </c>
      <c r="R33" s="96">
        <f t="shared" si="4"/>
        <v>0.55390439874028929</v>
      </c>
      <c r="S33" s="96">
        <f t="shared" si="4"/>
        <v>0.56194731028902289</v>
      </c>
      <c r="T33" s="96">
        <f t="shared" si="4"/>
        <v>3.1185397035357481</v>
      </c>
      <c r="U33" s="96">
        <f t="shared" si="4"/>
        <v>2.940103675903035</v>
      </c>
      <c r="V33" s="96">
        <f t="shared" si="4"/>
        <v>2.2721761003829033</v>
      </c>
      <c r="W33" s="96">
        <f t="shared" si="4"/>
        <v>0.49612760589204602</v>
      </c>
      <c r="X33" s="96">
        <f t="shared" si="4"/>
        <v>0.35825691113141339</v>
      </c>
      <c r="Y33" s="96">
        <f t="shared" si="4"/>
        <v>0.38092293168291186</v>
      </c>
      <c r="Z33" s="96">
        <f t="shared" si="4"/>
        <v>0.33705783921660348</v>
      </c>
      <c r="AA33" s="96">
        <f t="shared" si="4"/>
        <v>0.30593410270966837</v>
      </c>
      <c r="AB33" s="96">
        <f t="shared" si="4"/>
        <v>0.6261485923479122</v>
      </c>
      <c r="AC33" s="96">
        <f t="shared" si="4"/>
        <v>0.33545066702289622</v>
      </c>
      <c r="AD33" s="96">
        <f t="shared" si="4"/>
        <v>0.46541331288973631</v>
      </c>
      <c r="AE33" s="96">
        <f t="shared" si="4"/>
        <v>0.88773827412219009</v>
      </c>
    </row>
    <row r="34" spans="1:31">
      <c r="A34" s="4"/>
      <c r="B34" s="40" t="s">
        <v>109</v>
      </c>
      <c r="C34" s="96">
        <f t="shared" si="5"/>
        <v>7.3477607094818769E-3</v>
      </c>
      <c r="D34" s="96">
        <f t="shared" si="4"/>
        <v>2.7094556228988743E-2</v>
      </c>
      <c r="E34" s="96">
        <f t="shared" si="4"/>
        <v>1.2234666984700207E-2</v>
      </c>
      <c r="F34" s="96">
        <f t="shared" si="4"/>
        <v>4.2706601676862868E-2</v>
      </c>
      <c r="G34" s="96">
        <f t="shared" si="4"/>
        <v>5.5862429701159219E-2</v>
      </c>
      <c r="H34" s="96">
        <f t="shared" si="4"/>
        <v>3.3117359438488939E-2</v>
      </c>
      <c r="I34" s="96">
        <f t="shared" si="4"/>
        <v>8.8284728711424648E-2</v>
      </c>
      <c r="J34" s="96">
        <f t="shared" si="4"/>
        <v>0.22217105191664532</v>
      </c>
      <c r="K34" s="96">
        <f t="shared" si="4"/>
        <v>0.27245907973821892</v>
      </c>
      <c r="L34" s="96">
        <f t="shared" si="4"/>
        <v>0.398631614158936</v>
      </c>
      <c r="M34" s="96">
        <f t="shared" si="4"/>
        <v>0.32673247876719214</v>
      </c>
      <c r="N34" s="96">
        <f t="shared" si="4"/>
        <v>0.10098537140376977</v>
      </c>
      <c r="O34" s="96">
        <f t="shared" si="4"/>
        <v>4.1440995226087109E-2</v>
      </c>
      <c r="P34" s="96">
        <f t="shared" si="4"/>
        <v>0.17191660599033509</v>
      </c>
      <c r="Q34" s="96">
        <f t="shared" si="4"/>
        <v>0.19278278490541223</v>
      </c>
      <c r="R34" s="96">
        <f t="shared" si="4"/>
        <v>0.26902281522271748</v>
      </c>
      <c r="S34" s="96">
        <f t="shared" si="4"/>
        <v>0.24497697632288626</v>
      </c>
      <c r="T34" s="96">
        <f t="shared" si="4"/>
        <v>2.8605916845738615</v>
      </c>
      <c r="U34" s="96">
        <f t="shared" si="4"/>
        <v>2.6907059474891732</v>
      </c>
      <c r="V34" s="96">
        <f t="shared" si="4"/>
        <v>2.087356210377274</v>
      </c>
      <c r="W34" s="96">
        <f t="shared" si="4"/>
        <v>0.29405062833312623</v>
      </c>
      <c r="X34" s="96">
        <f t="shared" si="4"/>
        <v>0.137885364830374</v>
      </c>
      <c r="Y34" s="96">
        <f t="shared" si="4"/>
        <v>0.12310118589586676</v>
      </c>
      <c r="Z34" s="96">
        <f t="shared" si="4"/>
        <v>0.10303195508768659</v>
      </c>
      <c r="AA34" s="96">
        <f t="shared" si="4"/>
        <v>9.629042322222002E-2</v>
      </c>
      <c r="AB34" s="96">
        <f t="shared" si="4"/>
        <v>0.43747242945629156</v>
      </c>
      <c r="AC34" s="96">
        <f t="shared" si="4"/>
        <v>0.10350992371982964</v>
      </c>
      <c r="AD34" s="96">
        <f t="shared" si="4"/>
        <v>0.13447332365412323</v>
      </c>
      <c r="AE34" s="96">
        <f t="shared" si="4"/>
        <v>0.54949294229502377</v>
      </c>
    </row>
    <row r="35" spans="1:31">
      <c r="A35" s="4"/>
      <c r="B35" s="40" t="s">
        <v>114</v>
      </c>
      <c r="C35" s="96">
        <f t="shared" si="5"/>
        <v>3.4815835868619352E-3</v>
      </c>
      <c r="D35" s="96">
        <f t="shared" si="4"/>
        <v>2.348090601521937E-2</v>
      </c>
      <c r="E35" s="96">
        <f t="shared" si="4"/>
        <v>6.9319095514045938E-3</v>
      </c>
      <c r="F35" s="96">
        <f t="shared" si="4"/>
        <v>4.0731019949870495E-2</v>
      </c>
      <c r="G35" s="96">
        <f t="shared" si="4"/>
        <v>4.943859767894386E-2</v>
      </c>
      <c r="H35" s="96">
        <f t="shared" si="4"/>
        <v>2.5873563052748804E-2</v>
      </c>
      <c r="I35" s="96">
        <f t="shared" si="4"/>
        <v>5.1890469066152488E-2</v>
      </c>
      <c r="J35" s="96">
        <f t="shared" si="4"/>
        <v>0.21688105396754379</v>
      </c>
      <c r="K35" s="96">
        <f t="shared" si="4"/>
        <v>0.26623436203032347</v>
      </c>
      <c r="L35" s="96">
        <f t="shared" si="4"/>
        <v>0.38799091635357019</v>
      </c>
      <c r="M35" s="96">
        <f t="shared" si="4"/>
        <v>0.30968462105812383</v>
      </c>
      <c r="N35" s="96">
        <f t="shared" si="4"/>
        <v>8.999875464450581E-2</v>
      </c>
      <c r="O35" s="96">
        <f t="shared" si="4"/>
        <v>3.3016774630747071E-2</v>
      </c>
      <c r="P35" s="96">
        <f t="shared" si="4"/>
        <v>0.16468134798904036</v>
      </c>
      <c r="Q35" s="96">
        <f t="shared" si="4"/>
        <v>0.18292180587353485</v>
      </c>
      <c r="R35" s="96">
        <f t="shared" si="4"/>
        <v>0.25347959966516237</v>
      </c>
      <c r="S35" s="96">
        <f t="shared" si="4"/>
        <v>0.22704829747667513</v>
      </c>
      <c r="T35" s="96">
        <f t="shared" si="4"/>
        <v>2.8402056944257348</v>
      </c>
      <c r="U35" s="96">
        <f t="shared" si="4"/>
        <v>2.6714515928868381</v>
      </c>
      <c r="V35" s="96">
        <f t="shared" si="4"/>
        <v>2.0699748074159934</v>
      </c>
      <c r="W35" s="96">
        <f t="shared" si="4"/>
        <v>0.27994662827132311</v>
      </c>
      <c r="X35" s="96">
        <f t="shared" si="4"/>
        <v>0.11581961734380898</v>
      </c>
      <c r="Y35" s="96">
        <f t="shared" si="4"/>
        <v>0.10001663463482888</v>
      </c>
      <c r="Z35" s="96">
        <f t="shared" si="4"/>
        <v>7.7470117302688504E-2</v>
      </c>
      <c r="AA35" s="96">
        <f t="shared" si="4"/>
        <v>7.3028590300835319E-2</v>
      </c>
      <c r="AB35" s="96">
        <f t="shared" si="4"/>
        <v>0.41173706387456677</v>
      </c>
      <c r="AC35" s="96">
        <f t="shared" si="4"/>
        <v>7.6319107396417993E-2</v>
      </c>
      <c r="AD35" s="96">
        <f t="shared" si="4"/>
        <v>0.10024347948090799</v>
      </c>
      <c r="AE35" s="96">
        <f t="shared" si="4"/>
        <v>0.531707143008608</v>
      </c>
    </row>
    <row r="36" spans="1:31">
      <c r="A36" s="4"/>
      <c r="B36" s="40" t="s">
        <v>110</v>
      </c>
      <c r="C36" s="96">
        <f t="shared" si="5"/>
        <v>4.9929687098407608E-4</v>
      </c>
      <c r="D36" s="96">
        <f t="shared" si="4"/>
        <v>1.7205903581599092E-4</v>
      </c>
      <c r="E36" s="96">
        <f t="shared" si="4"/>
        <v>6.0037818112220192E-4</v>
      </c>
      <c r="F36" s="96">
        <f t="shared" si="4"/>
        <v>1.4944806792831767E-4</v>
      </c>
      <c r="G36" s="96">
        <f t="shared" si="4"/>
        <v>7.1329036030816199E-4</v>
      </c>
      <c r="H36" s="96">
        <f t="shared" si="4"/>
        <v>3.0482248078600026E-4</v>
      </c>
      <c r="I36" s="96">
        <f t="shared" si="4"/>
        <v>1.2512628461673258E-3</v>
      </c>
      <c r="J36" s="96">
        <f t="shared" si="4"/>
        <v>7.1200186471374329E-4</v>
      </c>
      <c r="K36" s="96">
        <f t="shared" si="4"/>
        <v>1.0247706099564483E-3</v>
      </c>
      <c r="L36" s="96">
        <f t="shared" si="4"/>
        <v>2.2647245875489035E-4</v>
      </c>
      <c r="M36" s="96">
        <f t="shared" si="4"/>
        <v>2.9914120804722902E-4</v>
      </c>
      <c r="N36" s="96">
        <f t="shared" si="4"/>
        <v>2.4550391058941376E-4</v>
      </c>
      <c r="O36" s="96">
        <f t="shared" si="4"/>
        <v>1.1979751461271407E-4</v>
      </c>
      <c r="P36" s="96">
        <f t="shared" si="4"/>
        <v>4.4678276304553676E-4</v>
      </c>
      <c r="Q36" s="96">
        <f t="shared" si="4"/>
        <v>5.2350057120877688E-4</v>
      </c>
      <c r="R36" s="96">
        <f t="shared" si="4"/>
        <v>1.7281800287848875E-4</v>
      </c>
      <c r="S36" s="96">
        <f t="shared" si="4"/>
        <v>7.0740096836992557E-5</v>
      </c>
      <c r="T36" s="96">
        <f t="shared" si="4"/>
        <v>1.6168246822531926E-4</v>
      </c>
      <c r="U36" s="96">
        <f t="shared" si="4"/>
        <v>1.8672267830358288E-4</v>
      </c>
      <c r="V36" s="96">
        <f t="shared" si="4"/>
        <v>3.2110072212418556E-5</v>
      </c>
      <c r="W36" s="96">
        <f t="shared" si="4"/>
        <v>4.9205150782093931E-5</v>
      </c>
      <c r="X36" s="96">
        <f t="shared" si="4"/>
        <v>5.3122414274632791E-5</v>
      </c>
      <c r="Y36" s="96">
        <f t="shared" si="4"/>
        <v>2.9767559290814109E-5</v>
      </c>
      <c r="Z36" s="96">
        <f t="shared" si="4"/>
        <v>7.0608365864272078E-5</v>
      </c>
      <c r="AA36" s="96">
        <f t="shared" si="4"/>
        <v>7.1195092296277526E-5</v>
      </c>
      <c r="AB36" s="96">
        <f t="shared" si="4"/>
        <v>9.3612501776644484E-5</v>
      </c>
      <c r="AC36" s="96">
        <f t="shared" si="4"/>
        <v>4.7749691621372335E-5</v>
      </c>
      <c r="AD36" s="96">
        <f t="shared" si="4"/>
        <v>0</v>
      </c>
      <c r="AE36" s="96">
        <f t="shared" si="4"/>
        <v>2.150292044851691E-4</v>
      </c>
    </row>
    <row r="37" spans="1:31">
      <c r="A37" s="4"/>
      <c r="B37" s="40" t="s">
        <v>111</v>
      </c>
      <c r="C37" s="96">
        <f t="shared" si="5"/>
        <v>1.5856049281251065E-3</v>
      </c>
      <c r="D37" s="96">
        <f t="shared" si="4"/>
        <v>1.6523241075254021E-3</v>
      </c>
      <c r="E37" s="96">
        <f t="shared" si="4"/>
        <v>2.1398275109757062E-3</v>
      </c>
      <c r="F37" s="96">
        <f t="shared" si="4"/>
        <v>1.1830417831887349E-3</v>
      </c>
      <c r="G37" s="96">
        <f t="shared" si="4"/>
        <v>6.2408986288740799E-4</v>
      </c>
      <c r="H37" s="96">
        <f t="shared" si="4"/>
        <v>1.2515014615919787E-3</v>
      </c>
      <c r="I37" s="96">
        <f t="shared" si="4"/>
        <v>2.6808455723664765E-3</v>
      </c>
      <c r="J37" s="96">
        <f t="shared" si="4"/>
        <v>9.781193250783457E-4</v>
      </c>
      <c r="K37" s="96">
        <f t="shared" si="4"/>
        <v>1.5037560826240209E-3</v>
      </c>
      <c r="L37" s="96">
        <f t="shared" si="4"/>
        <v>6.4012105291990943E-3</v>
      </c>
      <c r="M37" s="96">
        <f t="shared" si="4"/>
        <v>1.3641999916077898E-2</v>
      </c>
      <c r="N37" s="96">
        <f t="shared" si="4"/>
        <v>7.2297142198387565E-3</v>
      </c>
      <c r="O37" s="96">
        <f t="shared" si="4"/>
        <v>6.9026168712879744E-3</v>
      </c>
      <c r="P37" s="96">
        <f t="shared" si="4"/>
        <v>4.8620460609828222E-3</v>
      </c>
      <c r="Q37" s="96">
        <f t="shared" si="4"/>
        <v>4.2215972100332726E-3</v>
      </c>
      <c r="R37" s="96">
        <f t="shared" si="4"/>
        <v>6.8540529456904038E-3</v>
      </c>
      <c r="S37" s="96">
        <f t="shared" si="4"/>
        <v>8.0084645054616967E-3</v>
      </c>
      <c r="T37" s="96">
        <f t="shared" si="4"/>
        <v>8.360488709419191E-3</v>
      </c>
      <c r="U37" s="96">
        <f t="shared" si="4"/>
        <v>7.0307840336764097E-3</v>
      </c>
      <c r="V37" s="96">
        <f t="shared" ref="D37:AE43" si="6">V18/V$24*100</f>
        <v>7.605655815464474E-3</v>
      </c>
      <c r="W37" s="96">
        <f t="shared" si="6"/>
        <v>8.4990961257867727E-3</v>
      </c>
      <c r="X37" s="96">
        <f t="shared" si="6"/>
        <v>9.4868503581912837E-3</v>
      </c>
      <c r="Y37" s="96">
        <f t="shared" si="6"/>
        <v>1.1058278140014866E-2</v>
      </c>
      <c r="Z37" s="96">
        <f t="shared" si="6"/>
        <v>1.5722610849601911E-2</v>
      </c>
      <c r="AA37" s="96">
        <f t="shared" si="6"/>
        <v>1.4750719543837814E-2</v>
      </c>
      <c r="AB37" s="96">
        <f t="shared" si="6"/>
        <v>1.4572567209131715E-2</v>
      </c>
      <c r="AC37" s="96">
        <f t="shared" si="6"/>
        <v>1.4064843106541072E-2</v>
      </c>
      <c r="AD37" s="96">
        <f t="shared" si="6"/>
        <v>1.4598015356348344E-2</v>
      </c>
      <c r="AE37" s="96">
        <f t="shared" si="6"/>
        <v>8.6575718778876092E-3</v>
      </c>
    </row>
    <row r="38" spans="1:31">
      <c r="A38" s="4"/>
      <c r="B38" s="40" t="s">
        <v>112</v>
      </c>
      <c r="C38" s="96">
        <f t="shared" si="5"/>
        <v>3.3736275066491621E-5</v>
      </c>
      <c r="D38" s="96">
        <f t="shared" si="6"/>
        <v>4.1175782819421026E-5</v>
      </c>
      <c r="E38" s="96">
        <f t="shared" si="6"/>
        <v>3.4450479336127986E-4</v>
      </c>
      <c r="F38" s="96">
        <f t="shared" si="6"/>
        <v>1.2504696419168081E-4</v>
      </c>
      <c r="G38" s="96">
        <f t="shared" si="6"/>
        <v>1.3949715382645882E-4</v>
      </c>
      <c r="H38" s="96">
        <f t="shared" si="6"/>
        <v>4.5935327032092696E-4</v>
      </c>
      <c r="I38" s="96">
        <f t="shared" si="6"/>
        <v>1.8130359501132622E-4</v>
      </c>
      <c r="J38" s="96">
        <f t="shared" si="6"/>
        <v>8.9811781543748268E-5</v>
      </c>
      <c r="K38" s="96">
        <f t="shared" si="6"/>
        <v>1.0578516689387787E-4</v>
      </c>
      <c r="L38" s="96">
        <f t="shared" si="6"/>
        <v>6.9677651433814724E-4</v>
      </c>
      <c r="M38" s="96">
        <f t="shared" si="6"/>
        <v>2.4001934743242702E-4</v>
      </c>
      <c r="N38" s="96">
        <f t="shared" si="6"/>
        <v>5.3551591961507525E-4</v>
      </c>
      <c r="O38" s="96">
        <f t="shared" si="6"/>
        <v>5.7632034280746835E-4</v>
      </c>
      <c r="P38" s="96">
        <f t="shared" si="6"/>
        <v>1.2418721550432649E-3</v>
      </c>
      <c r="Q38" s="96">
        <f t="shared" si="6"/>
        <v>2.0390740123616747E-3</v>
      </c>
      <c r="R38" s="96">
        <f t="shared" si="6"/>
        <v>7.9985691019920854E-3</v>
      </c>
      <c r="S38" s="96">
        <f t="shared" si="6"/>
        <v>8.9336929494651367E-3</v>
      </c>
      <c r="T38" s="96">
        <f t="shared" si="6"/>
        <v>1.047807407073942E-2</v>
      </c>
      <c r="U38" s="96">
        <f t="shared" si="6"/>
        <v>1.0377213549948182E-2</v>
      </c>
      <c r="V38" s="96">
        <f t="shared" si="6"/>
        <v>9.5335108064017737E-3</v>
      </c>
      <c r="W38" s="96">
        <f t="shared" si="6"/>
        <v>5.3985367747091829E-3</v>
      </c>
      <c r="X38" s="96">
        <f t="shared" si="6"/>
        <v>1.1015634580731189E-2</v>
      </c>
      <c r="Y38" s="96">
        <f t="shared" si="6"/>
        <v>1.1589339294008807E-2</v>
      </c>
      <c r="Z38" s="96">
        <f t="shared" si="6"/>
        <v>9.681311758892891E-3</v>
      </c>
      <c r="AA38" s="96">
        <f t="shared" si="6"/>
        <v>8.1257324177502494E-3</v>
      </c>
      <c r="AB38" s="96">
        <f t="shared" si="6"/>
        <v>1.027265180174647E-2</v>
      </c>
      <c r="AC38" s="96">
        <f t="shared" si="6"/>
        <v>1.2863607025233502E-2</v>
      </c>
      <c r="AD38" s="96">
        <f t="shared" si="6"/>
        <v>1.9318449762803155E-2</v>
      </c>
      <c r="AE38" s="96">
        <f t="shared" si="6"/>
        <v>6.9475544802514062E-3</v>
      </c>
    </row>
    <row r="39" spans="1:31">
      <c r="A39" s="4"/>
      <c r="B39" s="40" t="s">
        <v>113</v>
      </c>
      <c r="C39" s="96">
        <f t="shared" si="5"/>
        <v>0</v>
      </c>
      <c r="D39" s="96">
        <f t="shared" si="6"/>
        <v>2.2613195522680459E-5</v>
      </c>
      <c r="E39" s="96">
        <f t="shared" si="6"/>
        <v>0</v>
      </c>
      <c r="F39" s="96">
        <f t="shared" si="6"/>
        <v>0</v>
      </c>
      <c r="G39" s="96">
        <f t="shared" si="6"/>
        <v>1.5222586578092135E-5</v>
      </c>
      <c r="H39" s="96">
        <f t="shared" si="6"/>
        <v>5.7221517259048134E-4</v>
      </c>
      <c r="I39" s="96">
        <f t="shared" si="6"/>
        <v>1.4072130931692224E-5</v>
      </c>
      <c r="J39" s="96">
        <f t="shared" si="6"/>
        <v>9.8379419005601457E-6</v>
      </c>
      <c r="K39" s="96">
        <f t="shared" si="6"/>
        <v>1.5064894449691021E-4</v>
      </c>
      <c r="L39" s="96">
        <f t="shared" si="6"/>
        <v>1.1894980624988622E-4</v>
      </c>
      <c r="M39" s="96">
        <f t="shared" si="6"/>
        <v>3.8783449617214166E-4</v>
      </c>
      <c r="N39" s="96">
        <f t="shared" si="6"/>
        <v>1.0469617800171627E-3</v>
      </c>
      <c r="O39" s="96">
        <f t="shared" si="6"/>
        <v>3.5932473151010136E-4</v>
      </c>
      <c r="P39" s="96">
        <f t="shared" si="6"/>
        <v>3.4490329627807946E-4</v>
      </c>
      <c r="Q39" s="96">
        <f t="shared" si="6"/>
        <v>1.4581719921883874E-4</v>
      </c>
      <c r="R39" s="96">
        <f t="shared" si="6"/>
        <v>5.6785135134487136E-5</v>
      </c>
      <c r="S39" s="96">
        <f t="shared" si="6"/>
        <v>5.7958351463437235E-5</v>
      </c>
      <c r="T39" s="96">
        <f t="shared" si="6"/>
        <v>2.8980564397152343E-5</v>
      </c>
      <c r="U39" s="96">
        <f t="shared" si="6"/>
        <v>3.9148436936523033E-5</v>
      </c>
      <c r="V39" s="96">
        <f t="shared" si="6"/>
        <v>4.7240728850383938E-5</v>
      </c>
      <c r="W39" s="96">
        <f t="shared" si="6"/>
        <v>1.6171143714554819E-6</v>
      </c>
      <c r="X39" s="96">
        <f t="shared" si="6"/>
        <v>1.174210975405167E-3</v>
      </c>
      <c r="Y39" s="96">
        <f t="shared" si="6"/>
        <v>2.2320305170681976E-4</v>
      </c>
      <c r="Z39" s="96">
        <f t="shared" si="6"/>
        <v>3.5116696600684512E-5</v>
      </c>
      <c r="AA39" s="96">
        <f t="shared" si="6"/>
        <v>1.3086836572133004E-5</v>
      </c>
      <c r="AB39" s="96">
        <f t="shared" si="6"/>
        <v>6.6583067686631903E-4</v>
      </c>
      <c r="AC39" s="96">
        <f t="shared" si="6"/>
        <v>2.0720059361936934E-4</v>
      </c>
      <c r="AD39" s="96">
        <f t="shared" si="6"/>
        <v>3.1337905406371712E-4</v>
      </c>
      <c r="AE39" s="96">
        <f t="shared" si="6"/>
        <v>2.4329372822156012E-4</v>
      </c>
    </row>
    <row r="40" spans="1:31">
      <c r="A40" s="4"/>
      <c r="B40" s="85" t="s">
        <v>587</v>
      </c>
      <c r="C40" s="96">
        <f t="shared" si="5"/>
        <v>1.747539048444266E-3</v>
      </c>
      <c r="D40" s="96">
        <f t="shared" si="6"/>
        <v>1.7254780920858768E-3</v>
      </c>
      <c r="E40" s="96">
        <f t="shared" si="6"/>
        <v>2.2180469478364235E-3</v>
      </c>
      <c r="F40" s="96">
        <f t="shared" si="6"/>
        <v>5.1804491168363511E-4</v>
      </c>
      <c r="G40" s="96">
        <f t="shared" si="6"/>
        <v>4.9317320586152432E-3</v>
      </c>
      <c r="H40" s="96">
        <f t="shared" si="6"/>
        <v>4.6559040004507469E-3</v>
      </c>
      <c r="I40" s="96">
        <f t="shared" si="6"/>
        <v>3.2266775500795333E-2</v>
      </c>
      <c r="J40" s="96">
        <f t="shared" si="6"/>
        <v>3.5002270358651341E-3</v>
      </c>
      <c r="K40" s="96">
        <f t="shared" si="6"/>
        <v>3.439756903924185E-3</v>
      </c>
      <c r="L40" s="96">
        <f t="shared" si="6"/>
        <v>3.1972884968238528E-3</v>
      </c>
      <c r="M40" s="96">
        <f t="shared" si="6"/>
        <v>2.4788627413386334E-3</v>
      </c>
      <c r="N40" s="96">
        <f t="shared" si="6"/>
        <v>1.9289209292035249E-3</v>
      </c>
      <c r="O40" s="96">
        <f t="shared" si="6"/>
        <v>4.6616113512178159E-4</v>
      </c>
      <c r="P40" s="96">
        <f t="shared" si="6"/>
        <v>3.396537259450521E-4</v>
      </c>
      <c r="Q40" s="96">
        <f t="shared" si="6"/>
        <v>2.9309900390548046E-3</v>
      </c>
      <c r="R40" s="96">
        <f t="shared" si="6"/>
        <v>4.6099037185964322E-4</v>
      </c>
      <c r="S40" s="96">
        <f t="shared" si="6"/>
        <v>8.578229429838587E-4</v>
      </c>
      <c r="T40" s="96">
        <f t="shared" si="6"/>
        <v>1.3567643353462268E-3</v>
      </c>
      <c r="U40" s="96">
        <f t="shared" si="6"/>
        <v>1.6204859034699523E-3</v>
      </c>
      <c r="V40" s="96">
        <f t="shared" si="6"/>
        <v>1.6288553835081676E-4</v>
      </c>
      <c r="W40" s="96">
        <f t="shared" si="6"/>
        <v>1.5554489615362971E-4</v>
      </c>
      <c r="X40" s="96">
        <f t="shared" si="6"/>
        <v>3.3592915796275551E-4</v>
      </c>
      <c r="Y40" s="96">
        <f t="shared" si="6"/>
        <v>1.8396321601657517E-4</v>
      </c>
      <c r="Z40" s="96">
        <f t="shared" si="6"/>
        <v>5.2190114038326484E-5</v>
      </c>
      <c r="AA40" s="96">
        <f t="shared" si="6"/>
        <v>3.0109903092822383E-4</v>
      </c>
      <c r="AB40" s="96">
        <f t="shared" si="6"/>
        <v>1.3070339220369259E-4</v>
      </c>
      <c r="AC40" s="96">
        <f t="shared" si="6"/>
        <v>7.415906396331125E-6</v>
      </c>
      <c r="AD40" s="96">
        <f t="shared" si="6"/>
        <v>0</v>
      </c>
      <c r="AE40" s="96">
        <f t="shared" si="6"/>
        <v>1.7223499955700643E-3</v>
      </c>
    </row>
    <row r="41" spans="1:31">
      <c r="A41" s="4"/>
      <c r="B41" s="40" t="s">
        <v>115</v>
      </c>
      <c r="C41" s="96">
        <f t="shared" si="5"/>
        <v>78.249873309086666</v>
      </c>
      <c r="D41" s="96">
        <f t="shared" si="6"/>
        <v>81.107524272503269</v>
      </c>
      <c r="E41" s="96">
        <f t="shared" si="6"/>
        <v>82.073731375124197</v>
      </c>
      <c r="F41" s="96">
        <f t="shared" si="6"/>
        <v>83.681317239482624</v>
      </c>
      <c r="G41" s="96">
        <f t="shared" si="6"/>
        <v>81.517357627247009</v>
      </c>
      <c r="H41" s="96">
        <f t="shared" si="6"/>
        <v>79.960404555723684</v>
      </c>
      <c r="I41" s="96">
        <f t="shared" si="6"/>
        <v>74.580648436791847</v>
      </c>
      <c r="J41" s="96">
        <f t="shared" si="6"/>
        <v>72.100288011831481</v>
      </c>
      <c r="K41" s="96">
        <f t="shared" si="6"/>
        <v>75.641537006451173</v>
      </c>
      <c r="L41" s="96">
        <f t="shared" si="6"/>
        <v>70.067878469997495</v>
      </c>
      <c r="M41" s="96">
        <f t="shared" si="6"/>
        <v>65.928218005401874</v>
      </c>
      <c r="N41" s="96">
        <f t="shared" si="6"/>
        <v>69.713847887081386</v>
      </c>
      <c r="O41" s="96">
        <f t="shared" si="6"/>
        <v>70.583137990064046</v>
      </c>
      <c r="P41" s="96">
        <f t="shared" si="6"/>
        <v>73.086934670862675</v>
      </c>
      <c r="Q41" s="96">
        <f t="shared" si="6"/>
        <v>78.498528717104136</v>
      </c>
      <c r="R41" s="96">
        <f t="shared" si="6"/>
        <v>78.774868170568269</v>
      </c>
      <c r="S41" s="96">
        <f t="shared" si="6"/>
        <v>79.333604493408842</v>
      </c>
      <c r="T41" s="96">
        <f t="shared" si="6"/>
        <v>79.217458332401549</v>
      </c>
      <c r="U41" s="96">
        <f t="shared" si="6"/>
        <v>78.852998707054894</v>
      </c>
      <c r="V41" s="96">
        <f t="shared" si="6"/>
        <v>80.655605811937974</v>
      </c>
      <c r="W41" s="96">
        <f t="shared" si="6"/>
        <v>78.317983439101653</v>
      </c>
      <c r="X41" s="96">
        <f t="shared" si="6"/>
        <v>78.08241489880659</v>
      </c>
      <c r="Y41" s="96">
        <f t="shared" si="6"/>
        <v>76.676371596078738</v>
      </c>
      <c r="Z41" s="96">
        <f t="shared" si="6"/>
        <v>74.952418950870353</v>
      </c>
      <c r="AA41" s="96">
        <f t="shared" si="6"/>
        <v>74.669741130087559</v>
      </c>
      <c r="AB41" s="96">
        <f t="shared" si="6"/>
        <v>74.460261458112058</v>
      </c>
      <c r="AC41" s="96">
        <f t="shared" si="6"/>
        <v>77.083583617026761</v>
      </c>
      <c r="AD41" s="96">
        <f t="shared" si="6"/>
        <v>75.716802049880243</v>
      </c>
      <c r="AE41" s="96">
        <f t="shared" si="6"/>
        <v>76.296347595038839</v>
      </c>
    </row>
    <row r="42" spans="1:31">
      <c r="A42" s="4"/>
      <c r="B42" s="40" t="s">
        <v>116</v>
      </c>
      <c r="C42" s="96">
        <f t="shared" si="5"/>
        <v>21.750126690913334</v>
      </c>
      <c r="D42" s="96">
        <f t="shared" si="6"/>
        <v>18.892475727496731</v>
      </c>
      <c r="E42" s="96">
        <f t="shared" si="6"/>
        <v>17.926268624875807</v>
      </c>
      <c r="F42" s="96">
        <f t="shared" si="6"/>
        <v>16.318682760517376</v>
      </c>
      <c r="G42" s="96">
        <f t="shared" si="6"/>
        <v>18.482642372752988</v>
      </c>
      <c r="H42" s="96">
        <f t="shared" si="6"/>
        <v>20.039595444276316</v>
      </c>
      <c r="I42" s="96">
        <f t="shared" si="6"/>
        <v>25.41935156320816</v>
      </c>
      <c r="J42" s="96">
        <f t="shared" si="6"/>
        <v>27.899711988168523</v>
      </c>
      <c r="K42" s="96">
        <f t="shared" si="6"/>
        <v>24.358462993548819</v>
      </c>
      <c r="L42" s="96">
        <f t="shared" si="6"/>
        <v>29.932121530002497</v>
      </c>
      <c r="M42" s="96">
        <f t="shared" si="6"/>
        <v>34.071781994598126</v>
      </c>
      <c r="N42" s="96">
        <f t="shared" si="6"/>
        <v>30.286152112918625</v>
      </c>
      <c r="O42" s="96">
        <f t="shared" si="6"/>
        <v>29.416862009935947</v>
      </c>
      <c r="P42" s="96">
        <f t="shared" si="6"/>
        <v>26.913065329137321</v>
      </c>
      <c r="Q42" s="96">
        <f t="shared" si="6"/>
        <v>21.501471282895857</v>
      </c>
      <c r="R42" s="96">
        <f t="shared" si="6"/>
        <v>21.225131829431728</v>
      </c>
      <c r="S42" s="96">
        <f t="shared" si="6"/>
        <v>20.666395506591158</v>
      </c>
      <c r="T42" s="96">
        <f t="shared" si="6"/>
        <v>20.782541667598451</v>
      </c>
      <c r="U42" s="96">
        <f t="shared" si="6"/>
        <v>21.147001292945113</v>
      </c>
      <c r="V42" s="96">
        <f t="shared" si="6"/>
        <v>19.344394188062015</v>
      </c>
      <c r="W42" s="96">
        <f t="shared" si="6"/>
        <v>21.682016560898351</v>
      </c>
      <c r="X42" s="96">
        <f t="shared" si="6"/>
        <v>21.91758510119341</v>
      </c>
      <c r="Y42" s="96">
        <f t="shared" si="6"/>
        <v>23.323628403921255</v>
      </c>
      <c r="Z42" s="96">
        <f t="shared" si="6"/>
        <v>25.047581049129654</v>
      </c>
      <c r="AA42" s="96">
        <f t="shared" si="6"/>
        <v>25.330258869912448</v>
      </c>
      <c r="AB42" s="96">
        <f t="shared" si="6"/>
        <v>25.539738541887935</v>
      </c>
      <c r="AC42" s="96">
        <f t="shared" si="6"/>
        <v>22.916416382973239</v>
      </c>
      <c r="AD42" s="96">
        <f t="shared" si="6"/>
        <v>24.283197950119767</v>
      </c>
      <c r="AE42" s="96">
        <f t="shared" si="6"/>
        <v>23.703652404961172</v>
      </c>
    </row>
    <row r="43" spans="1:31">
      <c r="A43" s="4"/>
      <c r="B43" s="40" t="s">
        <v>117</v>
      </c>
      <c r="C43" s="96">
        <f t="shared" si="5"/>
        <v>100</v>
      </c>
      <c r="D43" s="96">
        <f t="shared" si="6"/>
        <v>100</v>
      </c>
      <c r="E43" s="96">
        <f t="shared" si="6"/>
        <v>100</v>
      </c>
      <c r="F43" s="96">
        <f t="shared" si="6"/>
        <v>100</v>
      </c>
      <c r="G43" s="96">
        <f t="shared" si="6"/>
        <v>100</v>
      </c>
      <c r="H43" s="96">
        <f t="shared" si="6"/>
        <v>100</v>
      </c>
      <c r="I43" s="96">
        <f t="shared" si="6"/>
        <v>100</v>
      </c>
      <c r="J43" s="96">
        <f t="shared" si="6"/>
        <v>100</v>
      </c>
      <c r="K43" s="96">
        <f t="shared" si="6"/>
        <v>100</v>
      </c>
      <c r="L43" s="96">
        <f t="shared" si="6"/>
        <v>100</v>
      </c>
      <c r="M43" s="96">
        <f t="shared" si="6"/>
        <v>100</v>
      </c>
      <c r="N43" s="96">
        <f t="shared" si="6"/>
        <v>100</v>
      </c>
      <c r="O43" s="96">
        <f t="shared" si="6"/>
        <v>100</v>
      </c>
      <c r="P43" s="96">
        <f t="shared" si="6"/>
        <v>100</v>
      </c>
      <c r="Q43" s="96">
        <f t="shared" si="6"/>
        <v>100</v>
      </c>
      <c r="R43" s="96">
        <f t="shared" si="6"/>
        <v>100</v>
      </c>
      <c r="S43" s="96">
        <f t="shared" si="6"/>
        <v>100</v>
      </c>
      <c r="T43" s="96">
        <f t="shared" si="6"/>
        <v>100</v>
      </c>
      <c r="U43" s="96">
        <f t="shared" si="6"/>
        <v>100</v>
      </c>
      <c r="V43" s="96">
        <f t="shared" si="6"/>
        <v>100</v>
      </c>
      <c r="W43" s="96">
        <f t="shared" si="6"/>
        <v>100</v>
      </c>
      <c r="X43" s="96">
        <f t="shared" si="6"/>
        <v>100</v>
      </c>
      <c r="Y43" s="96">
        <f t="shared" si="6"/>
        <v>100</v>
      </c>
      <c r="Z43" s="96">
        <f t="shared" si="6"/>
        <v>100</v>
      </c>
      <c r="AA43" s="96">
        <f t="shared" si="6"/>
        <v>100</v>
      </c>
      <c r="AB43" s="96">
        <f t="shared" si="6"/>
        <v>100</v>
      </c>
      <c r="AC43" s="96">
        <f t="shared" si="6"/>
        <v>100</v>
      </c>
      <c r="AD43" s="96">
        <f t="shared" si="6"/>
        <v>100</v>
      </c>
      <c r="AE43" s="96">
        <f t="shared" si="6"/>
        <v>100</v>
      </c>
    </row>
    <row r="44" spans="1:31">
      <c r="A44" s="4"/>
      <c r="B44" s="40"/>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row>
    <row r="45" spans="1:31" ht="14" thickBot="1">
      <c r="A45" s="4"/>
      <c r="C45" s="140" t="s">
        <v>56</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row>
    <row r="46" spans="1:31" ht="14" thickTop="1">
      <c r="A46" s="4"/>
      <c r="B46" s="40"/>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c r="A47" s="4">
        <v>1</v>
      </c>
      <c r="B47" s="35" t="s">
        <v>121</v>
      </c>
      <c r="C47" s="98" t="s">
        <v>57</v>
      </c>
      <c r="D47" s="96">
        <f>IFERROR(((D9/C9)*100-100),"--")</f>
        <v>57.35219522066032</v>
      </c>
      <c r="E47" s="96">
        <f t="shared" ref="E47:AD57" si="7">IFERROR(((E9/D9)*100-100),"--")</f>
        <v>97.999405534236587</v>
      </c>
      <c r="F47" s="96">
        <f t="shared" si="7"/>
        <v>9.6073945705894346</v>
      </c>
      <c r="G47" s="96">
        <f t="shared" si="7"/>
        <v>35.904653047433499</v>
      </c>
      <c r="H47" s="96">
        <f t="shared" si="7"/>
        <v>46.571962333148718</v>
      </c>
      <c r="I47" s="96">
        <f t="shared" si="7"/>
        <v>71.007572124236191</v>
      </c>
      <c r="J47" s="96">
        <f t="shared" si="7"/>
        <v>59.164204049644496</v>
      </c>
      <c r="K47" s="96">
        <f t="shared" si="7"/>
        <v>75.728432847708802</v>
      </c>
      <c r="L47" s="96">
        <f t="shared" si="7"/>
        <v>74.20611813505954</v>
      </c>
      <c r="M47" s="96">
        <f t="shared" si="7"/>
        <v>37.571891877290511</v>
      </c>
      <c r="N47" s="96">
        <f t="shared" si="7"/>
        <v>51.342293433981979</v>
      </c>
      <c r="O47" s="96">
        <f t="shared" si="7"/>
        <v>-2.3819676626206245</v>
      </c>
      <c r="P47" s="96">
        <f t="shared" si="7"/>
        <v>24.232999404685017</v>
      </c>
      <c r="Q47" s="96">
        <f t="shared" si="7"/>
        <v>11.975667837675786</v>
      </c>
      <c r="R47" s="96">
        <f t="shared" si="7"/>
        <v>50.104352617310468</v>
      </c>
      <c r="S47" s="96">
        <f t="shared" si="7"/>
        <v>2.6198791363469809E-2</v>
      </c>
      <c r="T47" s="96">
        <f t="shared" si="7"/>
        <v>8.1161439417677173</v>
      </c>
      <c r="U47" s="96">
        <f t="shared" si="7"/>
        <v>3.0796657915372236</v>
      </c>
      <c r="V47" s="96">
        <f t="shared" si="7"/>
        <v>5.5255648860115087</v>
      </c>
      <c r="W47" s="96">
        <f t="shared" si="7"/>
        <v>-9.9678626575809233</v>
      </c>
      <c r="X47" s="96">
        <f t="shared" si="7"/>
        <v>-3.0759938635649036</v>
      </c>
      <c r="Y47" s="96">
        <f t="shared" si="7"/>
        <v>-2.2214659179767438</v>
      </c>
      <c r="Z47" s="96">
        <f t="shared" si="7"/>
        <v>3.3998798723747967</v>
      </c>
      <c r="AA47" s="96">
        <f t="shared" si="7"/>
        <v>-1.4206247193829711</v>
      </c>
      <c r="AB47" s="96">
        <f t="shared" si="7"/>
        <v>-3.5924655898710824</v>
      </c>
      <c r="AC47" s="96">
        <f t="shared" si="7"/>
        <v>32.883372643507528</v>
      </c>
      <c r="AD47" s="96">
        <f t="shared" si="7"/>
        <v>-18.125697568042526</v>
      </c>
      <c r="AE47" s="96">
        <f>IFERROR((POWER(AD9/C9,1/28)*100)-100,"--")</f>
        <v>21.93750684652278</v>
      </c>
    </row>
    <row r="48" spans="1:31">
      <c r="A48" s="4">
        <v>2</v>
      </c>
      <c r="B48" s="35" t="s">
        <v>122</v>
      </c>
      <c r="C48" s="98" t="s">
        <v>57</v>
      </c>
      <c r="D48" s="96">
        <f t="shared" ref="D48:S61" si="8">IFERROR(((D10/C10)*100-100),"--")</f>
        <v>27.831164525427553</v>
      </c>
      <c r="E48" s="96">
        <f t="shared" si="8"/>
        <v>28.635575370515113</v>
      </c>
      <c r="F48" s="96">
        <f t="shared" si="8"/>
        <v>20.174883661719448</v>
      </c>
      <c r="G48" s="96">
        <f t="shared" si="8"/>
        <v>17.071067404530439</v>
      </c>
      <c r="H48" s="96">
        <f t="shared" si="8"/>
        <v>26.473017546140426</v>
      </c>
      <c r="I48" s="96">
        <f t="shared" si="8"/>
        <v>-14.125309592208097</v>
      </c>
      <c r="J48" s="96">
        <f t="shared" si="8"/>
        <v>-19.042425594889835</v>
      </c>
      <c r="K48" s="96">
        <f t="shared" si="8"/>
        <v>-4.933761008539804</v>
      </c>
      <c r="L48" s="96">
        <f t="shared" si="8"/>
        <v>-4.8655606539142298</v>
      </c>
      <c r="M48" s="96">
        <f t="shared" si="8"/>
        <v>-7.3930193224918952</v>
      </c>
      <c r="N48" s="96">
        <f t="shared" si="8"/>
        <v>6.5429968326809984</v>
      </c>
      <c r="O48" s="96">
        <f t="shared" si="8"/>
        <v>-7.6197383667010996</v>
      </c>
      <c r="P48" s="96">
        <f t="shared" si="8"/>
        <v>6.5587924850652968</v>
      </c>
      <c r="Q48" s="96">
        <f t="shared" si="8"/>
        <v>-25.188202776689877</v>
      </c>
      <c r="R48" s="96">
        <f t="shared" si="8"/>
        <v>22.528930017353758</v>
      </c>
      <c r="S48" s="96">
        <f t="shared" si="8"/>
        <v>3.3219958232276099</v>
      </c>
      <c r="T48" s="96">
        <f t="shared" si="7"/>
        <v>0.70640339531715313</v>
      </c>
      <c r="U48" s="96">
        <f t="shared" si="7"/>
        <v>2.3055252558661863</v>
      </c>
      <c r="V48" s="96">
        <f t="shared" si="7"/>
        <v>1.4791271653606657</v>
      </c>
      <c r="W48" s="96">
        <f t="shared" si="7"/>
        <v>0.70090613292464354</v>
      </c>
      <c r="X48" s="96">
        <f t="shared" si="7"/>
        <v>-3.9522557383488675</v>
      </c>
      <c r="Y48" s="96">
        <f t="shared" si="7"/>
        <v>-1.240553791440405</v>
      </c>
      <c r="Z48" s="96">
        <f t="shared" si="7"/>
        <v>3.2265089721573332</v>
      </c>
      <c r="AA48" s="96">
        <f t="shared" si="7"/>
        <v>0.84630487692314205</v>
      </c>
      <c r="AB48" s="96">
        <f t="shared" si="7"/>
        <v>-12.155646308411917</v>
      </c>
      <c r="AC48" s="96">
        <f t="shared" si="7"/>
        <v>12.917055901619207</v>
      </c>
      <c r="AD48" s="96">
        <f t="shared" si="7"/>
        <v>10.270435442473968</v>
      </c>
      <c r="AE48" s="96">
        <f t="shared" ref="AE48:AE61" si="9">IFERROR((POWER(AD10/C10,1/28)*100)-100,"--")</f>
        <v>2.3654920477786021</v>
      </c>
    </row>
    <row r="49" spans="1:31">
      <c r="A49" s="4">
        <v>3</v>
      </c>
      <c r="B49" s="35" t="s">
        <v>571</v>
      </c>
      <c r="C49" s="98" t="s">
        <v>57</v>
      </c>
      <c r="D49" s="96">
        <f t="shared" si="8"/>
        <v>55.282695619131914</v>
      </c>
      <c r="E49" s="96">
        <f t="shared" si="7"/>
        <v>20.622649153791457</v>
      </c>
      <c r="F49" s="96">
        <f t="shared" si="7"/>
        <v>9.5425051512886654</v>
      </c>
      <c r="G49" s="96">
        <f t="shared" si="7"/>
        <v>47.925620003302441</v>
      </c>
      <c r="H49" s="96">
        <f t="shared" si="7"/>
        <v>12.698183292858317</v>
      </c>
      <c r="I49" s="96">
        <f t="shared" si="7"/>
        <v>2.1111516871844316</v>
      </c>
      <c r="J49" s="96">
        <f t="shared" si="7"/>
        <v>50.058166052725028</v>
      </c>
      <c r="K49" s="96">
        <f t="shared" si="7"/>
        <v>49.343164115781889</v>
      </c>
      <c r="L49" s="96">
        <f t="shared" si="7"/>
        <v>48.853641743091913</v>
      </c>
      <c r="M49" s="96">
        <f t="shared" si="7"/>
        <v>35.639996794060636</v>
      </c>
      <c r="N49" s="96">
        <f t="shared" si="7"/>
        <v>107.43803579041361</v>
      </c>
      <c r="O49" s="96">
        <f t="shared" si="7"/>
        <v>11.775781898383173</v>
      </c>
      <c r="P49" s="96">
        <f t="shared" si="7"/>
        <v>25.932270468873298</v>
      </c>
      <c r="Q49" s="96">
        <f t="shared" si="7"/>
        <v>7.954896138137542</v>
      </c>
      <c r="R49" s="96">
        <f t="shared" si="7"/>
        <v>-11.51969767337502</v>
      </c>
      <c r="S49" s="96">
        <f t="shared" si="7"/>
        <v>-16.616483642143848</v>
      </c>
      <c r="T49" s="96">
        <f t="shared" si="7"/>
        <v>-4.0675327504660856</v>
      </c>
      <c r="U49" s="96">
        <f t="shared" si="7"/>
        <v>5.7924334975847103</v>
      </c>
      <c r="V49" s="96">
        <f t="shared" si="7"/>
        <v>-6.9639095537989135</v>
      </c>
      <c r="W49" s="96">
        <f t="shared" si="7"/>
        <v>-41.180954726461216</v>
      </c>
      <c r="X49" s="96">
        <f t="shared" si="7"/>
        <v>-21.403057710039477</v>
      </c>
      <c r="Y49" s="96">
        <f t="shared" si="7"/>
        <v>7.1608112581004235</v>
      </c>
      <c r="Z49" s="96">
        <f t="shared" si="7"/>
        <v>-7.8151166339269054</v>
      </c>
      <c r="AA49" s="96">
        <f t="shared" si="7"/>
        <v>8.5430060402210302</v>
      </c>
      <c r="AB49" s="96">
        <f t="shared" si="7"/>
        <v>-17.621713306884672</v>
      </c>
      <c r="AC49" s="96">
        <f t="shared" si="7"/>
        <v>15.641431721773699</v>
      </c>
      <c r="AD49" s="96">
        <f t="shared" si="7"/>
        <v>22.22531594269033</v>
      </c>
      <c r="AE49" s="96">
        <f t="shared" si="9"/>
        <v>11.298336158506643</v>
      </c>
    </row>
    <row r="50" spans="1:31">
      <c r="A50" s="4">
        <v>4</v>
      </c>
      <c r="B50" s="35" t="s">
        <v>572</v>
      </c>
      <c r="C50" s="98" t="s">
        <v>57</v>
      </c>
      <c r="D50" s="96">
        <f t="shared" si="8"/>
        <v>109.18177144118854</v>
      </c>
      <c r="E50" s="96">
        <f t="shared" si="7"/>
        <v>6.0699160879014187</v>
      </c>
      <c r="F50" s="96">
        <f t="shared" si="7"/>
        <v>-13.682797046788806</v>
      </c>
      <c r="G50" s="96">
        <f t="shared" si="7"/>
        <v>24.045282441371185</v>
      </c>
      <c r="H50" s="96">
        <f t="shared" si="7"/>
        <v>150.30179237864948</v>
      </c>
      <c r="I50" s="96">
        <f t="shared" si="7"/>
        <v>41.015874136042413</v>
      </c>
      <c r="J50" s="96">
        <f t="shared" si="7"/>
        <v>143.88544883197611</v>
      </c>
      <c r="K50" s="96">
        <f t="shared" si="7"/>
        <v>48.794281126312711</v>
      </c>
      <c r="L50" s="96">
        <f t="shared" si="7"/>
        <v>25.135725004735036</v>
      </c>
      <c r="M50" s="96">
        <f t="shared" si="7"/>
        <v>-5.7629374441501113</v>
      </c>
      <c r="N50" s="96">
        <f t="shared" si="7"/>
        <v>6.7199328954627333</v>
      </c>
      <c r="O50" s="96">
        <f t="shared" si="7"/>
        <v>-17.847405347412263</v>
      </c>
      <c r="P50" s="96">
        <f t="shared" si="7"/>
        <v>15.473766061593892</v>
      </c>
      <c r="Q50" s="96">
        <f t="shared" si="7"/>
        <v>-22.233950348653579</v>
      </c>
      <c r="R50" s="96">
        <f t="shared" si="7"/>
        <v>48.958894982708443</v>
      </c>
      <c r="S50" s="96">
        <f t="shared" si="7"/>
        <v>-1.9839034982335448</v>
      </c>
      <c r="T50" s="96">
        <f t="shared" si="7"/>
        <v>25.663155594032872</v>
      </c>
      <c r="U50" s="96">
        <f t="shared" si="7"/>
        <v>18.780121139513966</v>
      </c>
      <c r="V50" s="96">
        <f t="shared" si="7"/>
        <v>-5.4727789266670896</v>
      </c>
      <c r="W50" s="96">
        <f t="shared" si="7"/>
        <v>-7.5091122419111542</v>
      </c>
      <c r="X50" s="96">
        <f t="shared" si="7"/>
        <v>-2.1265199227798064</v>
      </c>
      <c r="Y50" s="96">
        <f t="shared" si="7"/>
        <v>7.2893508928735855</v>
      </c>
      <c r="Z50" s="96">
        <f t="shared" si="7"/>
        <v>-5.4006313555269259</v>
      </c>
      <c r="AA50" s="96">
        <f t="shared" si="7"/>
        <v>4.1731092805438124</v>
      </c>
      <c r="AB50" s="96">
        <f t="shared" si="7"/>
        <v>-18.923741692907612</v>
      </c>
      <c r="AC50" s="96">
        <f t="shared" si="7"/>
        <v>128.91130970753665</v>
      </c>
      <c r="AD50" s="96">
        <f t="shared" si="7"/>
        <v>29.860142527681177</v>
      </c>
      <c r="AE50" s="96">
        <f t="shared" si="9"/>
        <v>19.123365786339534</v>
      </c>
    </row>
    <row r="51" spans="1:31">
      <c r="A51" s="4">
        <v>5</v>
      </c>
      <c r="B51" s="35" t="s">
        <v>123</v>
      </c>
      <c r="C51" s="98" t="s">
        <v>57</v>
      </c>
      <c r="D51" s="96">
        <f t="shared" si="8"/>
        <v>26.363472224017826</v>
      </c>
      <c r="E51" s="96">
        <f t="shared" si="7"/>
        <v>7.2884011758239495</v>
      </c>
      <c r="F51" s="96">
        <f t="shared" si="7"/>
        <v>-11.356129242647384</v>
      </c>
      <c r="G51" s="96">
        <f t="shared" si="7"/>
        <v>-2.1158366650576852</v>
      </c>
      <c r="H51" s="96">
        <f t="shared" si="7"/>
        <v>23.722381206946523</v>
      </c>
      <c r="I51" s="96">
        <f t="shared" si="7"/>
        <v>136.96326489964511</v>
      </c>
      <c r="J51" s="96">
        <f t="shared" si="7"/>
        <v>-18.359001888782458</v>
      </c>
      <c r="K51" s="96">
        <f t="shared" si="7"/>
        <v>45.525838034190343</v>
      </c>
      <c r="L51" s="96">
        <f t="shared" si="7"/>
        <v>34.535824238338989</v>
      </c>
      <c r="M51" s="96">
        <f t="shared" si="7"/>
        <v>4.8804302403270725</v>
      </c>
      <c r="N51" s="96">
        <f t="shared" si="7"/>
        <v>25.548057589809318</v>
      </c>
      <c r="O51" s="96">
        <f t="shared" si="7"/>
        <v>-7.2813392192265951</v>
      </c>
      <c r="P51" s="96">
        <f t="shared" si="7"/>
        <v>-1.854543291942548</v>
      </c>
      <c r="Q51" s="96">
        <f t="shared" si="7"/>
        <v>-26.120388561487886</v>
      </c>
      <c r="R51" s="96">
        <f t="shared" si="7"/>
        <v>31.860662690485071</v>
      </c>
      <c r="S51" s="96">
        <f t="shared" si="7"/>
        <v>12.117206674828878</v>
      </c>
      <c r="T51" s="96">
        <f t="shared" si="7"/>
        <v>17.899373722626351</v>
      </c>
      <c r="U51" s="96">
        <f t="shared" si="7"/>
        <v>24.427764884873241</v>
      </c>
      <c r="V51" s="96">
        <f t="shared" si="7"/>
        <v>27.825075108635673</v>
      </c>
      <c r="W51" s="96">
        <f t="shared" si="7"/>
        <v>14.399949290188403</v>
      </c>
      <c r="X51" s="96">
        <f t="shared" si="7"/>
        <v>17.868533724762088</v>
      </c>
      <c r="Y51" s="96">
        <f t="shared" si="7"/>
        <v>-12.67340722577319</v>
      </c>
      <c r="Z51" s="96">
        <f t="shared" si="7"/>
        <v>20.999022260108063</v>
      </c>
      <c r="AA51" s="96">
        <f t="shared" si="7"/>
        <v>28.491710408967037</v>
      </c>
      <c r="AB51" s="96">
        <f t="shared" si="7"/>
        <v>-7.4439082065116224</v>
      </c>
      <c r="AC51" s="96">
        <f t="shared" si="7"/>
        <v>-61.345117334955916</v>
      </c>
      <c r="AD51" s="96">
        <f t="shared" si="7"/>
        <v>16.431221464353712</v>
      </c>
      <c r="AE51" s="96">
        <f t="shared" si="9"/>
        <v>8.6922117411418753</v>
      </c>
    </row>
    <row r="52" spans="1:31">
      <c r="A52" s="4"/>
      <c r="B52" s="40" t="s">
        <v>108</v>
      </c>
      <c r="C52" s="98" t="s">
        <v>57</v>
      </c>
      <c r="D52" s="96">
        <f t="shared" si="8"/>
        <v>49.387423481543919</v>
      </c>
      <c r="E52" s="96">
        <f t="shared" si="7"/>
        <v>10.169087825473881</v>
      </c>
      <c r="F52" s="96">
        <f t="shared" si="7"/>
        <v>7.5155730455818173</v>
      </c>
      <c r="G52" s="96">
        <f t="shared" si="7"/>
        <v>1.7571193696600744</v>
      </c>
      <c r="H52" s="96">
        <f t="shared" si="7"/>
        <v>-6.6388653787981866E-2</v>
      </c>
      <c r="I52" s="96">
        <f t="shared" si="7"/>
        <v>225.37899607088059</v>
      </c>
      <c r="J52" s="96">
        <f t="shared" si="7"/>
        <v>11.909476728987428</v>
      </c>
      <c r="K52" s="96">
        <f t="shared" si="7"/>
        <v>24.599937748247697</v>
      </c>
      <c r="L52" s="96">
        <f t="shared" si="7"/>
        <v>11.649333139204728</v>
      </c>
      <c r="M52" s="96">
        <f t="shared" si="7"/>
        <v>15.253278791422204</v>
      </c>
      <c r="N52" s="96">
        <f t="shared" si="7"/>
        <v>4.867272290248053</v>
      </c>
      <c r="O52" s="96">
        <f t="shared" si="7"/>
        <v>-30.138933825038038</v>
      </c>
      <c r="P52" s="96">
        <f t="shared" si="7"/>
        <v>39.147102604146369</v>
      </c>
      <c r="Q52" s="96">
        <f t="shared" si="7"/>
        <v>-13.518203538395923</v>
      </c>
      <c r="R52" s="96">
        <f t="shared" si="7"/>
        <v>8.5634593401211987</v>
      </c>
      <c r="S52" s="96">
        <f t="shared" si="7"/>
        <v>-2.1003194456010164</v>
      </c>
      <c r="T52" s="96">
        <f t="shared" si="7"/>
        <v>500.59769260017003</v>
      </c>
      <c r="U52" s="96">
        <f t="shared" si="7"/>
        <v>-1.1167831388945899</v>
      </c>
      <c r="V52" s="96">
        <f t="shared" si="7"/>
        <v>-22.820502711641211</v>
      </c>
      <c r="W52" s="96">
        <f t="shared" si="7"/>
        <v>-80.508433023441626</v>
      </c>
      <c r="X52" s="96">
        <f t="shared" si="7"/>
        <v>-30.355222416515616</v>
      </c>
      <c r="Y52" s="96">
        <f t="shared" si="7"/>
        <v>6.2469109097553286</v>
      </c>
      <c r="Z52" s="96">
        <f t="shared" si="7"/>
        <v>-6.327464297475899</v>
      </c>
      <c r="AA52" s="96">
        <f t="shared" si="7"/>
        <v>-6.0167300694390633</v>
      </c>
      <c r="AB52" s="96">
        <f t="shared" si="7"/>
        <v>89.960131079229285</v>
      </c>
      <c r="AC52" s="96">
        <f t="shared" si="7"/>
        <v>-39.794406635932603</v>
      </c>
      <c r="AD52" s="96">
        <f t="shared" si="7"/>
        <v>34.426443847823833</v>
      </c>
      <c r="AE52" s="96">
        <f t="shared" si="9"/>
        <v>8.0798348830930564</v>
      </c>
    </row>
    <row r="53" spans="1:31">
      <c r="A53" s="4"/>
      <c r="B53" s="40" t="s">
        <v>109</v>
      </c>
      <c r="C53" s="98" t="s">
        <v>57</v>
      </c>
      <c r="D53" s="96">
        <f t="shared" si="8"/>
        <v>360.67557392102839</v>
      </c>
      <c r="E53" s="96">
        <f t="shared" si="7"/>
        <v>-42.637903330777227</v>
      </c>
      <c r="F53" s="96">
        <f t="shared" si="7"/>
        <v>305.47857902636008</v>
      </c>
      <c r="G53" s="96">
        <f t="shared" si="7"/>
        <v>58.757669991908102</v>
      </c>
      <c r="H53" s="96">
        <f t="shared" si="7"/>
        <v>-23.49870551070245</v>
      </c>
      <c r="I53" s="96">
        <f t="shared" si="7"/>
        <v>164.953936106105</v>
      </c>
      <c r="J53" s="96">
        <f t="shared" si="7"/>
        <v>135.22374469233131</v>
      </c>
      <c r="K53" s="96">
        <f t="shared" si="7"/>
        <v>29.6740494077184</v>
      </c>
      <c r="L53" s="96">
        <f t="shared" si="7"/>
        <v>84.061160131296305</v>
      </c>
      <c r="M53" s="96">
        <f t="shared" si="7"/>
        <v>-4.0277186592310699</v>
      </c>
      <c r="N53" s="96">
        <f t="shared" si="7"/>
        <v>-59.857010336587777</v>
      </c>
      <c r="O53" s="96">
        <f t="shared" si="7"/>
        <v>-60.119958820448225</v>
      </c>
      <c r="P53" s="96">
        <f t="shared" si="7"/>
        <v>371.78204914021853</v>
      </c>
      <c r="Q53" s="96">
        <f t="shared" si="7"/>
        <v>1.9734540072252571</v>
      </c>
      <c r="R53" s="96">
        <f t="shared" si="7"/>
        <v>70.994266811861451</v>
      </c>
      <c r="S53" s="96">
        <f t="shared" si="7"/>
        <v>-12.1267581643433</v>
      </c>
      <c r="T53" s="96">
        <f t="shared" si="7"/>
        <v>1163.7424688899046</v>
      </c>
      <c r="U53" s="96">
        <f t="shared" si="7"/>
        <v>-1.3444355283967298</v>
      </c>
      <c r="V53" s="96">
        <f t="shared" si="7"/>
        <v>-22.526543468515158</v>
      </c>
      <c r="W53" s="96">
        <f t="shared" si="7"/>
        <v>-87.42462651488762</v>
      </c>
      <c r="X53" s="96">
        <f t="shared" si="7"/>
        <v>-54.774494220997191</v>
      </c>
      <c r="Y53" s="96">
        <f t="shared" si="7"/>
        <v>-10.789117586720522</v>
      </c>
      <c r="Z53" s="96">
        <f t="shared" si="7"/>
        <v>-11.395726980406977</v>
      </c>
      <c r="AA53" s="96">
        <f t="shared" si="7"/>
        <v>-3.2305556391356589</v>
      </c>
      <c r="AB53" s="96">
        <f t="shared" si="7"/>
        <v>321.67760372777565</v>
      </c>
      <c r="AC53" s="96">
        <f t="shared" si="7"/>
        <v>-73.410088590990057</v>
      </c>
      <c r="AD53" s="96">
        <f t="shared" si="7"/>
        <v>25.871879850337436</v>
      </c>
      <c r="AE53" s="96">
        <f t="shared" si="9"/>
        <v>18.904093434901853</v>
      </c>
    </row>
    <row r="54" spans="1:31">
      <c r="A54" s="4"/>
      <c r="B54" s="40" t="s">
        <v>114</v>
      </c>
      <c r="C54" s="98" t="s">
        <v>57</v>
      </c>
      <c r="D54" s="96">
        <f t="shared" si="8"/>
        <v>742.57034883720939</v>
      </c>
      <c r="E54" s="96">
        <f t="shared" si="7"/>
        <v>-62.498128304792715</v>
      </c>
      <c r="F54" s="96">
        <f t="shared" si="7"/>
        <v>582.5546856552312</v>
      </c>
      <c r="G54" s="96">
        <f t="shared" si="7"/>
        <v>47.316288167931162</v>
      </c>
      <c r="H54" s="96">
        <f t="shared" si="7"/>
        <v>-32.465918206379115</v>
      </c>
      <c r="I54" s="96">
        <f t="shared" si="7"/>
        <v>99.329623985015672</v>
      </c>
      <c r="J54" s="96">
        <f t="shared" si="7"/>
        <v>290.67290653889307</v>
      </c>
      <c r="K54" s="96">
        <f t="shared" si="7"/>
        <v>29.802109816631116</v>
      </c>
      <c r="L54" s="96">
        <f t="shared" si="7"/>
        <v>83.336591322135064</v>
      </c>
      <c r="M54" s="96">
        <f t="shared" si="7"/>
        <v>-6.5405265438992757</v>
      </c>
      <c r="N54" s="96">
        <f t="shared" si="7"/>
        <v>-62.254914348574232</v>
      </c>
      <c r="O54" s="96">
        <f t="shared" si="7"/>
        <v>-64.348153019952633</v>
      </c>
      <c r="P54" s="96">
        <f t="shared" si="7"/>
        <v>467.23566367153558</v>
      </c>
      <c r="Q54" s="96">
        <f t="shared" si="7"/>
        <v>1.0084660381527897</v>
      </c>
      <c r="R54" s="96">
        <f t="shared" si="7"/>
        <v>69.800208149272265</v>
      </c>
      <c r="S54" s="96">
        <f t="shared" si="7"/>
        <v>-13.563787396240699</v>
      </c>
      <c r="T54" s="96">
        <f t="shared" si="7"/>
        <v>1253.8156267210643</v>
      </c>
      <c r="U54" s="96">
        <f t="shared" si="7"/>
        <v>-1.3473548790585852</v>
      </c>
      <c r="V54" s="96">
        <f t="shared" si="7"/>
        <v>-22.617928077804919</v>
      </c>
      <c r="W54" s="96">
        <f t="shared" si="7"/>
        <v>-87.927268826535794</v>
      </c>
      <c r="X54" s="96">
        <f t="shared" si="7"/>
        <v>-60.098037487020676</v>
      </c>
      <c r="Y54" s="96">
        <f t="shared" si="7"/>
        <v>-13.709321763357281</v>
      </c>
      <c r="Z54" s="96">
        <f t="shared" si="7"/>
        <v>-18.00130536702234</v>
      </c>
      <c r="AA54" s="96">
        <f t="shared" si="7"/>
        <v>-2.3919140538563965</v>
      </c>
      <c r="AB54" s="96">
        <f t="shared" si="7"/>
        <v>423.28705177331278</v>
      </c>
      <c r="AC54" s="96">
        <f t="shared" si="7"/>
        <v>-79.169537681428295</v>
      </c>
      <c r="AD54" s="96">
        <f t="shared" si="7"/>
        <v>27.261611431280556</v>
      </c>
      <c r="AE54" s="96">
        <f t="shared" si="9"/>
        <v>20.844061208569926</v>
      </c>
    </row>
    <row r="55" spans="1:31">
      <c r="A55" s="4"/>
      <c r="B55" s="40" t="s">
        <v>110</v>
      </c>
      <c r="C55" s="98" t="s">
        <v>57</v>
      </c>
      <c r="D55" s="96">
        <f t="shared" si="8"/>
        <v>-56.948648648648657</v>
      </c>
      <c r="E55" s="96">
        <f t="shared" si="7"/>
        <v>343.26385837152378</v>
      </c>
      <c r="F55" s="96">
        <f t="shared" si="7"/>
        <v>-71.084516517367149</v>
      </c>
      <c r="G55" s="96">
        <f t="shared" si="7"/>
        <v>479.27656552298401</v>
      </c>
      <c r="H55" s="96">
        <f t="shared" si="7"/>
        <v>-44.854060269895498</v>
      </c>
      <c r="I55" s="96">
        <f t="shared" si="7"/>
        <v>307.98298068077276</v>
      </c>
      <c r="J55" s="96">
        <f t="shared" si="7"/>
        <v>-46.812220837960595</v>
      </c>
      <c r="K55" s="96">
        <f t="shared" si="7"/>
        <v>52.189534748154955</v>
      </c>
      <c r="L55" s="96">
        <f t="shared" si="7"/>
        <v>-72.197718525259191</v>
      </c>
      <c r="M55" s="96">
        <f t="shared" si="7"/>
        <v>54.662881476224271</v>
      </c>
      <c r="N55" s="96">
        <f t="shared" si="7"/>
        <v>6.592273473265962</v>
      </c>
      <c r="O55" s="96">
        <f t="shared" si="7"/>
        <v>-52.578718921410243</v>
      </c>
      <c r="P55" s="96">
        <f t="shared" si="7"/>
        <v>324.13329061198351</v>
      </c>
      <c r="Q55" s="96">
        <f t="shared" si="7"/>
        <v>6.5509825844337399</v>
      </c>
      <c r="R55" s="96">
        <f t="shared" si="7"/>
        <v>-59.548697684641397</v>
      </c>
      <c r="S55" s="96">
        <f t="shared" si="7"/>
        <v>-60.499994157581696</v>
      </c>
      <c r="T55" s="96">
        <f t="shared" si="7"/>
        <v>147.35760031948408</v>
      </c>
      <c r="U55" s="96">
        <f t="shared" si="7"/>
        <v>21.12822598005215</v>
      </c>
      <c r="V55" s="96">
        <f t="shared" si="7"/>
        <v>-82.826183541491829</v>
      </c>
      <c r="W55" s="96">
        <f t="shared" si="7"/>
        <v>36.793239242289218</v>
      </c>
      <c r="X55" s="96">
        <f t="shared" si="7"/>
        <v>4.1249028136754333</v>
      </c>
      <c r="Y55" s="96">
        <f t="shared" si="7"/>
        <v>-44.006296415886339</v>
      </c>
      <c r="Z55" s="96">
        <f t="shared" si="7"/>
        <v>151.10646579687165</v>
      </c>
      <c r="AA55" s="96">
        <f t="shared" si="7"/>
        <v>4.4049259386841157</v>
      </c>
      <c r="AB55" s="96">
        <f t="shared" si="7"/>
        <v>22.038465239686019</v>
      </c>
      <c r="AC55" s="96">
        <f t="shared" si="7"/>
        <v>-42.677871400892172</v>
      </c>
      <c r="AD55" s="96">
        <f t="shared" si="7"/>
        <v>-100</v>
      </c>
      <c r="AE55" s="96">
        <f t="shared" si="9"/>
        <v>-100</v>
      </c>
    </row>
    <row r="56" spans="1:31">
      <c r="A56" s="4"/>
      <c r="B56" s="40" t="s">
        <v>111</v>
      </c>
      <c r="C56" s="98" t="s">
        <v>57</v>
      </c>
      <c r="D56" s="96">
        <f t="shared" si="8"/>
        <v>30.187234042553172</v>
      </c>
      <c r="E56" s="96">
        <f t="shared" si="7"/>
        <v>64.512322677649252</v>
      </c>
      <c r="F56" s="96">
        <f t="shared" si="7"/>
        <v>-35.777623686443164</v>
      </c>
      <c r="G56" s="96">
        <f t="shared" si="7"/>
        <v>-35.97391387743356</v>
      </c>
      <c r="H56" s="96">
        <f t="shared" si="7"/>
        <v>158.77191287036851</v>
      </c>
      <c r="I56" s="96">
        <f t="shared" si="7"/>
        <v>112.90258130050944</v>
      </c>
      <c r="J56" s="96">
        <f t="shared" si="7"/>
        <v>-65.896471368293106</v>
      </c>
      <c r="K56" s="96">
        <f t="shared" si="7"/>
        <v>62.564164549279383</v>
      </c>
      <c r="L56" s="96">
        <f t="shared" si="7"/>
        <v>435.52088919684695</v>
      </c>
      <c r="M56" s="96">
        <f t="shared" si="7"/>
        <v>149.54058030096235</v>
      </c>
      <c r="N56" s="96">
        <f t="shared" si="7"/>
        <v>-31.168593791766298</v>
      </c>
      <c r="O56" s="96">
        <f t="shared" si="7"/>
        <v>-7.2152661137170782</v>
      </c>
      <c r="P56" s="96">
        <f t="shared" si="7"/>
        <v>-19.89510405255362</v>
      </c>
      <c r="Q56" s="96">
        <f t="shared" si="7"/>
        <v>-21.042310001839624</v>
      </c>
      <c r="R56" s="96">
        <f t="shared" si="7"/>
        <v>98.944229529335871</v>
      </c>
      <c r="S56" s="96">
        <f t="shared" si="7"/>
        <v>12.751490599738531</v>
      </c>
      <c r="T56" s="96">
        <f t="shared" si="7"/>
        <v>12.98229395006058</v>
      </c>
      <c r="U56" s="96">
        <f t="shared" si="7"/>
        <v>-11.797009086159505</v>
      </c>
      <c r="V56" s="96">
        <f t="shared" si="7"/>
        <v>8.0327704004447611</v>
      </c>
      <c r="W56" s="96">
        <f t="shared" si="7"/>
        <v>-0.24574670104773588</v>
      </c>
      <c r="X56" s="96">
        <f t="shared" si="7"/>
        <v>7.6556136284173562</v>
      </c>
      <c r="Y56" s="96">
        <f t="shared" si="7"/>
        <v>16.476746166247921</v>
      </c>
      <c r="Z56" s="96">
        <f t="shared" si="7"/>
        <v>50.515809484041142</v>
      </c>
      <c r="AA56" s="96">
        <f t="shared" si="7"/>
        <v>-2.8560780198305764</v>
      </c>
      <c r="AB56" s="96">
        <f t="shared" si="7"/>
        <v>-8.3070798430788955</v>
      </c>
      <c r="AC56" s="96">
        <f t="shared" si="7"/>
        <v>8.463699858984512</v>
      </c>
      <c r="AD56" s="96">
        <f t="shared" si="7"/>
        <v>0.56190502496087902</v>
      </c>
      <c r="AE56" s="96">
        <f t="shared" si="9"/>
        <v>16.021985983575362</v>
      </c>
    </row>
    <row r="57" spans="1:31">
      <c r="A57" s="4"/>
      <c r="B57" s="40" t="s">
        <v>112</v>
      </c>
      <c r="C57" s="98" t="s">
        <v>57</v>
      </c>
      <c r="D57" s="96">
        <f t="shared" si="8"/>
        <v>52.480000000000018</v>
      </c>
      <c r="E57" s="96">
        <f t="shared" si="7"/>
        <v>962.84102833158431</v>
      </c>
      <c r="F57" s="96">
        <f t="shared" si="7"/>
        <v>-57.835889968036923</v>
      </c>
      <c r="G57" s="96">
        <f t="shared" si="7"/>
        <v>35.394836972428749</v>
      </c>
      <c r="H57" s="96">
        <f t="shared" si="7"/>
        <v>324.92704122441029</v>
      </c>
      <c r="I57" s="96">
        <f t="shared" si="7"/>
        <v>-60.771645291427348</v>
      </c>
      <c r="J57" s="96">
        <f t="shared" si="7"/>
        <v>-53.697315523278434</v>
      </c>
      <c r="K57" s="96">
        <f t="shared" si="7"/>
        <v>24.546269325565788</v>
      </c>
      <c r="L57" s="96">
        <f t="shared" si="7"/>
        <v>728.62957632454766</v>
      </c>
      <c r="M57" s="96">
        <f t="shared" si="7"/>
        <v>-59.665377569712994</v>
      </c>
      <c r="N57" s="96">
        <f t="shared" si="7"/>
        <v>189.78085491478441</v>
      </c>
      <c r="O57" s="96">
        <f t="shared" ref="E57:AD61" si="10">IFERROR(((O19/N19)*100-100),"--")</f>
        <v>4.5864572618713026</v>
      </c>
      <c r="P57" s="96">
        <f t="shared" si="10"/>
        <v>145.05676747314808</v>
      </c>
      <c r="Q57" s="96">
        <f t="shared" si="10"/>
        <v>49.311345428915445</v>
      </c>
      <c r="R57" s="96">
        <f t="shared" si="10"/>
        <v>380.66223051985679</v>
      </c>
      <c r="S57" s="96">
        <f t="shared" si="10"/>
        <v>7.7802564124573905</v>
      </c>
      <c r="T57" s="96">
        <f t="shared" si="10"/>
        <v>26.934133026948075</v>
      </c>
      <c r="U57" s="96">
        <f t="shared" si="10"/>
        <v>3.8748737195375611</v>
      </c>
      <c r="V57" s="96">
        <f t="shared" si="10"/>
        <v>-8.2524000622849627</v>
      </c>
      <c r="W57" s="96">
        <f t="shared" si="10"/>
        <v>-49.450303793622687</v>
      </c>
      <c r="X57" s="96">
        <f t="shared" si="10"/>
        <v>96.798066965562242</v>
      </c>
      <c r="Y57" s="96">
        <f t="shared" si="10"/>
        <v>5.1290954916770346</v>
      </c>
      <c r="Z57" s="96">
        <f t="shared" si="10"/>
        <v>-11.565751336059307</v>
      </c>
      <c r="AA57" s="96">
        <f t="shared" si="10"/>
        <v>-13.092870832009154</v>
      </c>
      <c r="AB57" s="96">
        <f t="shared" si="10"/>
        <v>17.336463277320703</v>
      </c>
      <c r="AC57" s="96">
        <f t="shared" si="10"/>
        <v>40.723227232015688</v>
      </c>
      <c r="AD57" s="96">
        <f t="shared" si="10"/>
        <v>45.507063564420349</v>
      </c>
      <c r="AE57" s="96">
        <f t="shared" si="9"/>
        <v>34.46329053962296</v>
      </c>
    </row>
    <row r="58" spans="1:31">
      <c r="A58" s="4"/>
      <c r="B58" s="40" t="s">
        <v>113</v>
      </c>
      <c r="C58" s="98" t="s">
        <v>57</v>
      </c>
      <c r="D58" s="96" t="str">
        <f t="shared" si="8"/>
        <v>--</v>
      </c>
      <c r="E58" s="96">
        <f t="shared" si="10"/>
        <v>-100</v>
      </c>
      <c r="F58" s="96" t="str">
        <f t="shared" si="10"/>
        <v>--</v>
      </c>
      <c r="G58" s="96" t="str">
        <f t="shared" si="10"/>
        <v>--</v>
      </c>
      <c r="H58" s="96">
        <f t="shared" si="10"/>
        <v>4750.6933438985734</v>
      </c>
      <c r="I58" s="96">
        <f t="shared" si="10"/>
        <v>-97.555776087036421</v>
      </c>
      <c r="J58" s="96">
        <f t="shared" si="10"/>
        <v>-34.653299916457811</v>
      </c>
      <c r="K58" s="96">
        <f t="shared" si="10"/>
        <v>1519.2022500639223</v>
      </c>
      <c r="L58" s="96">
        <f t="shared" si="10"/>
        <v>-0.66796153299539185</v>
      </c>
      <c r="M58" s="96">
        <f t="shared" si="10"/>
        <v>281.77540378990204</v>
      </c>
      <c r="N58" s="96">
        <f t="shared" si="10"/>
        <v>250.61294513474792</v>
      </c>
      <c r="O58" s="96">
        <f t="shared" si="10"/>
        <v>-66.646595503109239</v>
      </c>
      <c r="P58" s="96">
        <f t="shared" si="10"/>
        <v>9.160117790746952</v>
      </c>
      <c r="Q58" s="96">
        <f t="shared" si="10"/>
        <v>-61.55426960941017</v>
      </c>
      <c r="R58" s="96">
        <f t="shared" si="10"/>
        <v>-52.281520447989138</v>
      </c>
      <c r="S58" s="96">
        <f t="shared" si="10"/>
        <v>-1.5077968030440587</v>
      </c>
      <c r="T58" s="96">
        <f t="shared" si="10"/>
        <v>-45.884859097719932</v>
      </c>
      <c r="U58" s="96">
        <f t="shared" si="10"/>
        <v>41.683346677341916</v>
      </c>
      <c r="V58" s="96">
        <f t="shared" si="10"/>
        <v>20.510465965011406</v>
      </c>
      <c r="W58" s="96">
        <f t="shared" si="10"/>
        <v>-96.944238208745261</v>
      </c>
      <c r="X58" s="96">
        <f t="shared" si="10"/>
        <v>69931.393861892575</v>
      </c>
      <c r="Y58" s="96">
        <f t="shared" si="10"/>
        <v>-81.00550447324045</v>
      </c>
      <c r="Z58" s="96">
        <f t="shared" si="10"/>
        <v>-83.344468744742727</v>
      </c>
      <c r="AA58" s="96">
        <f t="shared" si="10"/>
        <v>-61.41236905139823</v>
      </c>
      <c r="AB58" s="96">
        <f t="shared" si="10"/>
        <v>4622.174856031711</v>
      </c>
      <c r="AC58" s="96">
        <f t="shared" si="10"/>
        <v>-65.028618851381538</v>
      </c>
      <c r="AD58" s="96">
        <f t="shared" si="10"/>
        <v>46.539106018749152</v>
      </c>
      <c r="AE58" s="96" t="str">
        <f t="shared" si="9"/>
        <v>--</v>
      </c>
    </row>
    <row r="59" spans="1:31">
      <c r="A59" s="4"/>
      <c r="B59" s="85" t="s">
        <v>587</v>
      </c>
      <c r="C59" s="98" t="s">
        <v>57</v>
      </c>
      <c r="D59" s="96">
        <f t="shared" si="8"/>
        <v>23.353281853281828</v>
      </c>
      <c r="E59" s="96">
        <f t="shared" si="10"/>
        <v>63.29624239009658</v>
      </c>
      <c r="F59" s="96">
        <f t="shared" si="10"/>
        <v>-72.869254198237712</v>
      </c>
      <c r="G59" s="96">
        <f t="shared" si="10"/>
        <v>1055.4255597239001</v>
      </c>
      <c r="H59" s="96">
        <f t="shared" si="10"/>
        <v>21.825288121001037</v>
      </c>
      <c r="I59" s="96">
        <f t="shared" si="10"/>
        <v>588.79825935071972</v>
      </c>
      <c r="J59" s="96">
        <f t="shared" si="10"/>
        <v>-89.860421015552987</v>
      </c>
      <c r="K59" s="96">
        <f t="shared" si="10"/>
        <v>3.9132181425796375</v>
      </c>
      <c r="L59" s="96">
        <f t="shared" si="10"/>
        <v>16.935338302185215</v>
      </c>
      <c r="M59" s="96">
        <f t="shared" si="10"/>
        <v>-9.2188032287369168</v>
      </c>
      <c r="N59" s="96">
        <f t="shared" si="10"/>
        <v>1.066098219933906</v>
      </c>
      <c r="O59" s="96">
        <f t="shared" si="10"/>
        <v>-76.514190937061457</v>
      </c>
      <c r="P59" s="96">
        <f t="shared" si="10"/>
        <v>-17.138253869357229</v>
      </c>
      <c r="Q59" s="96">
        <f t="shared" si="10"/>
        <v>684.71990354294223</v>
      </c>
      <c r="R59" s="96">
        <f t="shared" si="10"/>
        <v>-80.727493607109722</v>
      </c>
      <c r="S59" s="96">
        <f t="shared" si="10"/>
        <v>79.566903868603731</v>
      </c>
      <c r="T59" s="96">
        <f t="shared" si="10"/>
        <v>71.172794180427218</v>
      </c>
      <c r="U59" s="96">
        <f t="shared" si="10"/>
        <v>25.271436480977584</v>
      </c>
      <c r="V59" s="96">
        <f t="shared" si="10"/>
        <v>-89.961706876721408</v>
      </c>
      <c r="W59" s="96">
        <f t="shared" si="10"/>
        <v>-14.755064456721925</v>
      </c>
      <c r="X59" s="96">
        <f t="shared" si="10"/>
        <v>108.2952218883778</v>
      </c>
      <c r="Y59" s="96">
        <f t="shared" si="10"/>
        <v>-45.278617269451829</v>
      </c>
      <c r="Z59" s="96">
        <f t="shared" si="10"/>
        <v>-69.966758033475244</v>
      </c>
      <c r="AA59" s="96">
        <f t="shared" si="10"/>
        <v>497.37659714940389</v>
      </c>
      <c r="AB59" s="96">
        <f t="shared" si="10"/>
        <v>-59.710632986279286</v>
      </c>
      <c r="AC59" s="96">
        <f t="shared" si="10"/>
        <v>-93.623784743232889</v>
      </c>
      <c r="AD59" s="96">
        <f t="shared" si="10"/>
        <v>-100</v>
      </c>
      <c r="AE59" s="96">
        <f t="shared" si="9"/>
        <v>-100</v>
      </c>
    </row>
    <row r="60" spans="1:31">
      <c r="A60" s="4"/>
      <c r="B60" s="40" t="s">
        <v>115</v>
      </c>
      <c r="C60" s="98" t="s">
        <v>57</v>
      </c>
      <c r="D60" s="96">
        <f t="shared" si="8"/>
        <v>29.492808410950346</v>
      </c>
      <c r="E60" s="96">
        <f t="shared" si="10"/>
        <v>28.545814330628701</v>
      </c>
      <c r="F60" s="96">
        <f t="shared" si="10"/>
        <v>18.437541452314548</v>
      </c>
      <c r="G60" s="96">
        <f t="shared" si="10"/>
        <v>18.231036067888624</v>
      </c>
      <c r="H60" s="96">
        <f t="shared" si="10"/>
        <v>26.577872697590848</v>
      </c>
      <c r="I60" s="96">
        <f t="shared" si="10"/>
        <v>-7.297453794223614</v>
      </c>
      <c r="J60" s="96">
        <f t="shared" si="10"/>
        <v>-9.6371084438075059</v>
      </c>
      <c r="K60" s="96">
        <f t="shared" si="10"/>
        <v>10.933471628436408</v>
      </c>
      <c r="L60" s="96">
        <f t="shared" si="10"/>
        <v>16.533375216641133</v>
      </c>
      <c r="M60" s="96">
        <f t="shared" si="10"/>
        <v>10.173619721543758</v>
      </c>
      <c r="N60" s="96">
        <f t="shared" si="10"/>
        <v>37.338174784548102</v>
      </c>
      <c r="O60" s="96">
        <f t="shared" si="10"/>
        <v>-1.606638874697822</v>
      </c>
      <c r="P60" s="96">
        <f t="shared" si="10"/>
        <v>17.758576085507343</v>
      </c>
      <c r="Q60" s="96">
        <f t="shared" si="10"/>
        <v>-2.330609377714481</v>
      </c>
      <c r="R60" s="96">
        <f t="shared" si="10"/>
        <v>22.966511962877448</v>
      </c>
      <c r="S60" s="96">
        <f t="shared" si="10"/>
        <v>-2.8170688856352939</v>
      </c>
      <c r="T60" s="96">
        <f t="shared" si="10"/>
        <v>8.0666517736362522</v>
      </c>
      <c r="U60" s="96">
        <f t="shared" si="10"/>
        <v>4.4019303510198569</v>
      </c>
      <c r="V60" s="96">
        <f t="shared" si="10"/>
        <v>2.1501354493051821</v>
      </c>
      <c r="W60" s="96">
        <f t="shared" si="10"/>
        <v>-13.319324328958061</v>
      </c>
      <c r="X60" s="96">
        <f t="shared" si="10"/>
        <v>-3.8433971347868834</v>
      </c>
      <c r="Y60" s="96">
        <f t="shared" si="10"/>
        <v>-1.8744536491663126</v>
      </c>
      <c r="Z60" s="96">
        <f t="shared" si="10"/>
        <v>3.4830123821207479</v>
      </c>
      <c r="AA60" s="96">
        <f t="shared" si="10"/>
        <v>3.1540027748579291</v>
      </c>
      <c r="AB60" s="96">
        <f t="shared" si="10"/>
        <v>-7.4464984363490743</v>
      </c>
      <c r="AC60" s="96">
        <f t="shared" si="10"/>
        <v>16.338357966286509</v>
      </c>
      <c r="AD60" s="96">
        <f t="shared" si="10"/>
        <v>-4.8289339839773504</v>
      </c>
      <c r="AE60" s="96">
        <f t="shared" si="9"/>
        <v>7.052740046818144</v>
      </c>
    </row>
    <row r="61" spans="1:31">
      <c r="A61" s="4"/>
      <c r="B61" s="40" t="s">
        <v>116</v>
      </c>
      <c r="C61" s="98" t="s">
        <v>57</v>
      </c>
      <c r="D61" s="96">
        <f t="shared" si="8"/>
        <v>8.5163630013419294</v>
      </c>
      <c r="E61" s="96">
        <f t="shared" si="10"/>
        <v>20.535766413525764</v>
      </c>
      <c r="F61" s="96">
        <f t="shared" si="10"/>
        <v>5.7451004171119564</v>
      </c>
      <c r="G61" s="96">
        <f t="shared" si="10"/>
        <v>37.463966155548178</v>
      </c>
      <c r="H61" s="96">
        <f t="shared" si="10"/>
        <v>39.91291114272866</v>
      </c>
      <c r="I61" s="96">
        <f t="shared" si="10"/>
        <v>26.071235352639917</v>
      </c>
      <c r="J61" s="96">
        <f t="shared" si="10"/>
        <v>2.5922435622411655</v>
      </c>
      <c r="K61" s="96">
        <f t="shared" si="10"/>
        <v>-7.6813553361559457</v>
      </c>
      <c r="L61" s="96">
        <f t="shared" si="10"/>
        <v>54.589260992950329</v>
      </c>
      <c r="M61" s="96">
        <f t="shared" si="10"/>
        <v>33.28540547249014</v>
      </c>
      <c r="N61" s="96">
        <f t="shared" si="10"/>
        <v>15.449699033186647</v>
      </c>
      <c r="O61" s="96">
        <f t="shared" si="10"/>
        <v>-5.607794741794649</v>
      </c>
      <c r="P61" s="96">
        <f t="shared" si="10"/>
        <v>4.0448486300478095</v>
      </c>
      <c r="Q61" s="96">
        <f t="shared" si="10"/>
        <v>-27.348979077210274</v>
      </c>
      <c r="R61" s="96">
        <f t="shared" si="10"/>
        <v>20.960313538678577</v>
      </c>
      <c r="S61" s="96">
        <f t="shared" si="10"/>
        <v>-6.0417688722630913</v>
      </c>
      <c r="T61" s="96">
        <f t="shared" si="10"/>
        <v>8.8333260905579323</v>
      </c>
      <c r="U61" s="96">
        <f t="shared" si="10"/>
        <v>6.7238173477845748</v>
      </c>
      <c r="V61" s="96">
        <f t="shared" si="10"/>
        <v>-8.6457104283368977</v>
      </c>
      <c r="W61" s="96">
        <f t="shared" si="10"/>
        <v>5.5251369776158299E-2</v>
      </c>
      <c r="X61" s="96">
        <f t="shared" si="10"/>
        <v>-2.505436012443738</v>
      </c>
      <c r="Y61" s="96">
        <f t="shared" si="10"/>
        <v>6.3352320157263051</v>
      </c>
      <c r="Z61" s="96">
        <f t="shared" si="10"/>
        <v>13.68800341946519</v>
      </c>
      <c r="AA61" s="96">
        <f t="shared" si="10"/>
        <v>4.7130791234264251</v>
      </c>
      <c r="AB61" s="96">
        <f t="shared" si="10"/>
        <v>-6.4185518370996704</v>
      </c>
      <c r="AC61" s="96">
        <f t="shared" si="10"/>
        <v>0.83605523174755092</v>
      </c>
      <c r="AD61" s="96">
        <f t="shared" si="10"/>
        <v>2.6676788043790651</v>
      </c>
      <c r="AE61" s="96">
        <f t="shared" si="9"/>
        <v>7.6011496636296982</v>
      </c>
    </row>
    <row r="62" spans="1:31" ht="14" thickBot="1">
      <c r="A62" s="4"/>
      <c r="B62" s="40" t="s">
        <v>117</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4" thickTop="1">
      <c r="A63" s="28" t="s">
        <v>563</v>
      </c>
      <c r="B63" s="2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sheetData>
  <mergeCells count="5">
    <mergeCell ref="A2:AE2"/>
    <mergeCell ref="A4:AE4"/>
    <mergeCell ref="C7:AE7"/>
    <mergeCell ref="C26:AE26"/>
    <mergeCell ref="C45:AE45"/>
  </mergeCells>
  <hyperlinks>
    <hyperlink ref="A1" location="ÍNDICE!A1" display="ÍNDICE" xr:uid="{00000000-0004-0000-0900-000000000000}"/>
  </hyperlinks>
  <pageMargins left="0.75" right="0.75" top="1" bottom="1" header="0" footer="0"/>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94"/>
  <sheetViews>
    <sheetView zoomScaleNormal="100" workbookViewId="0"/>
  </sheetViews>
  <sheetFormatPr baseColWidth="10" defaultColWidth="11.5" defaultRowHeight="13"/>
  <cols>
    <col min="1" max="1" width="8.5" style="35" customWidth="1"/>
    <col min="2" max="2" width="23.83203125" style="35" customWidth="1"/>
    <col min="3" max="30" width="11.5" style="35" customWidth="1"/>
    <col min="31" max="31" width="12" style="35" bestFit="1" customWidth="1"/>
    <col min="32" max="16384" width="11.5" style="35"/>
  </cols>
  <sheetData>
    <row r="1" spans="1:31">
      <c r="A1" s="134" t="s">
        <v>60</v>
      </c>
    </row>
    <row r="2" spans="1:31">
      <c r="A2" s="144" t="s">
        <v>61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1">
      <c r="A4" s="144" t="s">
        <v>573</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4"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4"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t="s">
        <v>562</v>
      </c>
    </row>
    <row r="7" spans="1:31" ht="14"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row>
    <row r="8" spans="1:31" ht="14" thickTop="1">
      <c r="C8" s="36"/>
      <c r="D8" s="36"/>
      <c r="E8" s="36"/>
      <c r="F8" s="36"/>
      <c r="G8" s="36"/>
      <c r="H8" s="36"/>
      <c r="I8" s="36"/>
      <c r="J8" s="36"/>
      <c r="K8" s="36"/>
    </row>
    <row r="9" spans="1:31">
      <c r="A9" s="40" t="s">
        <v>3</v>
      </c>
      <c r="B9" s="40" t="s">
        <v>4</v>
      </c>
      <c r="C9" s="107">
        <v>32.794999999999995</v>
      </c>
      <c r="D9" s="107">
        <v>53.137417999999997</v>
      </c>
      <c r="E9" s="107">
        <v>50.854812999999993</v>
      </c>
      <c r="F9" s="107">
        <v>68.421870999999982</v>
      </c>
      <c r="G9" s="107">
        <v>84.280350000000013</v>
      </c>
      <c r="H9" s="107">
        <v>115.35004299999999</v>
      </c>
      <c r="I9" s="107">
        <v>190.95928699999996</v>
      </c>
      <c r="J9" s="107">
        <v>151.17026300000003</v>
      </c>
      <c r="K9" s="107">
        <v>77.377074999999991</v>
      </c>
      <c r="L9" s="107">
        <v>61.341924999999996</v>
      </c>
      <c r="M9" s="107">
        <v>48.92116</v>
      </c>
      <c r="N9" s="107">
        <v>133.60155599999999</v>
      </c>
      <c r="O9" s="107">
        <v>45.117804000000007</v>
      </c>
      <c r="P9" s="107">
        <v>55.825019999999995</v>
      </c>
      <c r="Q9" s="41">
        <v>42.992081999999996</v>
      </c>
      <c r="R9" s="55">
        <v>41.225882999999996</v>
      </c>
      <c r="S9" s="41">
        <v>52.255855000000011</v>
      </c>
      <c r="T9" s="41">
        <v>78.77900799999999</v>
      </c>
      <c r="U9" s="41">
        <v>85.531958000000003</v>
      </c>
      <c r="V9" s="41">
        <v>91.882111000000009</v>
      </c>
      <c r="W9" s="41">
        <v>90.881383999999997</v>
      </c>
      <c r="X9" s="41">
        <v>73.070362000000003</v>
      </c>
      <c r="Y9" s="41">
        <v>88.193946999999994</v>
      </c>
      <c r="Z9" s="41">
        <v>228.517211</v>
      </c>
      <c r="AA9" s="41">
        <v>303.71463699999998</v>
      </c>
      <c r="AB9" s="41">
        <v>233.90783200000001</v>
      </c>
      <c r="AC9" s="41">
        <v>98.659691000000009</v>
      </c>
      <c r="AD9" s="41">
        <v>93.685072000000005</v>
      </c>
      <c r="AE9" s="107">
        <f>SUM(C9:AD9)</f>
        <v>2772.4506179999998</v>
      </c>
    </row>
    <row r="10" spans="1:31">
      <c r="A10" s="35" t="s">
        <v>5</v>
      </c>
      <c r="B10" s="35" t="s">
        <v>6</v>
      </c>
      <c r="C10" s="107">
        <v>2598.3229920000003</v>
      </c>
      <c r="D10" s="107">
        <v>2827.2939230000002</v>
      </c>
      <c r="E10" s="107">
        <v>3372.7209969999994</v>
      </c>
      <c r="F10" s="107">
        <v>3888.2514729999994</v>
      </c>
      <c r="G10" s="107">
        <v>5375.7250049999984</v>
      </c>
      <c r="H10" s="107">
        <v>8298.7442789999986</v>
      </c>
      <c r="I10" s="107">
        <v>7905.5186519999979</v>
      </c>
      <c r="J10" s="107">
        <v>6308.0394489999999</v>
      </c>
      <c r="K10" s="107">
        <v>5955.3291610000006</v>
      </c>
      <c r="L10" s="107">
        <v>7989.0543199999984</v>
      </c>
      <c r="M10" s="107">
        <v>9001.42562</v>
      </c>
      <c r="N10" s="107">
        <v>9769.15762</v>
      </c>
      <c r="O10" s="107">
        <v>8984.0925750000006</v>
      </c>
      <c r="P10" s="107">
        <v>13723.242292999998</v>
      </c>
      <c r="Q10" s="41">
        <v>11817.589503000003</v>
      </c>
      <c r="R10" s="55">
        <v>13954.500637000001</v>
      </c>
      <c r="S10" s="41">
        <v>12474.311462</v>
      </c>
      <c r="T10" s="41">
        <v>9434.0618280000017</v>
      </c>
      <c r="U10" s="41">
        <v>10293.420813000001</v>
      </c>
      <c r="V10" s="41">
        <v>8792.0033129999993</v>
      </c>
      <c r="W10" s="41">
        <v>7483.3157149999988</v>
      </c>
      <c r="X10" s="41">
        <v>5180.6023370000003</v>
      </c>
      <c r="Y10" s="41">
        <v>4196.4329120000002</v>
      </c>
      <c r="Z10" s="41">
        <v>4221.7342770000005</v>
      </c>
      <c r="AA10" s="41">
        <v>3653.6727449999998</v>
      </c>
      <c r="AB10" s="41">
        <v>2805.3319879999999</v>
      </c>
      <c r="AC10" s="41">
        <v>10134.551962000001</v>
      </c>
      <c r="AD10" s="41">
        <v>10626.223255999997</v>
      </c>
      <c r="AE10" s="107">
        <f t="shared" ref="AE10:AE33" si="0">SUM(C10:AD10)</f>
        <v>211064.67110699997</v>
      </c>
    </row>
    <row r="11" spans="1:31">
      <c r="A11" s="35" t="s">
        <v>7</v>
      </c>
      <c r="B11" s="35" t="s">
        <v>8</v>
      </c>
      <c r="C11" s="107">
        <v>3115.9270240000001</v>
      </c>
      <c r="D11" s="107">
        <v>3365.3180979999997</v>
      </c>
      <c r="E11" s="107">
        <v>4135.6983019999998</v>
      </c>
      <c r="F11" s="107">
        <v>4322.3695859999998</v>
      </c>
      <c r="G11" s="107">
        <v>5265.4052849999998</v>
      </c>
      <c r="H11" s="107">
        <v>5737.7832130000006</v>
      </c>
      <c r="I11" s="107">
        <v>4301.4717369999998</v>
      </c>
      <c r="J11" s="107">
        <v>4011.4660229999995</v>
      </c>
      <c r="K11" s="107">
        <v>3422.0550659999999</v>
      </c>
      <c r="L11" s="107">
        <v>4462.9983300000004</v>
      </c>
      <c r="M11" s="107">
        <v>4623.1334219999999</v>
      </c>
      <c r="N11" s="107">
        <v>4539.5965109999997</v>
      </c>
      <c r="O11" s="107">
        <v>3781.4782600000003</v>
      </c>
      <c r="P11" s="107">
        <v>3124.2381749999995</v>
      </c>
      <c r="Q11" s="41">
        <v>1943.5285170000002</v>
      </c>
      <c r="R11" s="55">
        <v>2477.6922329999998</v>
      </c>
      <c r="S11" s="42">
        <v>2589.4884809999999</v>
      </c>
      <c r="T11" s="42">
        <v>3335.0820479999998</v>
      </c>
      <c r="U11" s="42">
        <v>4008.8600919999999</v>
      </c>
      <c r="V11" s="42">
        <v>4239.4114310000004</v>
      </c>
      <c r="W11" s="42">
        <v>4059.5546880000006</v>
      </c>
      <c r="X11" s="42">
        <v>3915.3684369999996</v>
      </c>
      <c r="Y11" s="42">
        <v>3986.3157420000011</v>
      </c>
      <c r="Z11" s="42">
        <v>3533.656164</v>
      </c>
      <c r="AA11" s="42">
        <v>4080.4597509999999</v>
      </c>
      <c r="AB11" s="42">
        <v>3328.225418</v>
      </c>
      <c r="AC11" s="42">
        <v>3546.8941490000007</v>
      </c>
      <c r="AD11" s="42">
        <v>3408.3245479999996</v>
      </c>
      <c r="AE11" s="107">
        <f t="shared" si="0"/>
        <v>106661.80073100002</v>
      </c>
    </row>
    <row r="12" spans="1:31">
      <c r="A12" s="35" t="s">
        <v>9</v>
      </c>
      <c r="B12" s="35" t="s">
        <v>10</v>
      </c>
      <c r="C12" s="107">
        <v>424.47899199999995</v>
      </c>
      <c r="D12" s="107">
        <v>422.71921700000001</v>
      </c>
      <c r="E12" s="107">
        <v>346.70805399999995</v>
      </c>
      <c r="F12" s="107">
        <v>400.38826399999999</v>
      </c>
      <c r="G12" s="107">
        <v>422.35331400000001</v>
      </c>
      <c r="H12" s="107">
        <v>476.40577099999996</v>
      </c>
      <c r="I12" s="107">
        <v>414.61134000000004</v>
      </c>
      <c r="J12" s="107">
        <v>385.08578900000003</v>
      </c>
      <c r="K12" s="107">
        <v>345.28349200000002</v>
      </c>
      <c r="L12" s="107">
        <v>350.11568</v>
      </c>
      <c r="M12" s="107">
        <v>344.64650400000005</v>
      </c>
      <c r="N12" s="107">
        <v>275.69027199999999</v>
      </c>
      <c r="O12" s="107">
        <v>119.15065900000002</v>
      </c>
      <c r="P12" s="107">
        <v>205.07577200000003</v>
      </c>
      <c r="Q12" s="41">
        <v>267.194209</v>
      </c>
      <c r="R12" s="55">
        <v>343.06663300000002</v>
      </c>
      <c r="S12" s="42">
        <v>318.219694</v>
      </c>
      <c r="T12" s="42">
        <v>225.06678899999997</v>
      </c>
      <c r="U12" s="42">
        <v>214.897536</v>
      </c>
      <c r="V12" s="42">
        <v>179.30461400000002</v>
      </c>
      <c r="W12" s="42">
        <v>162.09849199999999</v>
      </c>
      <c r="X12" s="42">
        <v>187.31064799999999</v>
      </c>
      <c r="Y12" s="42">
        <v>399.68171900000004</v>
      </c>
      <c r="Z12" s="42">
        <v>140.86546800000002</v>
      </c>
      <c r="AA12" s="42">
        <v>146.48964100000001</v>
      </c>
      <c r="AB12" s="42">
        <v>167.96993499999999</v>
      </c>
      <c r="AC12" s="42">
        <v>480.38316000000003</v>
      </c>
      <c r="AD12" s="42">
        <v>481.12550900000002</v>
      </c>
      <c r="AE12" s="107">
        <f t="shared" si="0"/>
        <v>8646.3871670000008</v>
      </c>
    </row>
    <row r="13" spans="1:31">
      <c r="A13" s="35" t="s">
        <v>11</v>
      </c>
      <c r="B13" s="35" t="s">
        <v>12</v>
      </c>
      <c r="C13" s="107">
        <v>1415.561976</v>
      </c>
      <c r="D13" s="107">
        <v>1511.9958409999999</v>
      </c>
      <c r="E13" s="107">
        <v>1590.9594540000001</v>
      </c>
      <c r="F13" s="107">
        <v>1592.3119860000002</v>
      </c>
      <c r="G13" s="107">
        <v>1964.282833</v>
      </c>
      <c r="H13" s="107">
        <v>2216.692337</v>
      </c>
      <c r="I13" s="107">
        <v>1588.1429869999997</v>
      </c>
      <c r="J13" s="107">
        <v>1362.7275959999999</v>
      </c>
      <c r="K13" s="107">
        <v>1227.3062220000002</v>
      </c>
      <c r="L13" s="107">
        <v>1978.6091590000001</v>
      </c>
      <c r="M13" s="107">
        <v>2463.3914789999999</v>
      </c>
      <c r="N13" s="107">
        <v>2166.7947500000005</v>
      </c>
      <c r="O13" s="107">
        <v>1558.3070729999999</v>
      </c>
      <c r="P13" s="107">
        <v>1384.449392</v>
      </c>
      <c r="Q13" s="41">
        <v>836.61477099999991</v>
      </c>
      <c r="R13" s="55">
        <v>1204.9140480000001</v>
      </c>
      <c r="S13" s="42">
        <v>1172.871091</v>
      </c>
      <c r="T13" s="42">
        <v>1639.1893769999999</v>
      </c>
      <c r="U13" s="42">
        <v>1730.6023690000002</v>
      </c>
      <c r="V13" s="42">
        <v>1862.4930000000002</v>
      </c>
      <c r="W13" s="42">
        <v>2071.31711</v>
      </c>
      <c r="X13" s="42">
        <v>1826.7324330000001</v>
      </c>
      <c r="Y13" s="42">
        <v>1847.499961</v>
      </c>
      <c r="Z13" s="42">
        <v>1692.4304050000001</v>
      </c>
      <c r="AA13" s="42">
        <v>1627.8546700000002</v>
      </c>
      <c r="AB13" s="42">
        <v>1201.534369</v>
      </c>
      <c r="AC13" s="42">
        <v>1193.5668229999999</v>
      </c>
      <c r="AD13" s="42">
        <v>1328.081651</v>
      </c>
      <c r="AE13" s="107">
        <f t="shared" si="0"/>
        <v>45257.23516299999</v>
      </c>
    </row>
    <row r="14" spans="1:31">
      <c r="A14" s="35" t="s">
        <v>13</v>
      </c>
      <c r="B14" s="35" t="s">
        <v>14</v>
      </c>
      <c r="C14" s="107">
        <v>1411.462968</v>
      </c>
      <c r="D14" s="107">
        <v>1649.264713</v>
      </c>
      <c r="E14" s="107">
        <v>1599.8492700000002</v>
      </c>
      <c r="F14" s="107">
        <v>1558.3481569999999</v>
      </c>
      <c r="G14" s="107">
        <v>2103.8693910000002</v>
      </c>
      <c r="H14" s="107">
        <v>3069.5008170000001</v>
      </c>
      <c r="I14" s="107">
        <v>2647.7784269999997</v>
      </c>
      <c r="J14" s="107">
        <v>1995.1162650000001</v>
      </c>
      <c r="K14" s="107">
        <v>1814.315349</v>
      </c>
      <c r="L14" s="107">
        <v>2730.1960360000003</v>
      </c>
      <c r="M14" s="107">
        <v>3389.3104980000003</v>
      </c>
      <c r="N14" s="107">
        <v>2032.0953280000001</v>
      </c>
      <c r="O14" s="107">
        <v>1203.8775970000002</v>
      </c>
      <c r="P14" s="107">
        <v>1135.6093219999998</v>
      </c>
      <c r="Q14" s="41">
        <v>635.05104400000005</v>
      </c>
      <c r="R14" s="55">
        <v>762.46033499999999</v>
      </c>
      <c r="S14" s="42">
        <v>771.42354499999999</v>
      </c>
      <c r="T14" s="42">
        <v>972.66406400000005</v>
      </c>
      <c r="U14" s="42">
        <v>925.94440800000007</v>
      </c>
      <c r="V14" s="42">
        <v>887.34959800000013</v>
      </c>
      <c r="W14" s="42">
        <v>751.62503300000003</v>
      </c>
      <c r="X14" s="42">
        <v>608.05368399999998</v>
      </c>
      <c r="Y14" s="42">
        <v>533.50268500000004</v>
      </c>
      <c r="Z14" s="42">
        <v>545.80176300000005</v>
      </c>
      <c r="AA14" s="42">
        <v>519.55819099999997</v>
      </c>
      <c r="AB14" s="42">
        <v>402.94013300000006</v>
      </c>
      <c r="AC14" s="42">
        <v>403.95184600000005</v>
      </c>
      <c r="AD14" s="42">
        <v>405.15908100000001</v>
      </c>
      <c r="AE14" s="107">
        <f t="shared" si="0"/>
        <v>37466.079547999994</v>
      </c>
    </row>
    <row r="15" spans="1:31">
      <c r="A15" s="35" t="s">
        <v>15</v>
      </c>
      <c r="B15" s="35" t="s">
        <v>16</v>
      </c>
      <c r="C15" s="107">
        <v>427.34600799999998</v>
      </c>
      <c r="D15" s="107">
        <v>542.30708499999992</v>
      </c>
      <c r="E15" s="107">
        <v>519.43814599999996</v>
      </c>
      <c r="F15" s="107">
        <v>559.71209799999997</v>
      </c>
      <c r="G15" s="107">
        <v>866.09828299999992</v>
      </c>
      <c r="H15" s="107">
        <v>678.80833300000018</v>
      </c>
      <c r="I15" s="107">
        <v>491.560653</v>
      </c>
      <c r="J15" s="107">
        <v>446.17521700000003</v>
      </c>
      <c r="K15" s="107">
        <v>609.44184499999994</v>
      </c>
      <c r="L15" s="107">
        <v>674.75690800000007</v>
      </c>
      <c r="M15" s="107">
        <v>657.00107500000001</v>
      </c>
      <c r="N15" s="107">
        <v>575.33719999999994</v>
      </c>
      <c r="O15" s="107">
        <v>561.201055</v>
      </c>
      <c r="P15" s="107">
        <v>526.28241400000002</v>
      </c>
      <c r="Q15" s="41">
        <v>543.62111500000003</v>
      </c>
      <c r="R15" s="55">
        <v>572.58531200000004</v>
      </c>
      <c r="S15" s="42">
        <v>581.09612900000002</v>
      </c>
      <c r="T15" s="42">
        <v>565.22449200000005</v>
      </c>
      <c r="U15" s="42">
        <v>635.68817200000001</v>
      </c>
      <c r="V15" s="42">
        <v>624.75201800000002</v>
      </c>
      <c r="W15" s="42">
        <v>699.41409700000008</v>
      </c>
      <c r="X15" s="42">
        <v>717.85746699999993</v>
      </c>
      <c r="Y15" s="42">
        <v>749.83682499999998</v>
      </c>
      <c r="Z15" s="42">
        <v>865.610232</v>
      </c>
      <c r="AA15" s="42">
        <v>1039.684197</v>
      </c>
      <c r="AB15" s="42">
        <v>805.51655900000003</v>
      </c>
      <c r="AC15" s="42">
        <v>750.34382300000004</v>
      </c>
      <c r="AD15" s="42">
        <v>905.44645400000002</v>
      </c>
      <c r="AE15" s="107">
        <f t="shared" si="0"/>
        <v>18192.143212000003</v>
      </c>
    </row>
    <row r="16" spans="1:31">
      <c r="A16" s="35" t="s">
        <v>17</v>
      </c>
      <c r="B16" s="35" t="s">
        <v>18</v>
      </c>
      <c r="C16" s="107">
        <v>1032.172</v>
      </c>
      <c r="D16" s="107">
        <v>689.35502400000007</v>
      </c>
      <c r="E16" s="107">
        <v>1494.7009640000003</v>
      </c>
      <c r="F16" s="107">
        <v>944.92659699999979</v>
      </c>
      <c r="G16" s="107">
        <v>1147.8510630000001</v>
      </c>
      <c r="H16" s="107">
        <v>1426.0545540000001</v>
      </c>
      <c r="I16" s="107">
        <v>609.73731600000008</v>
      </c>
      <c r="J16" s="107">
        <v>851.46052999999984</v>
      </c>
      <c r="K16" s="107">
        <v>1283.9068209999998</v>
      </c>
      <c r="L16" s="107">
        <v>1203.170715</v>
      </c>
      <c r="M16" s="107">
        <v>1449.72794</v>
      </c>
      <c r="N16" s="107">
        <v>1745.4997880000001</v>
      </c>
      <c r="O16" s="107">
        <v>1755.7055530000002</v>
      </c>
      <c r="P16" s="107">
        <v>1929.0529370000002</v>
      </c>
      <c r="Q16" s="41">
        <v>848.0454719999999</v>
      </c>
      <c r="R16" s="55">
        <v>673.90007000000014</v>
      </c>
      <c r="S16" s="42">
        <v>620.51259200000004</v>
      </c>
      <c r="T16" s="42">
        <v>630.91969299999994</v>
      </c>
      <c r="U16" s="42">
        <v>621.94197300000008</v>
      </c>
      <c r="V16" s="42">
        <v>2133.747046</v>
      </c>
      <c r="W16" s="42">
        <v>2079.1673639999999</v>
      </c>
      <c r="X16" s="42">
        <v>692.10902299999998</v>
      </c>
      <c r="Y16" s="42">
        <v>711.42100000000016</v>
      </c>
      <c r="Z16" s="42">
        <v>758.56582100000003</v>
      </c>
      <c r="AA16" s="42">
        <v>716.11980899999992</v>
      </c>
      <c r="AB16" s="42">
        <v>715.38537599999995</v>
      </c>
      <c r="AC16" s="42">
        <v>805.22232500000007</v>
      </c>
      <c r="AD16" s="42">
        <v>844.87349999999992</v>
      </c>
      <c r="AE16" s="107">
        <f t="shared" si="0"/>
        <v>30415.252866000003</v>
      </c>
    </row>
    <row r="17" spans="1:33">
      <c r="A17" s="35" t="s">
        <v>19</v>
      </c>
      <c r="B17" s="35" t="s">
        <v>20</v>
      </c>
      <c r="C17" s="107">
        <v>629.55097599999999</v>
      </c>
      <c r="D17" s="107">
        <v>327.31843199999997</v>
      </c>
      <c r="E17" s="107">
        <v>292.96473599999996</v>
      </c>
      <c r="F17" s="107">
        <v>268.58131199999997</v>
      </c>
      <c r="G17" s="107">
        <v>206.13584</v>
      </c>
      <c r="H17" s="107">
        <v>276.49303399999997</v>
      </c>
      <c r="I17" s="107">
        <v>237.47436400000001</v>
      </c>
      <c r="J17" s="107">
        <v>217.967825</v>
      </c>
      <c r="K17" s="107">
        <v>367.32029499999999</v>
      </c>
      <c r="L17" s="107">
        <v>375.55023800000004</v>
      </c>
      <c r="M17" s="107">
        <v>138.875685</v>
      </c>
      <c r="N17" s="107">
        <v>123.52048499999999</v>
      </c>
      <c r="O17" s="107">
        <v>100.327878</v>
      </c>
      <c r="P17" s="107">
        <v>102.50765700000001</v>
      </c>
      <c r="Q17" s="41">
        <v>55.779457000000001</v>
      </c>
      <c r="R17" s="55">
        <v>58.548953000000004</v>
      </c>
      <c r="S17" s="42">
        <v>54.866565000000001</v>
      </c>
      <c r="T17" s="42">
        <v>80.601803000000004</v>
      </c>
      <c r="U17" s="42">
        <v>77.071714000000014</v>
      </c>
      <c r="V17" s="42">
        <v>62.663981</v>
      </c>
      <c r="W17" s="42">
        <v>71.569426000000007</v>
      </c>
      <c r="X17" s="42">
        <v>64.772890000000004</v>
      </c>
      <c r="Y17" s="42">
        <v>72.977722999999997</v>
      </c>
      <c r="Z17" s="42">
        <v>89.521342999999987</v>
      </c>
      <c r="AA17" s="42">
        <v>89.673958999999996</v>
      </c>
      <c r="AB17" s="42">
        <v>77.607677999999993</v>
      </c>
      <c r="AC17" s="42">
        <v>100.70186199999999</v>
      </c>
      <c r="AD17" s="42">
        <v>118.686514</v>
      </c>
      <c r="AE17" s="107">
        <f t="shared" si="0"/>
        <v>4739.6326250000011</v>
      </c>
    </row>
    <row r="18" spans="1:33">
      <c r="A18" s="35" t="s">
        <v>21</v>
      </c>
      <c r="B18" s="35" t="s">
        <v>22</v>
      </c>
      <c r="C18" s="107">
        <v>29.609000000000002</v>
      </c>
      <c r="D18" s="107">
        <v>23.927577000000003</v>
      </c>
      <c r="E18" s="107">
        <v>45.546543999999997</v>
      </c>
      <c r="F18" s="107">
        <v>34.106440999999997</v>
      </c>
      <c r="G18" s="107">
        <v>41.264924000000001</v>
      </c>
      <c r="H18" s="107">
        <v>64.078137999999996</v>
      </c>
      <c r="I18" s="107">
        <v>224.48560899999998</v>
      </c>
      <c r="J18" s="107">
        <v>35.806235999999998</v>
      </c>
      <c r="K18" s="107">
        <v>26.706049999999998</v>
      </c>
      <c r="L18" s="107">
        <v>76.237044999999995</v>
      </c>
      <c r="M18" s="107">
        <v>136.00424900000002</v>
      </c>
      <c r="N18" s="107">
        <v>133.522977</v>
      </c>
      <c r="O18" s="107">
        <v>128.60503599999998</v>
      </c>
      <c r="P18" s="107">
        <v>158.17612499999998</v>
      </c>
      <c r="Q18" s="41">
        <v>137.866263</v>
      </c>
      <c r="R18" s="55">
        <v>162.75267200000002</v>
      </c>
      <c r="S18" s="42">
        <v>217.72715500000001</v>
      </c>
      <c r="T18" s="42">
        <v>248.95776899999998</v>
      </c>
      <c r="U18" s="42">
        <v>238.09646199999997</v>
      </c>
      <c r="V18" s="42">
        <v>238.20452799999998</v>
      </c>
      <c r="W18" s="42">
        <v>255.01293099999998</v>
      </c>
      <c r="X18" s="42">
        <v>293.76793500000002</v>
      </c>
      <c r="Y18" s="42">
        <v>338.10250400000001</v>
      </c>
      <c r="Z18" s="42">
        <v>369.88219500000002</v>
      </c>
      <c r="AA18" s="42">
        <v>434.57241599999998</v>
      </c>
      <c r="AB18" s="42">
        <v>441.18735399999997</v>
      </c>
      <c r="AC18" s="42">
        <v>421.44006899999999</v>
      </c>
      <c r="AD18" s="42">
        <v>519.55724999999995</v>
      </c>
      <c r="AE18" s="107">
        <f t="shared" si="0"/>
        <v>5475.2034540000004</v>
      </c>
    </row>
    <row r="19" spans="1:33">
      <c r="A19" s="35" t="s">
        <v>23</v>
      </c>
      <c r="B19" s="35" t="s">
        <v>24</v>
      </c>
      <c r="C19" s="107">
        <v>1048.0129999999999</v>
      </c>
      <c r="D19" s="107">
        <v>1479.9438239999999</v>
      </c>
      <c r="E19" s="107">
        <v>1774.4021480000001</v>
      </c>
      <c r="F19" s="107">
        <v>2011.8729800000001</v>
      </c>
      <c r="G19" s="107">
        <v>2402.3498199999999</v>
      </c>
      <c r="H19" s="107">
        <v>3474.8996539999998</v>
      </c>
      <c r="I19" s="107">
        <v>2420.8044009999999</v>
      </c>
      <c r="J19" s="107">
        <v>2262.6251259999999</v>
      </c>
      <c r="K19" s="107">
        <v>2616.171433</v>
      </c>
      <c r="L19" s="107">
        <v>2856.9491460000004</v>
      </c>
      <c r="M19" s="107">
        <v>3053.5010990000001</v>
      </c>
      <c r="N19" s="107">
        <v>3155.3228639999998</v>
      </c>
      <c r="O19" s="107">
        <v>3089.0913520000004</v>
      </c>
      <c r="P19" s="107">
        <v>3005.3157339999998</v>
      </c>
      <c r="Q19" s="41">
        <v>2129.5722620000001</v>
      </c>
      <c r="R19" s="55">
        <v>2871.0225719999999</v>
      </c>
      <c r="S19" s="42">
        <v>2858.4570919999996</v>
      </c>
      <c r="T19" s="42">
        <v>2857.9420570000002</v>
      </c>
      <c r="U19" s="42">
        <v>2917.2152859999997</v>
      </c>
      <c r="V19" s="42">
        <v>3061.6772059999998</v>
      </c>
      <c r="W19" s="42">
        <v>3070.0115049999995</v>
      </c>
      <c r="X19" s="42">
        <v>3002.550123</v>
      </c>
      <c r="Y19" s="42">
        <v>3156.9923340000005</v>
      </c>
      <c r="Z19" s="42">
        <v>3348.6075300000002</v>
      </c>
      <c r="AA19" s="42">
        <v>3387.1054940000004</v>
      </c>
      <c r="AB19" s="42">
        <v>3099.3270050000001</v>
      </c>
      <c r="AC19" s="42">
        <v>3734.2037220000007</v>
      </c>
      <c r="AD19" s="42">
        <v>4374.8203500000009</v>
      </c>
      <c r="AE19" s="107">
        <f t="shared" si="0"/>
        <v>78520.767118999996</v>
      </c>
    </row>
    <row r="20" spans="1:33">
      <c r="A20" s="35" t="s">
        <v>25</v>
      </c>
      <c r="B20" s="35" t="s">
        <v>26</v>
      </c>
      <c r="C20" s="107">
        <v>180.17599999999999</v>
      </c>
      <c r="D20" s="107">
        <v>353.58794399999999</v>
      </c>
      <c r="E20" s="107">
        <v>236.482383</v>
      </c>
      <c r="F20" s="107">
        <v>347.80588999999998</v>
      </c>
      <c r="G20" s="107">
        <v>553.99280900000008</v>
      </c>
      <c r="H20" s="107">
        <v>910.04804799999999</v>
      </c>
      <c r="I20" s="107">
        <v>956.58050700000001</v>
      </c>
      <c r="J20" s="107">
        <v>1151.894517</v>
      </c>
      <c r="K20" s="107">
        <v>1490.2924209999999</v>
      </c>
      <c r="L20" s="107">
        <v>1414.497942</v>
      </c>
      <c r="M20" s="107">
        <v>1408.878935</v>
      </c>
      <c r="N20" s="107">
        <v>1716.3732870000001</v>
      </c>
      <c r="O20" s="107">
        <v>1984.2227659999999</v>
      </c>
      <c r="P20" s="107">
        <v>2056.491634</v>
      </c>
      <c r="Q20" s="41">
        <v>1692.6277729999999</v>
      </c>
      <c r="R20" s="55">
        <v>2114.2398640000001</v>
      </c>
      <c r="S20" s="42">
        <v>2370.0140670000001</v>
      </c>
      <c r="T20" s="42">
        <v>2754.5566399999998</v>
      </c>
      <c r="U20" s="42">
        <v>3272.6587139999997</v>
      </c>
      <c r="V20" s="42">
        <v>3614.020501</v>
      </c>
      <c r="W20" s="42">
        <v>3509.1332120000002</v>
      </c>
      <c r="X20" s="42">
        <v>3635.0025089999999</v>
      </c>
      <c r="Y20" s="42">
        <v>3769.1730780000003</v>
      </c>
      <c r="Z20" s="42">
        <v>4136.3196440000002</v>
      </c>
      <c r="AA20" s="42">
        <v>4417.9499470000001</v>
      </c>
      <c r="AB20" s="42">
        <v>4238.2698060000002</v>
      </c>
      <c r="AC20" s="42">
        <v>4860.5643959999998</v>
      </c>
      <c r="AD20" s="42">
        <v>6042.3320560000002</v>
      </c>
      <c r="AE20" s="107">
        <f t="shared" si="0"/>
        <v>65188.187290000002</v>
      </c>
    </row>
    <row r="21" spans="1:33">
      <c r="A21" s="35" t="s">
        <v>27</v>
      </c>
      <c r="B21" s="35" t="s">
        <v>28</v>
      </c>
      <c r="C21" s="107">
        <v>55.305</v>
      </c>
      <c r="D21" s="107">
        <v>80.006316999999996</v>
      </c>
      <c r="E21" s="107">
        <v>140.2593</v>
      </c>
      <c r="F21" s="107">
        <v>143.51965200000001</v>
      </c>
      <c r="G21" s="107">
        <v>181.59347200000002</v>
      </c>
      <c r="H21" s="107">
        <v>207.162442</v>
      </c>
      <c r="I21" s="107">
        <v>225.56859800000001</v>
      </c>
      <c r="J21" s="107">
        <v>277.56011799999999</v>
      </c>
      <c r="K21" s="107">
        <v>336.32682199999999</v>
      </c>
      <c r="L21" s="107">
        <v>438.65660400000002</v>
      </c>
      <c r="M21" s="107">
        <v>508.70928900000001</v>
      </c>
      <c r="N21" s="107">
        <v>587.51728100000003</v>
      </c>
      <c r="O21" s="107">
        <v>624.51432799999998</v>
      </c>
      <c r="P21" s="107">
        <v>584.19372299999998</v>
      </c>
      <c r="Q21" s="41">
        <v>487.53525300000001</v>
      </c>
      <c r="R21" s="55">
        <v>633.50035600000001</v>
      </c>
      <c r="S21" s="42">
        <v>716.56299899999999</v>
      </c>
      <c r="T21" s="42">
        <v>992.55826699999989</v>
      </c>
      <c r="U21" s="42">
        <v>1137.388113</v>
      </c>
      <c r="V21" s="42">
        <v>1237.149729</v>
      </c>
      <c r="W21" s="42">
        <v>1144.1322930000001</v>
      </c>
      <c r="X21" s="42">
        <v>1123.4563660000001</v>
      </c>
      <c r="Y21" s="42">
        <v>1221.039035</v>
      </c>
      <c r="Z21" s="42">
        <v>1350.430572</v>
      </c>
      <c r="AA21" s="42">
        <v>1425.0324090000001</v>
      </c>
      <c r="AB21" s="42">
        <v>1333.137346</v>
      </c>
      <c r="AC21" s="42">
        <v>1641.9790840000001</v>
      </c>
      <c r="AD21" s="42">
        <v>1893.066143</v>
      </c>
      <c r="AE21" s="107">
        <f t="shared" si="0"/>
        <v>20727.860911</v>
      </c>
    </row>
    <row r="22" spans="1:33">
      <c r="A22" s="35" t="s">
        <v>29</v>
      </c>
      <c r="B22" s="35" t="s">
        <v>30</v>
      </c>
      <c r="C22" s="107">
        <v>160.577</v>
      </c>
      <c r="D22" s="107">
        <v>200.58804900000001</v>
      </c>
      <c r="E22" s="107">
        <v>287.39821499999999</v>
      </c>
      <c r="F22" s="107">
        <v>307.47452700000002</v>
      </c>
      <c r="G22" s="107">
        <v>317.83355899999998</v>
      </c>
      <c r="H22" s="107">
        <v>399.24298700000008</v>
      </c>
      <c r="I22" s="107">
        <v>365.96627800000005</v>
      </c>
      <c r="J22" s="107">
        <v>501.32016000000004</v>
      </c>
      <c r="K22" s="107">
        <v>470.78718500000002</v>
      </c>
      <c r="L22" s="107">
        <v>555.36261999999999</v>
      </c>
      <c r="M22" s="107">
        <v>442.93168200000008</v>
      </c>
      <c r="N22" s="107">
        <v>271.10231800000008</v>
      </c>
      <c r="O22" s="107">
        <v>91.889378000000008</v>
      </c>
      <c r="P22" s="107">
        <v>25.812894</v>
      </c>
      <c r="Q22" s="41">
        <v>3.9187889999999999</v>
      </c>
      <c r="R22" s="55">
        <v>0.27163999999999999</v>
      </c>
      <c r="S22" s="42">
        <v>0.42983400000000005</v>
      </c>
      <c r="T22" s="42">
        <v>2.586131</v>
      </c>
      <c r="U22" s="42">
        <v>2.2781679999999995</v>
      </c>
      <c r="V22" s="42">
        <v>1.7044410000000001</v>
      </c>
      <c r="W22" s="42">
        <v>1.3474229999999998</v>
      </c>
      <c r="X22" s="42">
        <v>1.781625</v>
      </c>
      <c r="Y22" s="42">
        <v>1.4760439999999999</v>
      </c>
      <c r="Z22" s="42">
        <v>1.2881149999999999</v>
      </c>
      <c r="AA22" s="42">
        <v>2.4656709999999999</v>
      </c>
      <c r="AB22" s="42">
        <v>1.5142740000000001</v>
      </c>
      <c r="AC22" s="42">
        <v>0.36548700000000001</v>
      </c>
      <c r="AD22" s="42">
        <v>0.83605499999999999</v>
      </c>
      <c r="AE22" s="107">
        <f t="shared" si="0"/>
        <v>4420.5505489999987</v>
      </c>
    </row>
    <row r="23" spans="1:33">
      <c r="A23" s="35" t="s">
        <v>31</v>
      </c>
      <c r="B23" s="35" t="s">
        <v>32</v>
      </c>
      <c r="C23" s="107">
        <v>336.74499200000002</v>
      </c>
      <c r="D23" s="107">
        <v>355.25972799999994</v>
      </c>
      <c r="E23" s="107">
        <v>552.06876700000009</v>
      </c>
      <c r="F23" s="107">
        <v>601.48963299999991</v>
      </c>
      <c r="G23" s="107">
        <v>538.53176399999995</v>
      </c>
      <c r="H23" s="107">
        <v>1885.988116</v>
      </c>
      <c r="I23" s="107">
        <v>1055.7359429999999</v>
      </c>
      <c r="J23" s="107">
        <v>444.24831699999999</v>
      </c>
      <c r="K23" s="107">
        <v>575.25372500000014</v>
      </c>
      <c r="L23" s="107">
        <v>697.20787800000005</v>
      </c>
      <c r="M23" s="107">
        <v>556.27593400000001</v>
      </c>
      <c r="N23" s="107">
        <v>658.56649700000003</v>
      </c>
      <c r="O23" s="107">
        <v>662.39853900000003</v>
      </c>
      <c r="P23" s="107">
        <v>770.50916999999993</v>
      </c>
      <c r="Q23" s="41">
        <v>902.02458300000012</v>
      </c>
      <c r="R23" s="55">
        <v>1069.8400410000002</v>
      </c>
      <c r="S23" s="42">
        <v>1363.9360159999999</v>
      </c>
      <c r="T23" s="42">
        <v>2332.5721920000005</v>
      </c>
      <c r="U23" s="42">
        <v>2358.9748019999997</v>
      </c>
      <c r="V23" s="42">
        <v>2337.4919809999997</v>
      </c>
      <c r="W23" s="42">
        <v>2878.5727249999995</v>
      </c>
      <c r="X23" s="42">
        <v>2811.2352899999996</v>
      </c>
      <c r="Y23" s="42">
        <v>2334.2193469999997</v>
      </c>
      <c r="Z23" s="42">
        <v>2196.2576369999997</v>
      </c>
      <c r="AA23" s="42">
        <v>2094.3688819999998</v>
      </c>
      <c r="AB23" s="42">
        <v>2501.0937249999997</v>
      </c>
      <c r="AC23" s="42">
        <v>507.38272499999999</v>
      </c>
      <c r="AD23" s="42">
        <v>639.825605</v>
      </c>
      <c r="AE23" s="107">
        <f t="shared" si="0"/>
        <v>36018.074553999999</v>
      </c>
    </row>
    <row r="24" spans="1:33">
      <c r="A24" s="35" t="s">
        <v>33</v>
      </c>
      <c r="B24" s="35" t="s">
        <v>34</v>
      </c>
      <c r="C24" s="107">
        <v>132.67099999999999</v>
      </c>
      <c r="D24" s="107">
        <v>183.93174500000001</v>
      </c>
      <c r="E24" s="107">
        <v>155.36941999999999</v>
      </c>
      <c r="F24" s="107">
        <v>235.24845399999998</v>
      </c>
      <c r="G24" s="107">
        <v>544.43725300000006</v>
      </c>
      <c r="H24" s="107">
        <v>111.616485</v>
      </c>
      <c r="I24" s="107">
        <v>43.166677</v>
      </c>
      <c r="J24" s="107">
        <v>30.775088</v>
      </c>
      <c r="K24" s="107">
        <v>16.684089999999998</v>
      </c>
      <c r="L24" s="107">
        <v>103.237357</v>
      </c>
      <c r="M24" s="107">
        <v>46.715497999999997</v>
      </c>
      <c r="N24" s="107">
        <v>66.401511999999997</v>
      </c>
      <c r="O24" s="107">
        <v>100.287677</v>
      </c>
      <c r="P24" s="107">
        <v>91.078031999999993</v>
      </c>
      <c r="Q24" s="41">
        <v>128.196203</v>
      </c>
      <c r="R24" s="55">
        <v>121.802404</v>
      </c>
      <c r="S24" s="42">
        <v>96.888224000000008</v>
      </c>
      <c r="T24" s="42">
        <v>122.32578799999999</v>
      </c>
      <c r="U24" s="42">
        <v>119.478714</v>
      </c>
      <c r="V24" s="42">
        <v>195.928934</v>
      </c>
      <c r="W24" s="42">
        <v>189.94341299999999</v>
      </c>
      <c r="X24" s="42">
        <v>148.37342799999999</v>
      </c>
      <c r="Y24" s="42">
        <v>162.319852</v>
      </c>
      <c r="Z24" s="42">
        <v>171.53523200000001</v>
      </c>
      <c r="AA24" s="42">
        <v>213.48301699999999</v>
      </c>
      <c r="AB24" s="42">
        <v>255.58464400000003</v>
      </c>
      <c r="AC24" s="42">
        <v>252.21519000000001</v>
      </c>
      <c r="AD24" s="42">
        <v>257.30544000000003</v>
      </c>
      <c r="AE24" s="107">
        <f t="shared" si="0"/>
        <v>4297.0007709999991</v>
      </c>
    </row>
    <row r="25" spans="1:33">
      <c r="A25" s="35" t="s">
        <v>35</v>
      </c>
      <c r="B25" s="35" t="s">
        <v>36</v>
      </c>
      <c r="C25" s="107">
        <v>1107.04</v>
      </c>
      <c r="D25" s="107">
        <v>1452.5756779999999</v>
      </c>
      <c r="E25" s="107">
        <v>2095.4979999999996</v>
      </c>
      <c r="F25" s="107">
        <v>2794.2354930000001</v>
      </c>
      <c r="G25" s="107">
        <v>3218.9725119999998</v>
      </c>
      <c r="H25" s="107">
        <v>4088.0527370000004</v>
      </c>
      <c r="I25" s="107">
        <v>3483.7168390000002</v>
      </c>
      <c r="J25" s="107">
        <v>2880.0339050000002</v>
      </c>
      <c r="K25" s="107">
        <v>3333.6017829999996</v>
      </c>
      <c r="L25" s="107">
        <v>3405.7073310000001</v>
      </c>
      <c r="M25" s="107">
        <v>2772.285946</v>
      </c>
      <c r="N25" s="107">
        <v>3559.037589</v>
      </c>
      <c r="O25" s="107">
        <v>3247.5426309999993</v>
      </c>
      <c r="P25" s="107">
        <v>1515.4180630000001</v>
      </c>
      <c r="Q25" s="41">
        <v>1109.6657620000001</v>
      </c>
      <c r="R25" s="55">
        <v>1426.1753820000001</v>
      </c>
      <c r="S25" s="42">
        <v>1465.9970070000004</v>
      </c>
      <c r="T25" s="42">
        <v>1807.8033809999999</v>
      </c>
      <c r="U25" s="42">
        <v>1794.6491760000001</v>
      </c>
      <c r="V25" s="42">
        <v>1967.332101</v>
      </c>
      <c r="W25" s="42">
        <v>2030.3311270000002</v>
      </c>
      <c r="X25" s="42">
        <v>2101.9476979999999</v>
      </c>
      <c r="Y25" s="42">
        <v>2192.0048589999997</v>
      </c>
      <c r="Z25" s="42">
        <v>2492.1150819999998</v>
      </c>
      <c r="AA25" s="42">
        <v>3120.1881130000002</v>
      </c>
      <c r="AB25" s="42">
        <v>3112.2496149999997</v>
      </c>
      <c r="AC25" s="42">
        <v>6520.4275799999996</v>
      </c>
      <c r="AD25" s="42">
        <v>7539.3558519999997</v>
      </c>
      <c r="AE25" s="107">
        <f t="shared" si="0"/>
        <v>77633.961241999976</v>
      </c>
    </row>
    <row r="26" spans="1:33">
      <c r="A26" s="35" t="s">
        <v>37</v>
      </c>
      <c r="B26" s="35" t="s">
        <v>38</v>
      </c>
      <c r="C26" s="107">
        <v>79.446000000000026</v>
      </c>
      <c r="D26" s="107">
        <v>80.623613000000006</v>
      </c>
      <c r="E26" s="107">
        <v>90.49795300000001</v>
      </c>
      <c r="F26" s="107">
        <v>139.90610000000007</v>
      </c>
      <c r="G26" s="107">
        <v>221.42991199999997</v>
      </c>
      <c r="H26" s="107">
        <v>298.12723100000011</v>
      </c>
      <c r="I26" s="107">
        <v>217.43668699999995</v>
      </c>
      <c r="J26" s="107">
        <v>178.45031300000002</v>
      </c>
      <c r="K26" s="107">
        <v>124.53829700000001</v>
      </c>
      <c r="L26" s="107">
        <v>347.47345499999989</v>
      </c>
      <c r="M26" s="107">
        <v>309.99145299999992</v>
      </c>
      <c r="N26" s="107">
        <v>172.67240199999998</v>
      </c>
      <c r="O26" s="107">
        <v>124.95369299999999</v>
      </c>
      <c r="P26" s="107">
        <v>103.12493900000003</v>
      </c>
      <c r="Q26" s="41">
        <v>104.46257399999999</v>
      </c>
      <c r="R26" s="55">
        <v>73.971120999999982</v>
      </c>
      <c r="S26" s="42">
        <v>62.842354000000007</v>
      </c>
      <c r="T26" s="42">
        <v>66.438986999999997</v>
      </c>
      <c r="U26" s="42">
        <v>60.520071000000009</v>
      </c>
      <c r="V26" s="42">
        <v>48.136254000000008</v>
      </c>
      <c r="W26" s="42">
        <v>40.930741999999995</v>
      </c>
      <c r="X26" s="42">
        <v>20.976236999999998</v>
      </c>
      <c r="Y26" s="42">
        <v>13.788862999999999</v>
      </c>
      <c r="Z26" s="42">
        <v>10.459691000000001</v>
      </c>
      <c r="AA26" s="42">
        <v>7.9360510000000009</v>
      </c>
      <c r="AB26" s="42">
        <v>5.7009170000000013</v>
      </c>
      <c r="AC26" s="42">
        <v>3.094E-3</v>
      </c>
      <c r="AD26" s="42">
        <v>0.58104299999999998</v>
      </c>
      <c r="AE26" s="107">
        <f t="shared" si="0"/>
        <v>3005.4200470000005</v>
      </c>
    </row>
    <row r="27" spans="1:33">
      <c r="A27" s="35" t="s">
        <v>39</v>
      </c>
      <c r="B27" s="35" t="s">
        <v>40</v>
      </c>
      <c r="C27" s="107">
        <v>5.1269999999999998</v>
      </c>
      <c r="D27" s="107">
        <v>9.9812729999999998</v>
      </c>
      <c r="E27" s="107">
        <v>15.02685</v>
      </c>
      <c r="F27" s="107">
        <v>24.357496000000001</v>
      </c>
      <c r="G27" s="107">
        <v>47.442976999999999</v>
      </c>
      <c r="H27" s="107">
        <v>136.85203799999999</v>
      </c>
      <c r="I27" s="107">
        <v>118.11792800000001</v>
      </c>
      <c r="J27" s="107">
        <v>65.169305000000008</v>
      </c>
      <c r="K27" s="107">
        <v>59.319586000000001</v>
      </c>
      <c r="L27" s="107">
        <v>104.67437600000001</v>
      </c>
      <c r="M27" s="107">
        <v>143.92487399999999</v>
      </c>
      <c r="N27" s="107">
        <v>245.42016600000002</v>
      </c>
      <c r="O27" s="107">
        <v>231.46780000000001</v>
      </c>
      <c r="P27" s="107">
        <v>323.92503700000003</v>
      </c>
      <c r="Q27" s="41">
        <v>239.21079800000001</v>
      </c>
      <c r="R27" s="55">
        <v>311.82205899999997</v>
      </c>
      <c r="S27" s="42">
        <v>341.51655199999999</v>
      </c>
      <c r="T27" s="42">
        <v>374.60858999999999</v>
      </c>
      <c r="U27" s="42">
        <v>456.67147</v>
      </c>
      <c r="V27" s="42">
        <v>435.14363600000001</v>
      </c>
      <c r="W27" s="42">
        <v>416.65181999999993</v>
      </c>
      <c r="X27" s="42">
        <v>534.86368800000002</v>
      </c>
      <c r="Y27" s="42">
        <v>616.91581099999996</v>
      </c>
      <c r="Z27" s="42">
        <v>735.68185100000005</v>
      </c>
      <c r="AA27" s="42">
        <v>779.71949300000006</v>
      </c>
      <c r="AB27" s="42">
        <v>694.07235800000001</v>
      </c>
      <c r="AC27" s="42">
        <v>1108.0290009999999</v>
      </c>
      <c r="AD27" s="42">
        <v>1579.745715</v>
      </c>
      <c r="AE27" s="107">
        <f t="shared" si="0"/>
        <v>10155.459547999999</v>
      </c>
      <c r="AF27" s="43"/>
      <c r="AG27" s="43"/>
    </row>
    <row r="28" spans="1:33">
      <c r="A28" s="35" t="s">
        <v>41</v>
      </c>
      <c r="B28" s="35" t="s">
        <v>42</v>
      </c>
      <c r="C28" s="107">
        <v>57.826000000000008</v>
      </c>
      <c r="D28" s="107">
        <v>61.228109999999987</v>
      </c>
      <c r="E28" s="107">
        <v>82.978881999999984</v>
      </c>
      <c r="F28" s="107">
        <v>100.85526399999999</v>
      </c>
      <c r="G28" s="107">
        <v>98.568511999999998</v>
      </c>
      <c r="H28" s="107">
        <v>116.38160299999998</v>
      </c>
      <c r="I28" s="107">
        <v>150.29531399999996</v>
      </c>
      <c r="J28" s="107">
        <v>139.79305099999999</v>
      </c>
      <c r="K28" s="107">
        <v>152.15700600000008</v>
      </c>
      <c r="L28" s="107">
        <v>164.94044499999998</v>
      </c>
      <c r="M28" s="107">
        <v>155.21967099999998</v>
      </c>
      <c r="N28" s="107">
        <v>172.65481600000001</v>
      </c>
      <c r="O28" s="107">
        <v>214.64144399999998</v>
      </c>
      <c r="P28" s="107">
        <v>323.25247100000007</v>
      </c>
      <c r="Q28" s="41">
        <v>309.79881999999992</v>
      </c>
      <c r="R28" s="55">
        <v>371.53348299999993</v>
      </c>
      <c r="S28" s="42">
        <v>411.73033200000003</v>
      </c>
      <c r="T28" s="42">
        <v>523.111582</v>
      </c>
      <c r="U28" s="42">
        <v>711.00184100000001</v>
      </c>
      <c r="V28" s="42">
        <v>696.17549799999995</v>
      </c>
      <c r="W28" s="42">
        <v>711.734915</v>
      </c>
      <c r="X28" s="42">
        <v>998.52825699999994</v>
      </c>
      <c r="Y28" s="42">
        <v>1321.320373</v>
      </c>
      <c r="Z28" s="42">
        <v>1522.5562770000001</v>
      </c>
      <c r="AA28" s="42">
        <v>1396.901662</v>
      </c>
      <c r="AB28" s="42">
        <v>1171.4600130000001</v>
      </c>
      <c r="AC28" s="42">
        <v>1275.6847399999999</v>
      </c>
      <c r="AD28" s="42">
        <v>1225.1602639999999</v>
      </c>
      <c r="AE28" s="107">
        <f t="shared" si="0"/>
        <v>14637.490646</v>
      </c>
    </row>
    <row r="29" spans="1:33">
      <c r="A29" s="35" t="s">
        <v>43</v>
      </c>
      <c r="B29" s="35" t="s">
        <v>44</v>
      </c>
      <c r="C29" s="107">
        <v>168.04400000000001</v>
      </c>
      <c r="D29" s="107">
        <v>255.64209199999996</v>
      </c>
      <c r="E29" s="107">
        <v>228.03514799999999</v>
      </c>
      <c r="F29" s="107">
        <v>400.27488800000009</v>
      </c>
      <c r="G29" s="107">
        <v>443.49479299999996</v>
      </c>
      <c r="H29" s="107">
        <v>517.24512600000025</v>
      </c>
      <c r="I29" s="107">
        <v>494.29275099999995</v>
      </c>
      <c r="J29" s="107">
        <v>465.84119200000015</v>
      </c>
      <c r="K29" s="107">
        <v>425.01051999999993</v>
      </c>
      <c r="L29" s="107">
        <v>374.53634299999999</v>
      </c>
      <c r="M29" s="107">
        <v>299.16793799999994</v>
      </c>
      <c r="N29" s="107">
        <v>314.74866200000008</v>
      </c>
      <c r="O29" s="107">
        <v>208.02483299999994</v>
      </c>
      <c r="P29" s="107">
        <v>167.51126700000003</v>
      </c>
      <c r="Q29" s="41">
        <v>128.39829799999995</v>
      </c>
      <c r="R29" s="55">
        <v>126.63169899999997</v>
      </c>
      <c r="S29" s="42">
        <v>134.99335600000001</v>
      </c>
      <c r="T29" s="42">
        <v>170.877026</v>
      </c>
      <c r="U29" s="42">
        <v>147.67990800000001</v>
      </c>
      <c r="V29" s="42">
        <v>180.072225</v>
      </c>
      <c r="W29" s="42">
        <v>178.946349</v>
      </c>
      <c r="X29" s="42">
        <v>168.020375</v>
      </c>
      <c r="Y29" s="42">
        <v>212.93377099999998</v>
      </c>
      <c r="Z29" s="42">
        <v>370.90597700000001</v>
      </c>
      <c r="AA29" s="42">
        <v>446.76034299999998</v>
      </c>
      <c r="AB29" s="42">
        <v>445.22966699999995</v>
      </c>
      <c r="AC29" s="42">
        <v>308.99552900000003</v>
      </c>
      <c r="AD29" s="42">
        <v>357.093369</v>
      </c>
      <c r="AE29" s="107">
        <f t="shared" si="0"/>
        <v>8139.4074449999998</v>
      </c>
    </row>
    <row r="30" spans="1:33">
      <c r="A30" s="35" t="s">
        <v>45</v>
      </c>
      <c r="B30" s="35" t="s">
        <v>46</v>
      </c>
      <c r="C30" s="107">
        <v>520.62699199999997</v>
      </c>
      <c r="D30" s="107">
        <v>757.37962699999991</v>
      </c>
      <c r="E30" s="107">
        <v>1013.425307</v>
      </c>
      <c r="F30" s="107">
        <v>1176.007846</v>
      </c>
      <c r="G30" s="107">
        <v>1333.5980890000001</v>
      </c>
      <c r="H30" s="107">
        <v>1630.4441379999998</v>
      </c>
      <c r="I30" s="107">
        <v>1742.3763340000003</v>
      </c>
      <c r="J30" s="107">
        <v>2034.5787010000004</v>
      </c>
      <c r="K30" s="107">
        <v>2429.2801870000012</v>
      </c>
      <c r="L30" s="107">
        <v>2721.5290650000002</v>
      </c>
      <c r="M30" s="107">
        <v>3377.8403419999991</v>
      </c>
      <c r="N30" s="107">
        <v>3621.8357520000013</v>
      </c>
      <c r="O30" s="107">
        <v>4118.8002000000006</v>
      </c>
      <c r="P30" s="107">
        <v>4529.5430589999996</v>
      </c>
      <c r="Q30" s="41">
        <v>4514.9870799999999</v>
      </c>
      <c r="R30" s="55">
        <v>5252.7213070000007</v>
      </c>
      <c r="S30" s="42">
        <v>5488.0194050000018</v>
      </c>
      <c r="T30" s="42">
        <v>5602.5673889999989</v>
      </c>
      <c r="U30" s="42">
        <v>6089.6153440000016</v>
      </c>
      <c r="V30" s="42">
        <v>6708.2429659999989</v>
      </c>
      <c r="W30" s="42">
        <v>7309.5149520000014</v>
      </c>
      <c r="X30" s="42">
        <v>8084.0733760000012</v>
      </c>
      <c r="Y30" s="42">
        <v>8261.1818550000007</v>
      </c>
      <c r="Z30" s="42">
        <v>9350.432990000003</v>
      </c>
      <c r="AA30" s="42">
        <v>9796.0563509999993</v>
      </c>
      <c r="AB30" s="42">
        <v>9601.8540720000001</v>
      </c>
      <c r="AC30" s="42">
        <v>10917.633632000001</v>
      </c>
      <c r="AD30" s="42">
        <v>12260.006117000001</v>
      </c>
      <c r="AE30" s="107">
        <f t="shared" si="0"/>
        <v>140244.17247500003</v>
      </c>
    </row>
    <row r="31" spans="1:33">
      <c r="A31" s="35" t="s">
        <v>47</v>
      </c>
      <c r="B31" s="35" t="s">
        <v>48</v>
      </c>
      <c r="C31" s="107">
        <v>25.581</v>
      </c>
      <c r="D31" s="107">
        <v>22.236697000000003</v>
      </c>
      <c r="E31" s="107">
        <v>26.119428999999997</v>
      </c>
      <c r="F31" s="107">
        <v>36.124259000000009</v>
      </c>
      <c r="G31" s="107">
        <v>54.382765000000006</v>
      </c>
      <c r="H31" s="107">
        <v>77.798650000000023</v>
      </c>
      <c r="I31" s="107">
        <v>116.396801</v>
      </c>
      <c r="J31" s="107">
        <v>104.159415</v>
      </c>
      <c r="K31" s="107">
        <v>129.70625200000001</v>
      </c>
      <c r="L31" s="107">
        <v>196.46784400000007</v>
      </c>
      <c r="M31" s="107">
        <v>113.49217600000003</v>
      </c>
      <c r="N31" s="107">
        <v>171.00762599999996</v>
      </c>
      <c r="O31" s="107">
        <v>191.92831699999996</v>
      </c>
      <c r="P31" s="107">
        <v>114.30931500000001</v>
      </c>
      <c r="Q31" s="41">
        <v>120.054655</v>
      </c>
      <c r="R31" s="55">
        <v>117.55446499999999</v>
      </c>
      <c r="S31" s="42">
        <v>104.22265000000002</v>
      </c>
      <c r="T31" s="42">
        <v>96.320683000000002</v>
      </c>
      <c r="U31" s="42">
        <v>100.440831</v>
      </c>
      <c r="V31" s="42">
        <v>108.21196500000001</v>
      </c>
      <c r="W31" s="42">
        <v>105.602892</v>
      </c>
      <c r="X31" s="42">
        <v>99.274773999999994</v>
      </c>
      <c r="Y31" s="42">
        <v>90.848869999999991</v>
      </c>
      <c r="Z31" s="42">
        <v>95.507126</v>
      </c>
      <c r="AA31" s="42">
        <v>101.61030600000001</v>
      </c>
      <c r="AB31" s="42">
        <v>82.847765999999993</v>
      </c>
      <c r="AC31" s="42">
        <v>99.981055000000012</v>
      </c>
      <c r="AD31" s="42">
        <v>85.461658999999983</v>
      </c>
      <c r="AE31" s="107">
        <f t="shared" si="0"/>
        <v>2787.6502429999991</v>
      </c>
    </row>
    <row r="32" spans="1:33">
      <c r="A32" s="35" t="s">
        <v>49</v>
      </c>
      <c r="B32" s="35" t="s">
        <v>50</v>
      </c>
      <c r="C32" s="107">
        <v>4.7089999999999996</v>
      </c>
      <c r="D32" s="107">
        <v>5.4574540000000002</v>
      </c>
      <c r="E32" s="107">
        <v>7.0823229999999997</v>
      </c>
      <c r="F32" s="107">
        <v>6.468038</v>
      </c>
      <c r="G32" s="107">
        <v>7.0797790000000003</v>
      </c>
      <c r="H32" s="107">
        <v>5.3597890000000001</v>
      </c>
      <c r="I32" s="107">
        <v>6.7142469999999994</v>
      </c>
      <c r="J32" s="107">
        <v>14.825175999999999</v>
      </c>
      <c r="K32" s="107">
        <v>12.006646</v>
      </c>
      <c r="L32" s="107">
        <v>13.397926000000002</v>
      </c>
      <c r="M32" s="107">
        <v>14.061969999999999</v>
      </c>
      <c r="N32" s="107">
        <v>13.624480999999999</v>
      </c>
      <c r="O32" s="107">
        <v>9.6173570000000002</v>
      </c>
      <c r="P32" s="107">
        <v>11.259134</v>
      </c>
      <c r="Q32" s="41">
        <v>9.265293999999999</v>
      </c>
      <c r="R32" s="55">
        <v>11.300058</v>
      </c>
      <c r="S32" s="42">
        <v>11.623155999999998</v>
      </c>
      <c r="T32" s="42">
        <v>17.518281999999999</v>
      </c>
      <c r="U32" s="42">
        <v>20.098330000000001</v>
      </c>
      <c r="V32" s="42">
        <v>17.909448000000001</v>
      </c>
      <c r="W32" s="42">
        <v>16.123814000000003</v>
      </c>
      <c r="X32" s="42">
        <v>17.438936999999999</v>
      </c>
      <c r="Y32" s="42">
        <v>15.569441000000001</v>
      </c>
      <c r="Z32" s="42">
        <v>14.929492000000002</v>
      </c>
      <c r="AA32" s="42">
        <v>16.093746000000003</v>
      </c>
      <c r="AB32" s="42">
        <v>21.656906000000003</v>
      </c>
      <c r="AC32" s="42">
        <v>22.674291</v>
      </c>
      <c r="AD32" s="42">
        <v>22.933804999999996</v>
      </c>
      <c r="AE32" s="107">
        <f t="shared" si="0"/>
        <v>366.79831999999999</v>
      </c>
    </row>
    <row r="33" spans="1:31">
      <c r="A33" s="35" t="s">
        <v>51</v>
      </c>
      <c r="B33" s="35" t="s">
        <v>52</v>
      </c>
      <c r="C33" s="107">
        <v>382.12200000000007</v>
      </c>
      <c r="D33" s="107">
        <v>580.01691099999994</v>
      </c>
      <c r="E33" s="107">
        <v>924.95256199999994</v>
      </c>
      <c r="F33" s="107">
        <v>1237.0612339999998</v>
      </c>
      <c r="G33" s="107">
        <v>1471.418396</v>
      </c>
      <c r="H33" s="107">
        <v>1767.7374380000003</v>
      </c>
      <c r="I33" s="107">
        <v>2004.4747239999997</v>
      </c>
      <c r="J33" s="107">
        <v>2090.8083630000001</v>
      </c>
      <c r="K33" s="107">
        <v>1973.862384</v>
      </c>
      <c r="L33" s="107">
        <v>2152.3840000000005</v>
      </c>
      <c r="M33" s="107">
        <v>2970.9922309999997</v>
      </c>
      <c r="N33" s="107">
        <v>3685.1044219999999</v>
      </c>
      <c r="O33" s="107">
        <v>3246.4101929999997</v>
      </c>
      <c r="P33" s="107">
        <v>3348.9965580000003</v>
      </c>
      <c r="Q33" s="41">
        <v>2758.5834129999998</v>
      </c>
      <c r="R33" s="55">
        <v>3497.2078969999993</v>
      </c>
      <c r="S33" s="42">
        <v>3915.7850119999994</v>
      </c>
      <c r="T33" s="42">
        <v>4311.3634660000016</v>
      </c>
      <c r="U33" s="42">
        <v>4744.5672840000007</v>
      </c>
      <c r="V33" s="42">
        <v>5456.9826680000006</v>
      </c>
      <c r="W33" s="42">
        <v>5495.4962040000009</v>
      </c>
      <c r="X33" s="42">
        <v>5596.7811700000011</v>
      </c>
      <c r="Y33" s="42">
        <v>5990.0619889999998</v>
      </c>
      <c r="Z33" s="42">
        <v>6312.4963890000008</v>
      </c>
      <c r="AA33" s="42">
        <v>6602.4528040000005</v>
      </c>
      <c r="AB33" s="42">
        <v>5768.9178330000013</v>
      </c>
      <c r="AC33" s="42">
        <v>5974.0906679999989</v>
      </c>
      <c r="AD33" s="42">
        <v>6689.3095359999998</v>
      </c>
      <c r="AE33" s="107">
        <f t="shared" si="0"/>
        <v>100950.43774900002</v>
      </c>
    </row>
    <row r="34" spans="1:31">
      <c r="B34" s="35" t="s">
        <v>53</v>
      </c>
      <c r="C34" s="107">
        <f>SUM(C9:C33)</f>
        <v>15381.235920000001</v>
      </c>
      <c r="D34" s="107">
        <f t="shared" ref="D34:AD34" si="1">SUM(D9:D33)</f>
        <v>17291.096389999995</v>
      </c>
      <c r="E34" s="107">
        <f t="shared" si="1"/>
        <v>21079.037966999989</v>
      </c>
      <c r="F34" s="107">
        <f t="shared" si="1"/>
        <v>23200.119539000003</v>
      </c>
      <c r="G34" s="107">
        <f t="shared" si="1"/>
        <v>28912.392699999993</v>
      </c>
      <c r="H34" s="107">
        <f t="shared" si="1"/>
        <v>37986.867000999999</v>
      </c>
      <c r="I34" s="107">
        <f t="shared" si="1"/>
        <v>32013.384400999999</v>
      </c>
      <c r="J34" s="107">
        <f t="shared" si="1"/>
        <v>28407.09794</v>
      </c>
      <c r="K34" s="107">
        <f t="shared" si="1"/>
        <v>29274.039712999998</v>
      </c>
      <c r="L34" s="107">
        <f t="shared" si="1"/>
        <v>35449.052687999996</v>
      </c>
      <c r="M34" s="107">
        <f t="shared" si="1"/>
        <v>38426.426669999993</v>
      </c>
      <c r="N34" s="107">
        <f t="shared" si="1"/>
        <v>39906.206162000002</v>
      </c>
      <c r="O34" s="107">
        <f t="shared" si="1"/>
        <v>36383.653998000009</v>
      </c>
      <c r="P34" s="107">
        <f t="shared" si="1"/>
        <v>39315.200137</v>
      </c>
      <c r="Q34" s="107">
        <f t="shared" si="1"/>
        <v>31766.583990000003</v>
      </c>
      <c r="R34" s="107">
        <f t="shared" si="1"/>
        <v>38251.241123999993</v>
      </c>
      <c r="S34" s="107">
        <f t="shared" si="1"/>
        <v>38195.790625000009</v>
      </c>
      <c r="T34" s="107">
        <f t="shared" si="1"/>
        <v>39243.697332000003</v>
      </c>
      <c r="U34" s="107">
        <f t="shared" si="1"/>
        <v>42765.293549000009</v>
      </c>
      <c r="V34" s="107">
        <f t="shared" si="1"/>
        <v>45177.991193000009</v>
      </c>
      <c r="W34" s="107">
        <f t="shared" si="1"/>
        <v>44822.429626000005</v>
      </c>
      <c r="X34" s="107">
        <f t="shared" si="1"/>
        <v>41903.949069000002</v>
      </c>
      <c r="Y34" s="107">
        <f t="shared" si="1"/>
        <v>42283.810540000006</v>
      </c>
      <c r="Z34" s="107">
        <f t="shared" si="1"/>
        <v>44556.108483999997</v>
      </c>
      <c r="AA34" s="107">
        <f t="shared" si="1"/>
        <v>46419.924305000008</v>
      </c>
      <c r="AB34" s="107">
        <f t="shared" si="1"/>
        <v>42512.522588999993</v>
      </c>
      <c r="AC34" s="107">
        <f t="shared" si="1"/>
        <v>55159.945904</v>
      </c>
      <c r="AD34" s="107">
        <f t="shared" si="1"/>
        <v>61698.995844000005</v>
      </c>
      <c r="AE34" s="107">
        <f>SUM(C34:AD34)</f>
        <v>1037784.0954</v>
      </c>
    </row>
    <row r="35" spans="1:31">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1:31">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1">
      <c r="A38" s="40" t="s">
        <v>3</v>
      </c>
      <c r="B38" s="40" t="s">
        <v>4</v>
      </c>
      <c r="C38" s="46">
        <f>C9/C$34*100</f>
        <v>0.21321433576970966</v>
      </c>
      <c r="D38" s="46">
        <f t="shared" ref="D38:AE47" si="2">D9/D$34*100</f>
        <v>0.30731086567032906</v>
      </c>
      <c r="E38" s="46">
        <f t="shared" si="2"/>
        <v>0.24125775132439667</v>
      </c>
      <c r="F38" s="46">
        <f t="shared" si="2"/>
        <v>0.29492033816886609</v>
      </c>
      <c r="G38" s="46">
        <f t="shared" si="2"/>
        <v>0.29150250854195137</v>
      </c>
      <c r="H38" s="46">
        <f t="shared" si="2"/>
        <v>0.30365769042486029</v>
      </c>
      <c r="I38" s="46">
        <f t="shared" si="2"/>
        <v>0.59649827899494123</v>
      </c>
      <c r="J38" s="46">
        <f t="shared" si="2"/>
        <v>0.53215665788632838</v>
      </c>
      <c r="K38" s="46">
        <f t="shared" si="2"/>
        <v>0.26431977191599704</v>
      </c>
      <c r="L38" s="46">
        <f t="shared" si="2"/>
        <v>0.17304249436477917</v>
      </c>
      <c r="M38" s="46">
        <f t="shared" si="2"/>
        <v>0.12731123926803578</v>
      </c>
      <c r="N38" s="46">
        <f t="shared" si="2"/>
        <v>0.3347889184395077</v>
      </c>
      <c r="O38" s="46">
        <f t="shared" si="2"/>
        <v>0.12400569773030523</v>
      </c>
      <c r="P38" s="46">
        <f t="shared" si="2"/>
        <v>0.14199347785454208</v>
      </c>
      <c r="Q38" s="46">
        <f t="shared" si="2"/>
        <v>0.13533744142440288</v>
      </c>
      <c r="R38" s="46">
        <f t="shared" si="2"/>
        <v>0.10777658917355656</v>
      </c>
      <c r="S38" s="46">
        <f t="shared" si="2"/>
        <v>0.13681050750602181</v>
      </c>
      <c r="T38" s="46">
        <f t="shared" si="2"/>
        <v>0.20074308323584536</v>
      </c>
      <c r="U38" s="46">
        <f t="shared" si="2"/>
        <v>0.20000320564150559</v>
      </c>
      <c r="V38" s="46">
        <f t="shared" si="2"/>
        <v>0.20337803557373851</v>
      </c>
      <c r="W38" s="46">
        <f t="shared" si="2"/>
        <v>0.20275871870025253</v>
      </c>
      <c r="X38" s="46">
        <f t="shared" si="2"/>
        <v>0.17437583717868851</v>
      </c>
      <c r="Y38" s="46">
        <f t="shared" si="2"/>
        <v>0.20857615686403078</v>
      </c>
      <c r="Z38" s="46">
        <f t="shared" si="2"/>
        <v>0.51287515623600766</v>
      </c>
      <c r="AA38" s="46">
        <f t="shared" si="2"/>
        <v>0.65427645897148978</v>
      </c>
      <c r="AB38" s="46">
        <f t="shared" si="2"/>
        <v>0.55020925072209914</v>
      </c>
      <c r="AC38" s="46">
        <f t="shared" si="2"/>
        <v>0.178861109058567</v>
      </c>
      <c r="AD38" s="46">
        <f t="shared" si="2"/>
        <v>0.15184213408735814</v>
      </c>
      <c r="AE38" s="46">
        <f t="shared" si="2"/>
        <v>0.26715100282312537</v>
      </c>
    </row>
    <row r="39" spans="1:31">
      <c r="A39" s="35" t="s">
        <v>5</v>
      </c>
      <c r="B39" s="35" t="s">
        <v>6</v>
      </c>
      <c r="C39" s="46">
        <f t="shared" ref="C39:R63" si="3">C10/C$34*100</f>
        <v>16.892810210533462</v>
      </c>
      <c r="D39" s="46">
        <f t="shared" si="3"/>
        <v>16.351154717031804</v>
      </c>
      <c r="E39" s="46">
        <f t="shared" si="3"/>
        <v>16.000355435006657</v>
      </c>
      <c r="F39" s="46">
        <f t="shared" si="3"/>
        <v>16.759618270344458</v>
      </c>
      <c r="G39" s="46">
        <f t="shared" si="3"/>
        <v>18.593151596892913</v>
      </c>
      <c r="H39" s="46">
        <f t="shared" si="3"/>
        <v>21.846350947503872</v>
      </c>
      <c r="I39" s="46">
        <f t="shared" si="3"/>
        <v>24.694417038121884</v>
      </c>
      <c r="J39" s="46">
        <f t="shared" si="3"/>
        <v>22.205856657105606</v>
      </c>
      <c r="K39" s="46">
        <f t="shared" si="3"/>
        <v>20.343380071167154</v>
      </c>
      <c r="L39" s="46">
        <f t="shared" si="3"/>
        <v>22.536721616553677</v>
      </c>
      <c r="M39" s="46">
        <f t="shared" si="3"/>
        <v>23.425091532196848</v>
      </c>
      <c r="N39" s="46">
        <f t="shared" si="3"/>
        <v>24.480296574276991</v>
      </c>
      <c r="O39" s="46">
        <f t="shared" si="3"/>
        <v>24.692661642763674</v>
      </c>
      <c r="P39" s="46">
        <f t="shared" si="3"/>
        <v>34.905691043614681</v>
      </c>
      <c r="Q39" s="46">
        <f t="shared" si="3"/>
        <v>37.201322958490394</v>
      </c>
      <c r="R39" s="46">
        <f t="shared" si="3"/>
        <v>36.481170876948418</v>
      </c>
      <c r="S39" s="46">
        <f t="shared" si="2"/>
        <v>32.658864387625165</v>
      </c>
      <c r="T39" s="46">
        <f t="shared" si="2"/>
        <v>24.039686546831305</v>
      </c>
      <c r="U39" s="46">
        <f t="shared" si="2"/>
        <v>24.06956660125789</v>
      </c>
      <c r="V39" s="46">
        <f t="shared" si="2"/>
        <v>19.460810631089444</v>
      </c>
      <c r="W39" s="46">
        <f t="shared" si="2"/>
        <v>16.6954709448842</v>
      </c>
      <c r="X39" s="46">
        <f t="shared" si="2"/>
        <v>12.363040840063789</v>
      </c>
      <c r="Y39" s="46">
        <f t="shared" si="2"/>
        <v>9.9244435598589718</v>
      </c>
      <c r="Z39" s="46">
        <f t="shared" si="2"/>
        <v>9.4750965033582677</v>
      </c>
      <c r="AA39" s="46">
        <f t="shared" si="2"/>
        <v>7.8709149135912178</v>
      </c>
      <c r="AB39" s="46">
        <f t="shared" si="2"/>
        <v>6.5988368065598451</v>
      </c>
      <c r="AC39" s="46">
        <f t="shared" si="2"/>
        <v>18.373027376854406</v>
      </c>
      <c r="AD39" s="46">
        <f t="shared" si="2"/>
        <v>17.222684276527588</v>
      </c>
      <c r="AE39" s="46">
        <f t="shared" si="2"/>
        <v>20.33801366223944</v>
      </c>
    </row>
    <row r="40" spans="1:31">
      <c r="A40" s="35" t="s">
        <v>7</v>
      </c>
      <c r="B40" s="35" t="s">
        <v>8</v>
      </c>
      <c r="C40" s="46">
        <f t="shared" si="3"/>
        <v>20.257975628267978</v>
      </c>
      <c r="D40" s="46">
        <f t="shared" si="2"/>
        <v>19.462722444519326</v>
      </c>
      <c r="E40" s="46">
        <f t="shared" si="2"/>
        <v>19.619957554394027</v>
      </c>
      <c r="F40" s="46">
        <f t="shared" si="2"/>
        <v>18.630807391892894</v>
      </c>
      <c r="G40" s="46">
        <f t="shared" si="2"/>
        <v>18.211586082254623</v>
      </c>
      <c r="H40" s="46">
        <f t="shared" si="2"/>
        <v>15.104649753950369</v>
      </c>
      <c r="I40" s="46">
        <f t="shared" si="2"/>
        <v>13.436479202322749</v>
      </c>
      <c r="J40" s="46">
        <f t="shared" si="2"/>
        <v>14.121351049208936</v>
      </c>
      <c r="K40" s="46">
        <f t="shared" si="2"/>
        <v>11.689726117575553</v>
      </c>
      <c r="L40" s="46">
        <f t="shared" si="2"/>
        <v>12.589894486830074</v>
      </c>
      <c r="M40" s="46">
        <f t="shared" si="2"/>
        <v>12.031130195119962</v>
      </c>
      <c r="N40" s="46">
        <f t="shared" si="2"/>
        <v>11.375665460583804</v>
      </c>
      <c r="O40" s="46">
        <f t="shared" si="2"/>
        <v>10.393343835690242</v>
      </c>
      <c r="P40" s="46">
        <f t="shared" si="2"/>
        <v>7.9466419199523335</v>
      </c>
      <c r="Q40" s="46">
        <f t="shared" si="2"/>
        <v>6.1181539620747873</v>
      </c>
      <c r="R40" s="46">
        <f t="shared" si="2"/>
        <v>6.4774165757602571</v>
      </c>
      <c r="S40" s="46">
        <f t="shared" si="2"/>
        <v>6.7795127123383097</v>
      </c>
      <c r="T40" s="46">
        <f t="shared" si="2"/>
        <v>8.498388976414093</v>
      </c>
      <c r="U40" s="46">
        <f t="shared" si="2"/>
        <v>9.3740969821864812</v>
      </c>
      <c r="V40" s="46">
        <f t="shared" si="2"/>
        <v>9.3837979933398756</v>
      </c>
      <c r="W40" s="46">
        <f t="shared" si="2"/>
        <v>9.0569715249107947</v>
      </c>
      <c r="X40" s="46">
        <f t="shared" si="2"/>
        <v>9.3436741022972907</v>
      </c>
      <c r="Y40" s="46">
        <f t="shared" si="2"/>
        <v>9.4275224751302655</v>
      </c>
      <c r="Z40" s="46">
        <f t="shared" si="2"/>
        <v>7.9308007010282973</v>
      </c>
      <c r="AA40" s="46">
        <f t="shared" si="2"/>
        <v>8.7903197001992588</v>
      </c>
      <c r="AB40" s="46">
        <f t="shared" si="2"/>
        <v>7.8288118777999074</v>
      </c>
      <c r="AC40" s="46">
        <f t="shared" si="2"/>
        <v>6.4301987445255868</v>
      </c>
      <c r="AD40" s="46">
        <f t="shared" si="2"/>
        <v>5.5241167240673112</v>
      </c>
      <c r="AE40" s="46">
        <f t="shared" si="2"/>
        <v>10.277841142852422</v>
      </c>
    </row>
    <row r="41" spans="1:31">
      <c r="A41" s="35" t="s">
        <v>9</v>
      </c>
      <c r="B41" s="35" t="s">
        <v>10</v>
      </c>
      <c r="C41" s="46">
        <f t="shared" si="3"/>
        <v>2.7597196623715781</v>
      </c>
      <c r="D41" s="46">
        <f t="shared" si="2"/>
        <v>2.4447218815139582</v>
      </c>
      <c r="E41" s="46">
        <f t="shared" si="2"/>
        <v>1.64480017799097</v>
      </c>
      <c r="F41" s="46">
        <f t="shared" si="2"/>
        <v>1.725802590486385</v>
      </c>
      <c r="G41" s="46">
        <f t="shared" si="2"/>
        <v>1.4608037403974528</v>
      </c>
      <c r="H41" s="46">
        <f t="shared" si="2"/>
        <v>1.2541328322429399</v>
      </c>
      <c r="I41" s="46">
        <f t="shared" si="2"/>
        <v>1.2951187378584341</v>
      </c>
      <c r="J41" s="46">
        <f t="shared" si="2"/>
        <v>1.3555970758201288</v>
      </c>
      <c r="K41" s="46">
        <f t="shared" si="2"/>
        <v>1.1794869973024826</v>
      </c>
      <c r="L41" s="46">
        <f t="shared" si="2"/>
        <v>0.9876587763331659</v>
      </c>
      <c r="M41" s="46">
        <f t="shared" si="2"/>
        <v>0.89689969603410979</v>
      </c>
      <c r="N41" s="46">
        <f t="shared" si="2"/>
        <v>0.69084560652252958</v>
      </c>
      <c r="O41" s="46">
        <f t="shared" si="2"/>
        <v>0.3274840372177838</v>
      </c>
      <c r="P41" s="46">
        <f t="shared" si="2"/>
        <v>0.52161955499496693</v>
      </c>
      <c r="Q41" s="46">
        <f t="shared" si="2"/>
        <v>0.84111722268945155</v>
      </c>
      <c r="R41" s="46">
        <f t="shared" si="2"/>
        <v>0.89687712847766798</v>
      </c>
      <c r="S41" s="46">
        <f t="shared" si="2"/>
        <v>0.8331276530553553</v>
      </c>
      <c r="T41" s="46">
        <f t="shared" si="2"/>
        <v>0.57351066362566339</v>
      </c>
      <c r="U41" s="46">
        <f t="shared" si="2"/>
        <v>0.50250452683967373</v>
      </c>
      <c r="V41" s="46">
        <f t="shared" si="2"/>
        <v>0.39688487527923089</v>
      </c>
      <c r="W41" s="46">
        <f t="shared" si="2"/>
        <v>0.36164592895243686</v>
      </c>
      <c r="X41" s="46">
        <f t="shared" si="2"/>
        <v>0.44699998964672749</v>
      </c>
      <c r="Y41" s="46">
        <f t="shared" si="2"/>
        <v>0.94523580986606137</v>
      </c>
      <c r="Z41" s="46">
        <f t="shared" si="2"/>
        <v>0.31615298730719382</v>
      </c>
      <c r="AA41" s="46">
        <f t="shared" si="2"/>
        <v>0.31557492433097578</v>
      </c>
      <c r="AB41" s="46">
        <f t="shared" si="2"/>
        <v>0.39510695853993327</v>
      </c>
      <c r="AC41" s="46">
        <f t="shared" si="2"/>
        <v>0.87089128193862919</v>
      </c>
      <c r="AD41" s="46">
        <f t="shared" si="2"/>
        <v>0.77979471532483247</v>
      </c>
      <c r="AE41" s="46">
        <f t="shared" si="2"/>
        <v>0.8331585736691568</v>
      </c>
    </row>
    <row r="42" spans="1:31">
      <c r="A42" s="35" t="s">
        <v>11</v>
      </c>
      <c r="B42" s="35" t="s">
        <v>12</v>
      </c>
      <c r="C42" s="46">
        <f t="shared" si="3"/>
        <v>9.2031744611586443</v>
      </c>
      <c r="D42" s="46">
        <f t="shared" si="2"/>
        <v>8.7443607212463199</v>
      </c>
      <c r="E42" s="46">
        <f t="shared" si="2"/>
        <v>7.5475904379066332</v>
      </c>
      <c r="F42" s="46">
        <f t="shared" si="2"/>
        <v>6.8633783689057397</v>
      </c>
      <c r="G42" s="46">
        <f t="shared" si="2"/>
        <v>6.7939130924989142</v>
      </c>
      <c r="H42" s="46">
        <f t="shared" si="2"/>
        <v>5.8354176377368683</v>
      </c>
      <c r="I42" s="46">
        <f t="shared" si="2"/>
        <v>4.9608718875421083</v>
      </c>
      <c r="J42" s="46">
        <f t="shared" si="2"/>
        <v>4.7971376691779026</v>
      </c>
      <c r="K42" s="46">
        <f t="shared" si="2"/>
        <v>4.1924730376551986</v>
      </c>
      <c r="L42" s="46">
        <f t="shared" si="2"/>
        <v>5.5815572179444644</v>
      </c>
      <c r="M42" s="46">
        <f t="shared" si="2"/>
        <v>6.4106701883971979</v>
      </c>
      <c r="N42" s="46">
        <f t="shared" si="2"/>
        <v>5.4297187289712685</v>
      </c>
      <c r="O42" s="46">
        <f t="shared" si="2"/>
        <v>4.2829867310349297</v>
      </c>
      <c r="P42" s="46">
        <f t="shared" si="2"/>
        <v>3.5214100072635222</v>
      </c>
      <c r="Q42" s="46">
        <f t="shared" si="2"/>
        <v>2.6336315269635633</v>
      </c>
      <c r="R42" s="46">
        <f t="shared" si="2"/>
        <v>3.1499998760667678</v>
      </c>
      <c r="S42" s="46">
        <f t="shared" si="2"/>
        <v>3.0706815379607022</v>
      </c>
      <c r="T42" s="46">
        <f t="shared" si="2"/>
        <v>4.1769493917265939</v>
      </c>
      <c r="U42" s="46">
        <f t="shared" si="2"/>
        <v>4.0467449779506239</v>
      </c>
      <c r="V42" s="46">
        <f t="shared" si="2"/>
        <v>4.1225670969819026</v>
      </c>
      <c r="W42" s="46">
        <f t="shared" si="2"/>
        <v>4.6211620549870807</v>
      </c>
      <c r="X42" s="46">
        <f t="shared" si="2"/>
        <v>4.3593324103942104</v>
      </c>
      <c r="Y42" s="46">
        <f t="shared" si="2"/>
        <v>4.3692844552226102</v>
      </c>
      <c r="Z42" s="46">
        <f t="shared" si="2"/>
        <v>3.7984250927294254</v>
      </c>
      <c r="AA42" s="46">
        <f t="shared" si="2"/>
        <v>3.5068016468623577</v>
      </c>
      <c r="AB42" s="46">
        <f t="shared" si="2"/>
        <v>2.8263069228239441</v>
      </c>
      <c r="AC42" s="46">
        <f t="shared" si="2"/>
        <v>2.1638288497912517</v>
      </c>
      <c r="AD42" s="46">
        <f t="shared" si="2"/>
        <v>2.1525174483518779</v>
      </c>
      <c r="AE42" s="46">
        <f t="shared" si="2"/>
        <v>4.3609490031311564</v>
      </c>
    </row>
    <row r="43" spans="1:31">
      <c r="A43" s="35" t="s">
        <v>13</v>
      </c>
      <c r="B43" s="35" t="s">
        <v>14</v>
      </c>
      <c r="C43" s="46">
        <f t="shared" si="3"/>
        <v>9.1765250552115578</v>
      </c>
      <c r="D43" s="46">
        <f t="shared" si="2"/>
        <v>9.5382309820088889</v>
      </c>
      <c r="E43" s="46">
        <f t="shared" si="2"/>
        <v>7.5897641652556596</v>
      </c>
      <c r="F43" s="46">
        <f t="shared" si="2"/>
        <v>6.716983308557424</v>
      </c>
      <c r="G43" s="46">
        <f t="shared" si="2"/>
        <v>7.2767045357681539</v>
      </c>
      <c r="H43" s="46">
        <f t="shared" si="2"/>
        <v>8.0804263666155887</v>
      </c>
      <c r="I43" s="46">
        <f t="shared" si="2"/>
        <v>8.2708481984719224</v>
      </c>
      <c r="J43" s="46">
        <f t="shared" si="2"/>
        <v>7.0233019550746834</v>
      </c>
      <c r="K43" s="46">
        <f t="shared" si="2"/>
        <v>6.1976938160478747</v>
      </c>
      <c r="L43" s="46">
        <f t="shared" si="2"/>
        <v>7.7017461087873027</v>
      </c>
      <c r="M43" s="46">
        <f t="shared" si="2"/>
        <v>8.8202593676140051</v>
      </c>
      <c r="N43" s="46">
        <f t="shared" si="2"/>
        <v>5.0921786945886822</v>
      </c>
      <c r="O43" s="46">
        <f t="shared" si="2"/>
        <v>3.3088419240854061</v>
      </c>
      <c r="P43" s="46">
        <f t="shared" si="2"/>
        <v>2.8884739694642034</v>
      </c>
      <c r="Q43" s="46">
        <f t="shared" si="2"/>
        <v>1.9991165691593142</v>
      </c>
      <c r="R43" s="46">
        <f t="shared" si="2"/>
        <v>1.9932956751084585</v>
      </c>
      <c r="S43" s="46">
        <f t="shared" si="2"/>
        <v>2.01965591594558</v>
      </c>
      <c r="T43" s="46">
        <f t="shared" si="2"/>
        <v>2.4785229989195554</v>
      </c>
      <c r="U43" s="46">
        <f t="shared" si="2"/>
        <v>2.1651772527623665</v>
      </c>
      <c r="V43" s="46">
        <f t="shared" si="2"/>
        <v>1.9641191973526442</v>
      </c>
      <c r="W43" s="46">
        <f t="shared" si="2"/>
        <v>1.676894892292959</v>
      </c>
      <c r="X43" s="46">
        <f t="shared" si="2"/>
        <v>1.45106534708403</v>
      </c>
      <c r="Y43" s="46">
        <f t="shared" si="2"/>
        <v>1.2617185589158588</v>
      </c>
      <c r="Z43" s="46">
        <f t="shared" si="2"/>
        <v>1.2249762862391724</v>
      </c>
      <c r="AA43" s="46">
        <f t="shared" si="2"/>
        <v>1.1192568682065624</v>
      </c>
      <c r="AB43" s="46">
        <f t="shared" si="2"/>
        <v>0.94781515765488766</v>
      </c>
      <c r="AC43" s="46">
        <f t="shared" si="2"/>
        <v>0.73232821276336113</v>
      </c>
      <c r="AD43" s="46">
        <f t="shared" si="2"/>
        <v>0.65667046190574296</v>
      </c>
      <c r="AE43" s="46">
        <f t="shared" si="2"/>
        <v>3.6101998203739281</v>
      </c>
    </row>
    <row r="44" spans="1:31">
      <c r="A44" s="35" t="s">
        <v>15</v>
      </c>
      <c r="B44" s="35" t="s">
        <v>16</v>
      </c>
      <c r="C44" s="46">
        <f t="shared" si="3"/>
        <v>2.7783593608646759</v>
      </c>
      <c r="D44" s="46">
        <f t="shared" si="2"/>
        <v>3.1363371805250813</v>
      </c>
      <c r="E44" s="46">
        <f t="shared" si="2"/>
        <v>2.4642402884476966</v>
      </c>
      <c r="F44" s="46">
        <f t="shared" si="2"/>
        <v>2.4125397158368491</v>
      </c>
      <c r="G44" s="46">
        <f t="shared" si="2"/>
        <v>2.9955953213100903</v>
      </c>
      <c r="H44" s="46">
        <f t="shared" si="2"/>
        <v>1.7869552995305737</v>
      </c>
      <c r="I44" s="46">
        <f t="shared" si="2"/>
        <v>1.5354848048638217</v>
      </c>
      <c r="J44" s="46">
        <f t="shared" si="2"/>
        <v>1.5706469486689145</v>
      </c>
      <c r="K44" s="46">
        <f t="shared" si="2"/>
        <v>2.0818508513854321</v>
      </c>
      <c r="L44" s="46">
        <f t="shared" si="2"/>
        <v>1.9034554010195448</v>
      </c>
      <c r="M44" s="46">
        <f t="shared" si="2"/>
        <v>1.7097636494858608</v>
      </c>
      <c r="N44" s="46">
        <f t="shared" si="2"/>
        <v>1.4417236197908858</v>
      </c>
      <c r="O44" s="46">
        <f t="shared" si="2"/>
        <v>1.5424538036527309</v>
      </c>
      <c r="P44" s="46">
        <f t="shared" si="2"/>
        <v>1.3386232606373263</v>
      </c>
      <c r="Q44" s="46">
        <f t="shared" si="2"/>
        <v>1.7112986249044904</v>
      </c>
      <c r="R44" s="46">
        <f t="shared" si="2"/>
        <v>1.496906492900024</v>
      </c>
      <c r="S44" s="46">
        <f t="shared" si="2"/>
        <v>1.5213616984790452</v>
      </c>
      <c r="T44" s="46">
        <f t="shared" si="2"/>
        <v>1.4402936787994896</v>
      </c>
      <c r="U44" s="46">
        <f t="shared" si="2"/>
        <v>1.486458104798545</v>
      </c>
      <c r="V44" s="46">
        <f t="shared" si="2"/>
        <v>1.3828680769161792</v>
      </c>
      <c r="W44" s="46">
        <f t="shared" si="2"/>
        <v>1.5604109434404536</v>
      </c>
      <c r="X44" s="46">
        <f t="shared" si="2"/>
        <v>1.7131021847558077</v>
      </c>
      <c r="Y44" s="46">
        <f t="shared" si="2"/>
        <v>1.7733425995054606</v>
      </c>
      <c r="Z44" s="46">
        <f t="shared" si="2"/>
        <v>1.9427419975665934</v>
      </c>
      <c r="AA44" s="46">
        <f t="shared" si="2"/>
        <v>2.2397369503853608</v>
      </c>
      <c r="AB44" s="46">
        <f t="shared" si="2"/>
        <v>1.8947747862142281</v>
      </c>
      <c r="AC44" s="46">
        <f t="shared" si="2"/>
        <v>1.3603055817094045</v>
      </c>
      <c r="AD44" s="46">
        <f t="shared" si="2"/>
        <v>1.4675221883502521</v>
      </c>
      <c r="AE44" s="46">
        <f t="shared" si="2"/>
        <v>1.7529795737511362</v>
      </c>
    </row>
    <row r="45" spans="1:31">
      <c r="A45" s="35" t="s">
        <v>17</v>
      </c>
      <c r="B45" s="35" t="s">
        <v>18</v>
      </c>
      <c r="C45" s="46">
        <f t="shared" si="3"/>
        <v>6.7105920835521511</v>
      </c>
      <c r="D45" s="46">
        <f t="shared" si="2"/>
        <v>3.9867629469619783</v>
      </c>
      <c r="E45" s="46">
        <f t="shared" si="2"/>
        <v>7.0909353943951796</v>
      </c>
      <c r="F45" s="46">
        <f t="shared" si="2"/>
        <v>4.0729384838364888</v>
      </c>
      <c r="G45" s="46">
        <f t="shared" si="2"/>
        <v>3.9701005548392412</v>
      </c>
      <c r="H45" s="46">
        <f t="shared" si="2"/>
        <v>3.7540725692446797</v>
      </c>
      <c r="I45" s="46">
        <f t="shared" si="2"/>
        <v>1.9046324760994457</v>
      </c>
      <c r="J45" s="46">
        <f t="shared" si="2"/>
        <v>2.9973513373256591</v>
      </c>
      <c r="K45" s="46">
        <f t="shared" si="2"/>
        <v>4.3858204524804387</v>
      </c>
      <c r="L45" s="46">
        <f t="shared" si="2"/>
        <v>3.3940842526584367</v>
      </c>
      <c r="M45" s="46">
        <f t="shared" si="2"/>
        <v>3.7727368002495565</v>
      </c>
      <c r="N45" s="46">
        <f t="shared" si="2"/>
        <v>4.374005839878917</v>
      </c>
      <c r="O45" s="46">
        <f t="shared" si="2"/>
        <v>4.8255338869936226</v>
      </c>
      <c r="P45" s="46">
        <f t="shared" si="2"/>
        <v>4.9066338980290363</v>
      </c>
      <c r="Q45" s="46">
        <f t="shared" si="2"/>
        <v>2.6696149396074857</v>
      </c>
      <c r="R45" s="46">
        <f t="shared" si="2"/>
        <v>1.7617730829057328</v>
      </c>
      <c r="S45" s="46">
        <f t="shared" si="2"/>
        <v>1.6245575280587607</v>
      </c>
      <c r="T45" s="46">
        <f t="shared" si="2"/>
        <v>1.6076968682701995</v>
      </c>
      <c r="U45" s="46">
        <f t="shared" si="2"/>
        <v>1.4543147524227462</v>
      </c>
      <c r="V45" s="46">
        <f t="shared" si="2"/>
        <v>4.7229790206577587</v>
      </c>
      <c r="W45" s="46">
        <f t="shared" si="2"/>
        <v>4.6386761747380687</v>
      </c>
      <c r="X45" s="46">
        <f t="shared" si="2"/>
        <v>1.6516558424132233</v>
      </c>
      <c r="Y45" s="46">
        <f t="shared" si="2"/>
        <v>1.6824902744444092</v>
      </c>
      <c r="Z45" s="46">
        <f t="shared" si="2"/>
        <v>1.7024956774948141</v>
      </c>
      <c r="AA45" s="46">
        <f t="shared" si="2"/>
        <v>1.5426992174626724</v>
      </c>
      <c r="AB45" s="46">
        <f t="shared" si="2"/>
        <v>1.6827638832824849</v>
      </c>
      <c r="AC45" s="46">
        <f t="shared" si="2"/>
        <v>1.4597953493308418</v>
      </c>
      <c r="AD45" s="46">
        <f t="shared" si="2"/>
        <v>1.3693472453525524</v>
      </c>
      <c r="AE45" s="46">
        <f t="shared" si="2"/>
        <v>2.9307881090889958</v>
      </c>
    </row>
    <row r="46" spans="1:31">
      <c r="A46" s="35" t="s">
        <v>19</v>
      </c>
      <c r="B46" s="35" t="s">
        <v>20</v>
      </c>
      <c r="C46" s="46">
        <f t="shared" si="3"/>
        <v>4.0929804293646121</v>
      </c>
      <c r="D46" s="46">
        <f t="shared" si="2"/>
        <v>1.8929883022877538</v>
      </c>
      <c r="E46" s="46">
        <f t="shared" si="2"/>
        <v>1.3898392159008728</v>
      </c>
      <c r="F46" s="46">
        <f t="shared" si="2"/>
        <v>1.1576721040101015</v>
      </c>
      <c r="G46" s="46">
        <f t="shared" si="2"/>
        <v>0.71296707311256202</v>
      </c>
      <c r="H46" s="46">
        <f t="shared" si="2"/>
        <v>0.72786480125544784</v>
      </c>
      <c r="I46" s="46">
        <f t="shared" si="2"/>
        <v>0.74179712155826316</v>
      </c>
      <c r="J46" s="46">
        <f t="shared" si="2"/>
        <v>0.76730057206258928</v>
      </c>
      <c r="K46" s="46">
        <f t="shared" si="2"/>
        <v>1.254764626273567</v>
      </c>
      <c r="L46" s="46">
        <f t="shared" si="2"/>
        <v>1.0594083890064827</v>
      </c>
      <c r="M46" s="46">
        <f t="shared" si="2"/>
        <v>0.36140671156504395</v>
      </c>
      <c r="N46" s="46">
        <f t="shared" si="2"/>
        <v>0.30952700564560365</v>
      </c>
      <c r="O46" s="46">
        <f t="shared" si="2"/>
        <v>0.27574986834888815</v>
      </c>
      <c r="P46" s="46">
        <f t="shared" si="2"/>
        <v>0.26073288866086386</v>
      </c>
      <c r="Q46" s="46">
        <f t="shared" si="2"/>
        <v>0.17559161229787615</v>
      </c>
      <c r="R46" s="46">
        <f t="shared" si="2"/>
        <v>0.15306419159106607</v>
      </c>
      <c r="S46" s="46">
        <f t="shared" si="2"/>
        <v>0.1436455800553284</v>
      </c>
      <c r="T46" s="46">
        <f t="shared" si="2"/>
        <v>0.20538789278215097</v>
      </c>
      <c r="U46" s="46">
        <f t="shared" si="2"/>
        <v>0.18022023843164336</v>
      </c>
      <c r="V46" s="46">
        <f t="shared" si="2"/>
        <v>0.13870466425189201</v>
      </c>
      <c r="W46" s="46">
        <f t="shared" si="2"/>
        <v>0.15967324082424339</v>
      </c>
      <c r="X46" s="46">
        <f t="shared" si="2"/>
        <v>0.15457466763655969</v>
      </c>
      <c r="Y46" s="46">
        <f t="shared" si="2"/>
        <v>0.17259022322731271</v>
      </c>
      <c r="Z46" s="46">
        <f t="shared" si="2"/>
        <v>0.20091822658198913</v>
      </c>
      <c r="AA46" s="46">
        <f t="shared" si="2"/>
        <v>0.19317989062369278</v>
      </c>
      <c r="AB46" s="46">
        <f t="shared" si="2"/>
        <v>0.18255251223337374</v>
      </c>
      <c r="AC46" s="46">
        <f t="shared" si="2"/>
        <v>0.18256338063721245</v>
      </c>
      <c r="AD46" s="46">
        <f t="shared" si="2"/>
        <v>0.19236376925823473</v>
      </c>
      <c r="AE46" s="46">
        <f t="shared" si="2"/>
        <v>0.45670700158236416</v>
      </c>
    </row>
    <row r="47" spans="1:31">
      <c r="A47" s="35" t="s">
        <v>21</v>
      </c>
      <c r="B47" s="35" t="s">
        <v>22</v>
      </c>
      <c r="C47" s="46">
        <f t="shared" si="3"/>
        <v>0.19250078572359614</v>
      </c>
      <c r="D47" s="46">
        <f t="shared" si="2"/>
        <v>0.13838091269815661</v>
      </c>
      <c r="E47" s="46">
        <f t="shared" si="2"/>
        <v>0.21607506031017537</v>
      </c>
      <c r="F47" s="46">
        <f t="shared" si="2"/>
        <v>0.14700976407757807</v>
      </c>
      <c r="G47" s="46">
        <f t="shared" si="2"/>
        <v>0.142724002223448</v>
      </c>
      <c r="H47" s="46">
        <f t="shared" si="2"/>
        <v>0.16868497735892024</v>
      </c>
      <c r="I47" s="46">
        <f t="shared" si="2"/>
        <v>0.70122423230262321</v>
      </c>
      <c r="J47" s="46">
        <f t="shared" si="2"/>
        <v>0.12604679321917386</v>
      </c>
      <c r="K47" s="46">
        <f t="shared" si="2"/>
        <v>9.1227757637222823E-2</v>
      </c>
      <c r="L47" s="46">
        <f t="shared" si="2"/>
        <v>0.21506088095213702</v>
      </c>
      <c r="M47" s="46">
        <f t="shared" si="2"/>
        <v>0.35393415622010022</v>
      </c>
      <c r="N47" s="46">
        <f t="shared" si="2"/>
        <v>0.33459200921771648</v>
      </c>
      <c r="O47" s="46">
        <f t="shared" si="2"/>
        <v>0.35346926948862628</v>
      </c>
      <c r="P47" s="46">
        <f t="shared" si="2"/>
        <v>0.40232816938184318</v>
      </c>
      <c r="Q47" s="46">
        <f t="shared" si="2"/>
        <v>0.43399776017276442</v>
      </c>
      <c r="R47" s="46">
        <f t="shared" si="2"/>
        <v>0.42548337574825518</v>
      </c>
      <c r="S47" s="46">
        <f t="shared" si="2"/>
        <v>0.57002918760763299</v>
      </c>
      <c r="T47" s="46">
        <f t="shared" si="2"/>
        <v>0.63438917820058571</v>
      </c>
      <c r="U47" s="46">
        <f t="shared" si="2"/>
        <v>0.55675161384591376</v>
      </c>
      <c r="V47" s="46">
        <f t="shared" ref="D47:AE56" si="4">V18/V$34*100</f>
        <v>0.52725790082695845</v>
      </c>
      <c r="W47" s="46">
        <f t="shared" si="4"/>
        <v>0.56894044595046989</v>
      </c>
      <c r="X47" s="46">
        <f t="shared" si="4"/>
        <v>0.70105071604653535</v>
      </c>
      <c r="Y47" s="46">
        <f t="shared" si="4"/>
        <v>0.79960273135780624</v>
      </c>
      <c r="Z47" s="46">
        <f t="shared" si="4"/>
        <v>0.83014923785999839</v>
      </c>
      <c r="AA47" s="46">
        <f t="shared" si="4"/>
        <v>0.93617648565013067</v>
      </c>
      <c r="AB47" s="46">
        <f t="shared" si="4"/>
        <v>1.0377821101450142</v>
      </c>
      <c r="AC47" s="46">
        <f t="shared" si="4"/>
        <v>0.7640327815648541</v>
      </c>
      <c r="AD47" s="46">
        <f t="shared" si="4"/>
        <v>0.84208380200165767</v>
      </c>
      <c r="AE47" s="46">
        <f t="shared" si="4"/>
        <v>0.52758598616696439</v>
      </c>
    </row>
    <row r="48" spans="1:31">
      <c r="A48" s="35" t="s">
        <v>23</v>
      </c>
      <c r="B48" s="35" t="s">
        <v>24</v>
      </c>
      <c r="C48" s="46">
        <f t="shared" si="3"/>
        <v>6.8135812066784807</v>
      </c>
      <c r="D48" s="46">
        <f t="shared" si="4"/>
        <v>8.5589935456949959</v>
      </c>
      <c r="E48" s="46">
        <f t="shared" si="4"/>
        <v>8.4178516627651234</v>
      </c>
      <c r="F48" s="46">
        <f t="shared" si="4"/>
        <v>8.6718216111688111</v>
      </c>
      <c r="G48" s="46">
        <f t="shared" si="4"/>
        <v>8.3090660981510549</v>
      </c>
      <c r="H48" s="46">
        <f t="shared" si="4"/>
        <v>9.1476342439836476</v>
      </c>
      <c r="I48" s="46">
        <f t="shared" si="4"/>
        <v>7.5618509142206829</v>
      </c>
      <c r="J48" s="46">
        <f t="shared" si="4"/>
        <v>7.964999208222534</v>
      </c>
      <c r="K48" s="46">
        <f t="shared" si="4"/>
        <v>8.9368309213511523</v>
      </c>
      <c r="L48" s="46">
        <f t="shared" si="4"/>
        <v>8.0593102759192146</v>
      </c>
      <c r="M48" s="46">
        <f t="shared" si="4"/>
        <v>7.9463571391193337</v>
      </c>
      <c r="N48" s="46">
        <f t="shared" si="4"/>
        <v>7.9068474993360853</v>
      </c>
      <c r="O48" s="46">
        <f t="shared" si="4"/>
        <v>8.4903274205768504</v>
      </c>
      <c r="P48" s="46">
        <f t="shared" si="4"/>
        <v>7.6441572814776579</v>
      </c>
      <c r="Q48" s="46">
        <f t="shared" si="4"/>
        <v>6.7038126059458625</v>
      </c>
      <c r="R48" s="46">
        <f t="shared" si="4"/>
        <v>7.5056978221776776</v>
      </c>
      <c r="S48" s="46">
        <f t="shared" si="4"/>
        <v>7.4836966200382165</v>
      </c>
      <c r="T48" s="46">
        <f t="shared" si="4"/>
        <v>7.2825504508964398</v>
      </c>
      <c r="U48" s="46">
        <f t="shared" si="4"/>
        <v>6.8214550723415144</v>
      </c>
      <c r="V48" s="46">
        <f t="shared" si="4"/>
        <v>6.7769219594570735</v>
      </c>
      <c r="W48" s="46">
        <f t="shared" si="4"/>
        <v>6.8492750853005697</v>
      </c>
      <c r="X48" s="46">
        <f t="shared" si="4"/>
        <v>7.1653154170647078</v>
      </c>
      <c r="Y48" s="46">
        <f t="shared" si="4"/>
        <v>7.4661963850526707</v>
      </c>
      <c r="Z48" s="46">
        <f t="shared" si="4"/>
        <v>7.5154847313527799</v>
      </c>
      <c r="AA48" s="46">
        <f t="shared" si="4"/>
        <v>7.2966631133329241</v>
      </c>
      <c r="AB48" s="46">
        <f t="shared" si="4"/>
        <v>7.2903860233453726</v>
      </c>
      <c r="AC48" s="46">
        <f t="shared" si="4"/>
        <v>6.7697740829894641</v>
      </c>
      <c r="AD48" s="46">
        <f t="shared" si="4"/>
        <v>7.0905859814336596</v>
      </c>
      <c r="AE48" s="46">
        <f t="shared" si="4"/>
        <v>7.5661948826393628</v>
      </c>
    </row>
    <row r="49" spans="1:31">
      <c r="A49" s="35" t="s">
        <v>25</v>
      </c>
      <c r="B49" s="35" t="s">
        <v>26</v>
      </c>
      <c r="C49" s="46">
        <f t="shared" si="3"/>
        <v>1.1714013161043821</v>
      </c>
      <c r="D49" s="46">
        <f t="shared" si="4"/>
        <v>2.0449133821525129</v>
      </c>
      <c r="E49" s="46">
        <f t="shared" si="4"/>
        <v>1.121884136127189</v>
      </c>
      <c r="F49" s="46">
        <f t="shared" si="4"/>
        <v>1.4991555945016974</v>
      </c>
      <c r="G49" s="46">
        <f t="shared" si="4"/>
        <v>1.9161084824363228</v>
      </c>
      <c r="H49" s="46">
        <f t="shared" si="4"/>
        <v>2.3956912476515715</v>
      </c>
      <c r="I49" s="46">
        <f t="shared" si="4"/>
        <v>2.9880642890419273</v>
      </c>
      <c r="J49" s="46">
        <f t="shared" si="4"/>
        <v>4.0549531649905663</v>
      </c>
      <c r="K49" s="46">
        <f t="shared" si="4"/>
        <v>5.0908328184654055</v>
      </c>
      <c r="L49" s="46">
        <f t="shared" si="4"/>
        <v>3.9902277627825793</v>
      </c>
      <c r="M49" s="46">
        <f t="shared" si="4"/>
        <v>3.6664323412094157</v>
      </c>
      <c r="N49" s="46">
        <f t="shared" si="4"/>
        <v>4.3010184431773597</v>
      </c>
      <c r="O49" s="46">
        <f t="shared" si="4"/>
        <v>5.4536104760370456</v>
      </c>
      <c r="P49" s="46">
        <f t="shared" si="4"/>
        <v>5.2307800210448665</v>
      </c>
      <c r="Q49" s="46">
        <f t="shared" si="4"/>
        <v>5.3283279484279227</v>
      </c>
      <c r="R49" s="46">
        <f t="shared" si="4"/>
        <v>5.5272451347296592</v>
      </c>
      <c r="S49" s="46">
        <f t="shared" si="4"/>
        <v>6.204909044214868</v>
      </c>
      <c r="T49" s="46">
        <f t="shared" si="4"/>
        <v>7.0191058113015403</v>
      </c>
      <c r="U49" s="46">
        <f t="shared" si="4"/>
        <v>7.6526043490154532</v>
      </c>
      <c r="V49" s="46">
        <f t="shared" si="4"/>
        <v>7.9995157056915911</v>
      </c>
      <c r="W49" s="46">
        <f t="shared" si="4"/>
        <v>7.8289669731880593</v>
      </c>
      <c r="X49" s="46">
        <f t="shared" si="4"/>
        <v>8.6746060687848807</v>
      </c>
      <c r="Y49" s="46">
        <f t="shared" si="4"/>
        <v>8.9139862984543594</v>
      </c>
      <c r="Z49" s="46">
        <f t="shared" si="4"/>
        <v>9.2833952172581302</v>
      </c>
      <c r="AA49" s="46">
        <f t="shared" si="4"/>
        <v>9.517357068426179</v>
      </c>
      <c r="AB49" s="46">
        <f t="shared" si="4"/>
        <v>9.9694620499811073</v>
      </c>
      <c r="AC49" s="46">
        <f t="shared" si="4"/>
        <v>8.8117642545540082</v>
      </c>
      <c r="AD49" s="46">
        <f t="shared" si="4"/>
        <v>9.793242131974818</v>
      </c>
      <c r="AE49" s="46">
        <f t="shared" si="4"/>
        <v>6.2814787371427272</v>
      </c>
    </row>
    <row r="50" spans="1:31">
      <c r="A50" s="35" t="s">
        <v>27</v>
      </c>
      <c r="B50" s="35" t="s">
        <v>28</v>
      </c>
      <c r="C50" s="46">
        <f t="shared" si="3"/>
        <v>0.35956148314510733</v>
      </c>
      <c r="D50" s="46">
        <f t="shared" si="4"/>
        <v>0.46270239431589921</v>
      </c>
      <c r="E50" s="46">
        <f t="shared" si="4"/>
        <v>0.66539706517717312</v>
      </c>
      <c r="F50" s="46">
        <f t="shared" si="4"/>
        <v>0.61861600220955659</v>
      </c>
      <c r="G50" s="46">
        <f t="shared" si="4"/>
        <v>0.62808178445916052</v>
      </c>
      <c r="H50" s="46">
        <f t="shared" si="4"/>
        <v>0.54535279783549007</v>
      </c>
      <c r="I50" s="46">
        <f t="shared" si="4"/>
        <v>0.70460715797656792</v>
      </c>
      <c r="J50" s="46">
        <f t="shared" si="4"/>
        <v>0.97708015998764841</v>
      </c>
      <c r="K50" s="46">
        <f t="shared" si="4"/>
        <v>1.1488910491934743</v>
      </c>
      <c r="L50" s="46">
        <f t="shared" si="4"/>
        <v>1.2374282829523719</v>
      </c>
      <c r="M50" s="46">
        <f t="shared" si="4"/>
        <v>1.3238527052455697</v>
      </c>
      <c r="N50" s="46">
        <f t="shared" si="4"/>
        <v>1.4722453911428275</v>
      </c>
      <c r="O50" s="46">
        <f t="shared" si="4"/>
        <v>1.7164695113754358</v>
      </c>
      <c r="P50" s="46">
        <f t="shared" si="4"/>
        <v>1.4859233094688187</v>
      </c>
      <c r="Q50" s="46">
        <f t="shared" si="4"/>
        <v>1.5347424613029661</v>
      </c>
      <c r="R50" s="46">
        <f t="shared" si="4"/>
        <v>1.6561563426043258</v>
      </c>
      <c r="S50" s="46">
        <f t="shared" si="4"/>
        <v>1.8760260941712077</v>
      </c>
      <c r="T50" s="46">
        <f t="shared" si="4"/>
        <v>2.5292170067539748</v>
      </c>
      <c r="U50" s="46">
        <f t="shared" si="4"/>
        <v>2.6596055319877392</v>
      </c>
      <c r="V50" s="46">
        <f t="shared" si="4"/>
        <v>2.7383903009651456</v>
      </c>
      <c r="W50" s="46">
        <f t="shared" si="4"/>
        <v>2.5525887430616367</v>
      </c>
      <c r="X50" s="46">
        <f t="shared" si="4"/>
        <v>2.6810274233344717</v>
      </c>
      <c r="Y50" s="46">
        <f t="shared" si="4"/>
        <v>2.8877223206856222</v>
      </c>
      <c r="Z50" s="46">
        <f t="shared" si="4"/>
        <v>3.0308539456154184</v>
      </c>
      <c r="AA50" s="46">
        <f t="shared" si="4"/>
        <v>3.0698723238687107</v>
      </c>
      <c r="AB50" s="46">
        <f t="shared" si="4"/>
        <v>3.1358697739214985</v>
      </c>
      <c r="AC50" s="46">
        <f t="shared" si="4"/>
        <v>2.9767597793835572</v>
      </c>
      <c r="AD50" s="46">
        <f t="shared" si="4"/>
        <v>3.068228448622464</v>
      </c>
      <c r="AE50" s="46">
        <f t="shared" si="4"/>
        <v>1.9973191921977491</v>
      </c>
    </row>
    <row r="51" spans="1:31">
      <c r="A51" s="35" t="s">
        <v>29</v>
      </c>
      <c r="B51" s="35" t="s">
        <v>30</v>
      </c>
      <c r="C51" s="46">
        <f t="shared" si="3"/>
        <v>1.0439798260372823</v>
      </c>
      <c r="D51" s="46">
        <f t="shared" si="4"/>
        <v>1.1600655301187646</v>
      </c>
      <c r="E51" s="46">
        <f t="shared" si="4"/>
        <v>1.363431364609393</v>
      </c>
      <c r="F51" s="46">
        <f t="shared" si="4"/>
        <v>1.3253144083293509</v>
      </c>
      <c r="G51" s="46">
        <f t="shared" si="4"/>
        <v>1.0992987066061815</v>
      </c>
      <c r="H51" s="46">
        <f t="shared" si="4"/>
        <v>1.0510026715008902</v>
      </c>
      <c r="I51" s="46">
        <f t="shared" si="4"/>
        <v>1.1431664750465071</v>
      </c>
      <c r="J51" s="46">
        <f t="shared" si="4"/>
        <v>1.7647707663023604</v>
      </c>
      <c r="K51" s="46">
        <f t="shared" si="4"/>
        <v>1.608207099585689</v>
      </c>
      <c r="L51" s="46">
        <f t="shared" si="4"/>
        <v>1.5666501017331784</v>
      </c>
      <c r="M51" s="46">
        <f t="shared" si="4"/>
        <v>1.1526746574794127</v>
      </c>
      <c r="N51" s="46">
        <f t="shared" si="4"/>
        <v>0.67934876319601789</v>
      </c>
      <c r="O51" s="46">
        <f t="shared" si="4"/>
        <v>0.25255676080541861</v>
      </c>
      <c r="P51" s="46">
        <f t="shared" si="4"/>
        <v>6.5656270119574395E-2</v>
      </c>
      <c r="Q51" s="46">
        <f t="shared" si="4"/>
        <v>1.2336198948031743E-2</v>
      </c>
      <c r="R51" s="46">
        <f t="shared" si="4"/>
        <v>7.1014689201696196E-4</v>
      </c>
      <c r="S51" s="46">
        <f t="shared" si="4"/>
        <v>1.1253439003790747E-3</v>
      </c>
      <c r="T51" s="46">
        <f t="shared" si="4"/>
        <v>6.5899269839980726E-3</v>
      </c>
      <c r="U51" s="46">
        <f t="shared" si="4"/>
        <v>5.3271422009291232E-3</v>
      </c>
      <c r="V51" s="46">
        <f t="shared" si="4"/>
        <v>3.7727241849214634E-3</v>
      </c>
      <c r="W51" s="46">
        <f t="shared" si="4"/>
        <v>3.0061355692740147E-3</v>
      </c>
      <c r="X51" s="46">
        <f t="shared" si="4"/>
        <v>4.2516875845432503E-3</v>
      </c>
      <c r="Y51" s="46">
        <f t="shared" si="4"/>
        <v>3.4908017540275348E-3</v>
      </c>
      <c r="Z51" s="46">
        <f t="shared" si="4"/>
        <v>2.8909952952075229E-3</v>
      </c>
      <c r="AA51" s="46">
        <f t="shared" si="4"/>
        <v>5.3116652750216063E-3</v>
      </c>
      <c r="AB51" s="46">
        <f t="shared" si="4"/>
        <v>3.5619481220618386E-3</v>
      </c>
      <c r="AC51" s="46">
        <f t="shared" si="4"/>
        <v>6.625949210249247E-4</v>
      </c>
      <c r="AD51" s="46">
        <f t="shared" si="4"/>
        <v>1.3550544681697656E-3</v>
      </c>
      <c r="AE51" s="46">
        <f t="shared" si="4"/>
        <v>0.42596052190375466</v>
      </c>
    </row>
    <row r="52" spans="1:31">
      <c r="A52" s="35" t="s">
        <v>31</v>
      </c>
      <c r="B52" s="35" t="s">
        <v>32</v>
      </c>
      <c r="C52" s="46">
        <f t="shared" si="3"/>
        <v>2.1893233661550915</v>
      </c>
      <c r="D52" s="46">
        <f t="shared" si="4"/>
        <v>2.0545818494509014</v>
      </c>
      <c r="E52" s="46">
        <f t="shared" si="4"/>
        <v>2.6190415704183656</v>
      </c>
      <c r="F52" s="46">
        <f t="shared" si="4"/>
        <v>2.5926143698909834</v>
      </c>
      <c r="G52" s="46">
        <f t="shared" si="4"/>
        <v>1.8626329878260133</v>
      </c>
      <c r="H52" s="46">
        <f t="shared" si="4"/>
        <v>4.9648424966195597</v>
      </c>
      <c r="I52" s="46">
        <f t="shared" si="4"/>
        <v>3.2977954775909977</v>
      </c>
      <c r="J52" s="46">
        <f t="shared" si="4"/>
        <v>1.5638637848129304</v>
      </c>
      <c r="K52" s="46">
        <f t="shared" si="4"/>
        <v>1.9650643732116748</v>
      </c>
      <c r="L52" s="46">
        <f t="shared" si="4"/>
        <v>1.9667884615602569</v>
      </c>
      <c r="M52" s="46">
        <f t="shared" si="4"/>
        <v>1.4476389875572058</v>
      </c>
      <c r="N52" s="46">
        <f t="shared" si="4"/>
        <v>1.6502859087294264</v>
      </c>
      <c r="O52" s="46">
        <f t="shared" si="4"/>
        <v>1.8205937727871195</v>
      </c>
      <c r="P52" s="46">
        <f t="shared" si="4"/>
        <v>1.9598251244176288</v>
      </c>
      <c r="Q52" s="46">
        <f t="shared" si="4"/>
        <v>2.8395391310691571</v>
      </c>
      <c r="R52" s="46">
        <f t="shared" si="4"/>
        <v>2.7968766752740737</v>
      </c>
      <c r="S52" s="46">
        <f t="shared" si="4"/>
        <v>3.5709066200275821</v>
      </c>
      <c r="T52" s="46">
        <f t="shared" si="4"/>
        <v>5.9438135307856941</v>
      </c>
      <c r="U52" s="46">
        <f t="shared" si="4"/>
        <v>5.5160963628067039</v>
      </c>
      <c r="V52" s="46">
        <f t="shared" si="4"/>
        <v>5.173961743925827</v>
      </c>
      <c r="W52" s="46">
        <f t="shared" si="4"/>
        <v>6.4221702148208299</v>
      </c>
      <c r="X52" s="46">
        <f t="shared" si="4"/>
        <v>6.7087598005881395</v>
      </c>
      <c r="Y52" s="46">
        <f t="shared" si="4"/>
        <v>5.5203618528936858</v>
      </c>
      <c r="Z52" s="46">
        <f t="shared" si="4"/>
        <v>4.9291953712444867</v>
      </c>
      <c r="AA52" s="46">
        <f t="shared" si="4"/>
        <v>4.5117886626420241</v>
      </c>
      <c r="AB52" s="46">
        <f t="shared" si="4"/>
        <v>5.883192933950129</v>
      </c>
      <c r="AC52" s="46">
        <f t="shared" si="4"/>
        <v>0.91983905474281191</v>
      </c>
      <c r="AD52" s="46">
        <f t="shared" si="4"/>
        <v>1.0370113747357212</v>
      </c>
      <c r="AE52" s="46">
        <f t="shared" si="4"/>
        <v>3.4706712806306128</v>
      </c>
    </row>
    <row r="53" spans="1:31">
      <c r="A53" s="35" t="s">
        <v>33</v>
      </c>
      <c r="B53" s="35" t="s">
        <v>34</v>
      </c>
      <c r="C53" s="46">
        <f t="shared" si="3"/>
        <v>0.8625509724318694</v>
      </c>
      <c r="D53" s="46">
        <f t="shared" si="4"/>
        <v>1.0637367397152082</v>
      </c>
      <c r="E53" s="46">
        <f t="shared" si="4"/>
        <v>0.73708022274658147</v>
      </c>
      <c r="F53" s="46">
        <f t="shared" si="4"/>
        <v>1.0139967322346819</v>
      </c>
      <c r="G53" s="46">
        <f t="shared" si="4"/>
        <v>1.8830584471135805</v>
      </c>
      <c r="H53" s="46">
        <f t="shared" si="4"/>
        <v>0.29382914099512791</v>
      </c>
      <c r="I53" s="46">
        <f t="shared" si="4"/>
        <v>0.13483946732808294</v>
      </c>
      <c r="J53" s="46">
        <f t="shared" si="4"/>
        <v>0.10833590979621201</v>
      </c>
      <c r="K53" s="46">
        <f t="shared" si="4"/>
        <v>5.6992783242658981E-2</v>
      </c>
      <c r="L53" s="46">
        <f t="shared" si="4"/>
        <v>0.29122740714294826</v>
      </c>
      <c r="M53" s="46">
        <f t="shared" si="4"/>
        <v>0.12157127801964317</v>
      </c>
      <c r="N53" s="46">
        <f t="shared" si="4"/>
        <v>0.16639394817548378</v>
      </c>
      <c r="O53" s="46">
        <f t="shared" si="4"/>
        <v>0.27563937642302988</v>
      </c>
      <c r="P53" s="46">
        <f t="shared" si="4"/>
        <v>0.23166111753882535</v>
      </c>
      <c r="Q53" s="46">
        <f t="shared" si="4"/>
        <v>0.40355677853292526</v>
      </c>
      <c r="R53" s="46">
        <f t="shared" si="4"/>
        <v>0.31842732528638779</v>
      </c>
      <c r="S53" s="46">
        <f t="shared" si="4"/>
        <v>0.25366204603861364</v>
      </c>
      <c r="T53" s="46">
        <f t="shared" si="4"/>
        <v>0.31170811191700171</v>
      </c>
      <c r="U53" s="46">
        <f t="shared" si="4"/>
        <v>0.27938242458946899</v>
      </c>
      <c r="V53" s="46">
        <f t="shared" si="4"/>
        <v>0.43368226170790369</v>
      </c>
      <c r="W53" s="46">
        <f t="shared" si="4"/>
        <v>0.423768668019326</v>
      </c>
      <c r="X53" s="46">
        <f t="shared" si="4"/>
        <v>0.35407982134496419</v>
      </c>
      <c r="Y53" s="46">
        <f t="shared" si="4"/>
        <v>0.38388179761246266</v>
      </c>
      <c r="Z53" s="46">
        <f t="shared" si="4"/>
        <v>0.38498701488169224</v>
      </c>
      <c r="AA53" s="46">
        <f t="shared" si="4"/>
        <v>0.45989522860338916</v>
      </c>
      <c r="AB53" s="46">
        <f t="shared" si="4"/>
        <v>0.60119849031525574</v>
      </c>
      <c r="AC53" s="46">
        <f t="shared" si="4"/>
        <v>0.45724335995353155</v>
      </c>
      <c r="AD53" s="46">
        <f t="shared" si="4"/>
        <v>0.41703343219810601</v>
      </c>
      <c r="AE53" s="46">
        <f t="shared" si="4"/>
        <v>0.41405536951727689</v>
      </c>
    </row>
    <row r="54" spans="1:31">
      <c r="A54" s="35" t="s">
        <v>35</v>
      </c>
      <c r="B54" s="35" t="s">
        <v>36</v>
      </c>
      <c r="C54" s="46">
        <f t="shared" si="3"/>
        <v>7.197341005351408</v>
      </c>
      <c r="D54" s="46">
        <f t="shared" si="4"/>
        <v>8.4007147102601998</v>
      </c>
      <c r="E54" s="46">
        <f t="shared" si="4"/>
        <v>9.9411462860903761</v>
      </c>
      <c r="F54" s="46">
        <f t="shared" si="4"/>
        <v>12.044056446790362</v>
      </c>
      <c r="G54" s="46">
        <f t="shared" si="4"/>
        <v>11.133538982403213</v>
      </c>
      <c r="H54" s="46">
        <f t="shared" si="4"/>
        <v>10.761752836558969</v>
      </c>
      <c r="I54" s="46">
        <f t="shared" si="4"/>
        <v>10.882063562424158</v>
      </c>
      <c r="J54" s="46">
        <f t="shared" si="4"/>
        <v>10.138430581973063</v>
      </c>
      <c r="K54" s="46">
        <f t="shared" si="4"/>
        <v>11.387570064406299</v>
      </c>
      <c r="L54" s="46">
        <f t="shared" si="4"/>
        <v>9.6073295977042577</v>
      </c>
      <c r="M54" s="46">
        <f t="shared" si="4"/>
        <v>7.214529651190178</v>
      </c>
      <c r="N54" s="46">
        <f t="shared" si="4"/>
        <v>8.9185064963379865</v>
      </c>
      <c r="O54" s="46">
        <f t="shared" si="4"/>
        <v>8.925828700928486</v>
      </c>
      <c r="P54" s="46">
        <f t="shared" si="4"/>
        <v>3.854534779727147</v>
      </c>
      <c r="Q54" s="46">
        <f t="shared" si="4"/>
        <v>3.4931856769658287</v>
      </c>
      <c r="R54" s="46">
        <f t="shared" si="4"/>
        <v>3.7284421108761734</v>
      </c>
      <c r="S54" s="46">
        <f t="shared" si="4"/>
        <v>3.8381114332543027</v>
      </c>
      <c r="T54" s="46">
        <f t="shared" si="4"/>
        <v>4.6066082043851795</v>
      </c>
      <c r="U54" s="46">
        <f t="shared" si="4"/>
        <v>4.196508493373746</v>
      </c>
      <c r="V54" s="46">
        <f t="shared" si="4"/>
        <v>4.354625004453105</v>
      </c>
      <c r="W54" s="46">
        <f t="shared" si="4"/>
        <v>4.5297212666541231</v>
      </c>
      <c r="X54" s="46">
        <f t="shared" si="4"/>
        <v>5.0161088505975533</v>
      </c>
      <c r="Y54" s="46">
        <f t="shared" si="4"/>
        <v>5.1840286648867373</v>
      </c>
      <c r="Z54" s="46">
        <f t="shared" si="4"/>
        <v>5.59320633419975</v>
      </c>
      <c r="AA54" s="46">
        <f t="shared" si="4"/>
        <v>6.7216570464418366</v>
      </c>
      <c r="AB54" s="46">
        <f t="shared" si="4"/>
        <v>7.3207832080171276</v>
      </c>
      <c r="AC54" s="46">
        <f t="shared" si="4"/>
        <v>11.820946291985326</v>
      </c>
      <c r="AD54" s="46">
        <f t="shared" si="4"/>
        <v>12.219576265167326</v>
      </c>
      <c r="AE54" s="46">
        <f t="shared" si="4"/>
        <v>7.4807430164052571</v>
      </c>
    </row>
    <row r="55" spans="1:31">
      <c r="A55" s="35" t="s">
        <v>37</v>
      </c>
      <c r="B55" s="35" t="s">
        <v>38</v>
      </c>
      <c r="C55" s="46">
        <f t="shared" si="3"/>
        <v>0.51651245981278737</v>
      </c>
      <c r="D55" s="46">
        <f t="shared" si="4"/>
        <v>0.46627241663303243</v>
      </c>
      <c r="E55" s="46">
        <f t="shared" si="4"/>
        <v>0.42932677070783731</v>
      </c>
      <c r="F55" s="46">
        <f t="shared" si="4"/>
        <v>0.60304042729096408</v>
      </c>
      <c r="G55" s="46">
        <f t="shared" si="4"/>
        <v>0.76586505412262207</v>
      </c>
      <c r="H55" s="46">
        <f t="shared" si="4"/>
        <v>0.78481658145735467</v>
      </c>
      <c r="I55" s="46">
        <f t="shared" si="4"/>
        <v>0.67920556063796833</v>
      </c>
      <c r="J55" s="46">
        <f t="shared" si="4"/>
        <v>0.62818917080834347</v>
      </c>
      <c r="K55" s="46">
        <f t="shared" si="4"/>
        <v>0.42542231349332743</v>
      </c>
      <c r="L55" s="46">
        <f t="shared" si="4"/>
        <v>0.98020519210552715</v>
      </c>
      <c r="M55" s="46">
        <f t="shared" si="4"/>
        <v>0.80671423253105712</v>
      </c>
      <c r="N55" s="46">
        <f t="shared" si="4"/>
        <v>0.43269560954763048</v>
      </c>
      <c r="O55" s="46">
        <f t="shared" si="4"/>
        <v>0.34343360072319462</v>
      </c>
      <c r="P55" s="46">
        <f t="shared" si="4"/>
        <v>0.26230297350807052</v>
      </c>
      <c r="Q55" s="46">
        <f t="shared" si="4"/>
        <v>0.32884421577367084</v>
      </c>
      <c r="R55" s="46">
        <f t="shared" si="4"/>
        <v>0.19338227682653741</v>
      </c>
      <c r="S55" s="46">
        <f t="shared" si="4"/>
        <v>0.16452690982882356</v>
      </c>
      <c r="T55" s="46">
        <f t="shared" si="4"/>
        <v>0.16929848999172786</v>
      </c>
      <c r="U55" s="46">
        <f t="shared" si="4"/>
        <v>0.14151679078422968</v>
      </c>
      <c r="V55" s="46">
        <f t="shared" si="4"/>
        <v>0.10654801758308007</v>
      </c>
      <c r="W55" s="46">
        <f t="shared" si="4"/>
        <v>9.131754423293785E-2</v>
      </c>
      <c r="X55" s="46">
        <f t="shared" si="4"/>
        <v>5.0057900188500239E-2</v>
      </c>
      <c r="Y55" s="46">
        <f t="shared" si="4"/>
        <v>3.26102657823516E-2</v>
      </c>
      <c r="Z55" s="46">
        <f t="shared" si="4"/>
        <v>2.3475324385108843E-2</v>
      </c>
      <c r="AA55" s="46">
        <f t="shared" si="4"/>
        <v>1.709621702064083E-2</v>
      </c>
      <c r="AB55" s="46">
        <f t="shared" si="4"/>
        <v>1.3409971116310794E-2</v>
      </c>
      <c r="AC55" s="46">
        <f t="shared" si="4"/>
        <v>5.6091425567834614E-6</v>
      </c>
      <c r="AD55" s="46">
        <f t="shared" si="4"/>
        <v>9.4173817912549418E-4</v>
      </c>
      <c r="AE55" s="46">
        <f t="shared" si="4"/>
        <v>0.28959974047796538</v>
      </c>
    </row>
    <row r="56" spans="1:31">
      <c r="A56" s="35" t="s">
        <v>39</v>
      </c>
      <c r="B56" s="35" t="s">
        <v>40</v>
      </c>
      <c r="C56" s="46">
        <f t="shared" si="3"/>
        <v>3.33328220610246E-2</v>
      </c>
      <c r="D56" s="46">
        <f t="shared" si="4"/>
        <v>5.7724928338104088E-2</v>
      </c>
      <c r="E56" s="46">
        <f t="shared" si="4"/>
        <v>7.1288120565678029E-2</v>
      </c>
      <c r="F56" s="46">
        <f t="shared" si="4"/>
        <v>0.10498866593792509</v>
      </c>
      <c r="G56" s="46">
        <f t="shared" si="4"/>
        <v>0.16409218528634614</v>
      </c>
      <c r="H56" s="46">
        <f t="shared" si="4"/>
        <v>0.36026145034913615</v>
      </c>
      <c r="I56" s="46">
        <f t="shared" si="4"/>
        <v>0.36896420109930761</v>
      </c>
      <c r="J56" s="46">
        <f t="shared" si="4"/>
        <v>0.22941204743141042</v>
      </c>
      <c r="K56" s="46">
        <f t="shared" si="4"/>
        <v>0.20263546330319895</v>
      </c>
      <c r="L56" s="46">
        <f t="shared" si="4"/>
        <v>0.29528116568100493</v>
      </c>
      <c r="M56" s="46">
        <f t="shared" si="4"/>
        <v>0.37454659845424554</v>
      </c>
      <c r="N56" s="46">
        <f t="shared" si="4"/>
        <v>0.61499247762042875</v>
      </c>
      <c r="O56" s="46">
        <f t="shared" si="4"/>
        <v>0.63618623905318494</v>
      </c>
      <c r="P56" s="46">
        <f t="shared" si="4"/>
        <v>0.82391806698486147</v>
      </c>
      <c r="Q56" s="46">
        <f t="shared" si="4"/>
        <v>0.7530265075882967</v>
      </c>
      <c r="R56" s="46">
        <f t="shared" si="4"/>
        <v>0.81519461810182492</v>
      </c>
      <c r="S56" s="46">
        <f t="shared" si="4"/>
        <v>0.89412091335653532</v>
      </c>
      <c r="T56" s="46">
        <f t="shared" si="4"/>
        <v>0.95457007231206403</v>
      </c>
      <c r="U56" s="46">
        <f t="shared" si="4"/>
        <v>1.0678553380599405</v>
      </c>
      <c r="V56" s="46">
        <f t="shared" si="4"/>
        <v>0.9631761495128679</v>
      </c>
      <c r="W56" s="46">
        <f t="shared" si="4"/>
        <v>0.92956098872050885</v>
      </c>
      <c r="X56" s="46">
        <f t="shared" si="4"/>
        <v>1.2764040141402455</v>
      </c>
      <c r="Y56" s="46">
        <f t="shared" ref="D56:AE63" si="5">Y27/Y$34*100</f>
        <v>1.4589882111414831</v>
      </c>
      <c r="Z56" s="46">
        <f t="shared" si="5"/>
        <v>1.6511357836921099</v>
      </c>
      <c r="AA56" s="46">
        <f t="shared" si="5"/>
        <v>1.6797086696585035</v>
      </c>
      <c r="AB56" s="46">
        <f t="shared" si="5"/>
        <v>1.6326303774304596</v>
      </c>
      <c r="AC56" s="46">
        <f t="shared" si="5"/>
        <v>2.0087565040915853</v>
      </c>
      <c r="AD56" s="46">
        <f t="shared" si="5"/>
        <v>2.5604074967350128</v>
      </c>
      <c r="AE56" s="46">
        <f t="shared" si="5"/>
        <v>0.97857151530981146</v>
      </c>
    </row>
    <row r="57" spans="1:31">
      <c r="A57" s="35" t="s">
        <v>41</v>
      </c>
      <c r="B57" s="35" t="s">
        <v>42</v>
      </c>
      <c r="C57" s="46">
        <f t="shared" si="3"/>
        <v>0.37595158347977542</v>
      </c>
      <c r="D57" s="46">
        <f t="shared" si="5"/>
        <v>0.35410195293000735</v>
      </c>
      <c r="E57" s="46">
        <f t="shared" si="5"/>
        <v>0.39365592552139461</v>
      </c>
      <c r="F57" s="46">
        <f t="shared" si="5"/>
        <v>0.4347187256102697</v>
      </c>
      <c r="G57" s="46">
        <f t="shared" si="5"/>
        <v>0.3409213240244901</v>
      </c>
      <c r="H57" s="46">
        <f t="shared" si="5"/>
        <v>0.30637326051905323</v>
      </c>
      <c r="I57" s="46">
        <f t="shared" si="5"/>
        <v>0.46947649182416717</v>
      </c>
      <c r="J57" s="46">
        <f t="shared" si="5"/>
        <v>0.49210606199641943</v>
      </c>
      <c r="K57" s="46">
        <f t="shared" si="5"/>
        <v>0.5197677105439954</v>
      </c>
      <c r="L57" s="46">
        <f t="shared" si="5"/>
        <v>0.46528872421980028</v>
      </c>
      <c r="M57" s="46">
        <f t="shared" si="5"/>
        <v>0.40393990399628282</v>
      </c>
      <c r="N57" s="46">
        <f t="shared" si="5"/>
        <v>0.43265154121417732</v>
      </c>
      <c r="O57" s="46">
        <f t="shared" si="5"/>
        <v>0.5899392183418376</v>
      </c>
      <c r="P57" s="46">
        <f t="shared" si="5"/>
        <v>0.82220736476878142</v>
      </c>
      <c r="Q57" s="46">
        <f t="shared" si="5"/>
        <v>0.97523492012085211</v>
      </c>
      <c r="R57" s="46">
        <f t="shared" si="5"/>
        <v>0.97129785095231469</v>
      </c>
      <c r="S57" s="46">
        <f t="shared" si="5"/>
        <v>1.077946876508725</v>
      </c>
      <c r="T57" s="46">
        <f t="shared" si="5"/>
        <v>1.3329824088043956</v>
      </c>
      <c r="U57" s="46">
        <f t="shared" si="5"/>
        <v>1.6625674279198897</v>
      </c>
      <c r="V57" s="46">
        <f t="shared" si="5"/>
        <v>1.5409616045696761</v>
      </c>
      <c r="W57" s="46">
        <f t="shared" si="5"/>
        <v>1.5878990071237598</v>
      </c>
      <c r="X57" s="46">
        <f t="shared" si="5"/>
        <v>2.3828977439711001</v>
      </c>
      <c r="Y57" s="46">
        <f t="shared" si="5"/>
        <v>3.1248848108191334</v>
      </c>
      <c r="Z57" s="46">
        <f t="shared" si="5"/>
        <v>3.417166195173321</v>
      </c>
      <c r="AA57" s="46">
        <f t="shared" si="5"/>
        <v>3.0092717360367094</v>
      </c>
      <c r="AB57" s="46">
        <f t="shared" si="5"/>
        <v>2.7555645764081578</v>
      </c>
      <c r="AC57" s="46">
        <f t="shared" si="5"/>
        <v>2.3127012166041516</v>
      </c>
      <c r="AD57" s="46">
        <f t="shared" si="5"/>
        <v>1.9857053542616805</v>
      </c>
      <c r="AE57" s="46">
        <f t="shared" si="5"/>
        <v>1.4104562510526986</v>
      </c>
    </row>
    <row r="58" spans="1:31">
      <c r="A58" s="35" t="s">
        <v>43</v>
      </c>
      <c r="B58" s="35" t="s">
        <v>44</v>
      </c>
      <c r="C58" s="46">
        <f t="shared" si="3"/>
        <v>1.0925259899400854</v>
      </c>
      <c r="D58" s="46">
        <f t="shared" si="5"/>
        <v>1.478460857738588</v>
      </c>
      <c r="E58" s="46">
        <f t="shared" si="5"/>
        <v>1.0818100349598376</v>
      </c>
      <c r="F58" s="46">
        <f t="shared" si="5"/>
        <v>1.7253139033491947</v>
      </c>
      <c r="G58" s="46">
        <f t="shared" si="5"/>
        <v>1.5339262910606497</v>
      </c>
      <c r="H58" s="46">
        <f t="shared" si="5"/>
        <v>1.3616419748077246</v>
      </c>
      <c r="I58" s="46">
        <f t="shared" si="5"/>
        <v>1.5440190415623778</v>
      </c>
      <c r="J58" s="46">
        <f t="shared" si="5"/>
        <v>1.6398760372633832</v>
      </c>
      <c r="K58" s="46">
        <f t="shared" si="5"/>
        <v>1.4518341990608883</v>
      </c>
      <c r="L58" s="46">
        <f t="shared" si="5"/>
        <v>1.0565482420543943</v>
      </c>
      <c r="M58" s="46">
        <f t="shared" si="5"/>
        <v>0.77854737982588484</v>
      </c>
      <c r="N58" s="46">
        <f t="shared" si="5"/>
        <v>0.78872108444053013</v>
      </c>
      <c r="O58" s="46">
        <f t="shared" si="5"/>
        <v>0.57175354902900888</v>
      </c>
      <c r="P58" s="46">
        <f t="shared" si="5"/>
        <v>0.42607252771518567</v>
      </c>
      <c r="Q58" s="46">
        <f t="shared" si="5"/>
        <v>0.40419296591795717</v>
      </c>
      <c r="R58" s="46">
        <f t="shared" si="5"/>
        <v>0.33105252347105513</v>
      </c>
      <c r="S58" s="46">
        <f t="shared" si="5"/>
        <v>0.35342469364057044</v>
      </c>
      <c r="T58" s="46">
        <f t="shared" si="5"/>
        <v>0.4354253997893921</v>
      </c>
      <c r="U58" s="46">
        <f t="shared" si="5"/>
        <v>0.34532653875224772</v>
      </c>
      <c r="V58" s="46">
        <f t="shared" si="5"/>
        <v>0.39858395702175631</v>
      </c>
      <c r="W58" s="46">
        <f t="shared" si="5"/>
        <v>0.39923393375400418</v>
      </c>
      <c r="X58" s="46">
        <f t="shared" si="5"/>
        <v>0.40096549068283233</v>
      </c>
      <c r="Y58" s="46">
        <f t="shared" si="5"/>
        <v>0.50358226536505513</v>
      </c>
      <c r="Z58" s="46">
        <f t="shared" si="5"/>
        <v>0.83244697443267868</v>
      </c>
      <c r="AA58" s="46">
        <f t="shared" si="5"/>
        <v>0.96243229537510966</v>
      </c>
      <c r="AB58" s="46">
        <f t="shared" si="5"/>
        <v>1.0472906331726408</v>
      </c>
      <c r="AC58" s="46">
        <f t="shared" si="5"/>
        <v>0.56018098628626967</v>
      </c>
      <c r="AD58" s="46">
        <f t="shared" si="5"/>
        <v>0.57876690554717669</v>
      </c>
      <c r="AE58" s="46">
        <f t="shared" si="5"/>
        <v>0.78430643532485189</v>
      </c>
    </row>
    <row r="59" spans="1:31">
      <c r="A59" s="35" t="s">
        <v>45</v>
      </c>
      <c r="B59" s="35" t="s">
        <v>46</v>
      </c>
      <c r="C59" s="46">
        <f t="shared" si="3"/>
        <v>3.3848189749370929</v>
      </c>
      <c r="D59" s="46">
        <f t="shared" si="5"/>
        <v>4.3801712159676427</v>
      </c>
      <c r="E59" s="46">
        <f t="shared" si="5"/>
        <v>4.8077398436615306</v>
      </c>
      <c r="F59" s="46">
        <f t="shared" si="5"/>
        <v>5.0689732181038991</v>
      </c>
      <c r="G59" s="46">
        <f t="shared" si="5"/>
        <v>4.6125483381387538</v>
      </c>
      <c r="H59" s="46">
        <f t="shared" si="5"/>
        <v>4.2921258495918568</v>
      </c>
      <c r="I59" s="46">
        <f t="shared" si="5"/>
        <v>5.4426495873568861</v>
      </c>
      <c r="J59" s="46">
        <f t="shared" si="5"/>
        <v>7.1622194752076833</v>
      </c>
      <c r="K59" s="46">
        <f t="shared" si="5"/>
        <v>8.2984111889457068</v>
      </c>
      <c r="L59" s="46">
        <f t="shared" si="5"/>
        <v>7.6772970182113669</v>
      </c>
      <c r="M59" s="46">
        <f t="shared" si="5"/>
        <v>8.7904097120670404</v>
      </c>
      <c r="N59" s="46">
        <f t="shared" si="5"/>
        <v>9.0758708991205275</v>
      </c>
      <c r="O59" s="46">
        <f t="shared" si="5"/>
        <v>11.320468802353961</v>
      </c>
      <c r="P59" s="46">
        <f t="shared" si="5"/>
        <v>11.521098819835824</v>
      </c>
      <c r="Q59" s="46">
        <f t="shared" si="5"/>
        <v>14.213007862039243</v>
      </c>
      <c r="R59" s="46">
        <f t="shared" si="5"/>
        <v>13.732159147391124</v>
      </c>
      <c r="S59" s="46">
        <f t="shared" si="5"/>
        <v>14.368126212860663</v>
      </c>
      <c r="T59" s="46">
        <f t="shared" si="5"/>
        <v>14.276349502959718</v>
      </c>
      <c r="U59" s="46">
        <f t="shared" si="5"/>
        <v>14.239620118642671</v>
      </c>
      <c r="V59" s="46">
        <f t="shared" si="5"/>
        <v>14.848475527259367</v>
      </c>
      <c r="W59" s="46">
        <f t="shared" si="5"/>
        <v>16.307716946606561</v>
      </c>
      <c r="X59" s="46">
        <f t="shared" si="5"/>
        <v>19.291912947604487</v>
      </c>
      <c r="Y59" s="46">
        <f t="shared" si="5"/>
        <v>19.537458307323121</v>
      </c>
      <c r="Z59" s="46">
        <f t="shared" si="5"/>
        <v>20.98574877417251</v>
      </c>
      <c r="AA59" s="46">
        <f t="shared" si="5"/>
        <v>21.10312866224308</v>
      </c>
      <c r="AB59" s="46">
        <f t="shared" si="5"/>
        <v>22.585942887530404</v>
      </c>
      <c r="AC59" s="46">
        <f t="shared" si="5"/>
        <v>19.792683718365094</v>
      </c>
      <c r="AD59" s="46">
        <f t="shared" si="5"/>
        <v>19.870673662174749</v>
      </c>
      <c r="AE59" s="46">
        <f t="shared" si="5"/>
        <v>13.513810155371942</v>
      </c>
    </row>
    <row r="60" spans="1:31">
      <c r="A60" s="35" t="s">
        <v>47</v>
      </c>
      <c r="B60" s="35" t="s">
        <v>48</v>
      </c>
      <c r="C60" s="46">
        <f t="shared" si="3"/>
        <v>0.16631303318569732</v>
      </c>
      <c r="D60" s="46">
        <f t="shared" si="5"/>
        <v>0.12860200705873231</v>
      </c>
      <c r="E60" s="46">
        <f t="shared" si="5"/>
        <v>0.12391186467281345</v>
      </c>
      <c r="F60" s="46">
        <f t="shared" si="5"/>
        <v>0.15570721064292015</v>
      </c>
      <c r="G60" s="46">
        <f t="shared" si="5"/>
        <v>0.18809499983029773</v>
      </c>
      <c r="H60" s="46">
        <f t="shared" si="5"/>
        <v>0.2048040708330908</v>
      </c>
      <c r="I60" s="46">
        <f t="shared" si="5"/>
        <v>0.36358792791793709</v>
      </c>
      <c r="J60" s="46">
        <f t="shared" si="5"/>
        <v>0.36666686340153476</v>
      </c>
      <c r="K60" s="46">
        <f t="shared" si="5"/>
        <v>0.44307602664896339</v>
      </c>
      <c r="L60" s="46">
        <f t="shared" si="5"/>
        <v>0.55422593582171298</v>
      </c>
      <c r="M60" s="46">
        <f t="shared" si="5"/>
        <v>0.29534928390467496</v>
      </c>
      <c r="N60" s="46">
        <f t="shared" si="5"/>
        <v>0.42852388750208736</v>
      </c>
      <c r="O60" s="46">
        <f t="shared" si="5"/>
        <v>0.52751248406922013</v>
      </c>
      <c r="P60" s="46">
        <f t="shared" si="5"/>
        <v>0.29075094264221274</v>
      </c>
      <c r="Q60" s="46">
        <f t="shared" si="5"/>
        <v>0.3779274946207396</v>
      </c>
      <c r="R60" s="46">
        <f t="shared" si="5"/>
        <v>0.30732196275389023</v>
      </c>
      <c r="S60" s="46">
        <f t="shared" si="5"/>
        <v>0.27286423004890997</v>
      </c>
      <c r="T60" s="46">
        <f t="shared" si="5"/>
        <v>0.2454424265510233</v>
      </c>
      <c r="U60" s="46">
        <f t="shared" si="5"/>
        <v>0.23486529067061351</v>
      </c>
      <c r="V60" s="46">
        <f t="shared" si="5"/>
        <v>0.23952363118076536</v>
      </c>
      <c r="W60" s="46">
        <f t="shared" si="5"/>
        <v>0.23560278387663139</v>
      </c>
      <c r="X60" s="46">
        <f t="shared" si="5"/>
        <v>0.23691030608244554</v>
      </c>
      <c r="Y60" s="46">
        <f t="shared" si="5"/>
        <v>0.21485497366434841</v>
      </c>
      <c r="Z60" s="46">
        <f t="shared" si="5"/>
        <v>0.21435248555042996</v>
      </c>
      <c r="AA60" s="46">
        <f t="shared" si="5"/>
        <v>0.21889373479451216</v>
      </c>
      <c r="AB60" s="46">
        <f t="shared" si="5"/>
        <v>0.1948784992152798</v>
      </c>
      <c r="AC60" s="46">
        <f t="shared" si="5"/>
        <v>0.18125662264790174</v>
      </c>
      <c r="AD60" s="46">
        <f t="shared" si="5"/>
        <v>0.13851385720455095</v>
      </c>
      <c r="AE60" s="46">
        <f t="shared" si="5"/>
        <v>0.26861562586633558</v>
      </c>
    </row>
    <row r="61" spans="1:31">
      <c r="A61" s="35" t="s">
        <v>49</v>
      </c>
      <c r="B61" s="35" t="s">
        <v>50</v>
      </c>
      <c r="C61" s="46">
        <f t="shared" si="3"/>
        <v>3.0615225099544532E-2</v>
      </c>
      <c r="D61" s="46">
        <f t="shared" si="5"/>
        <v>3.1562220676510856E-2</v>
      </c>
      <c r="E61" s="46">
        <f t="shared" si="5"/>
        <v>3.3598891045633281E-2</v>
      </c>
      <c r="F61" s="46">
        <f t="shared" si="5"/>
        <v>2.7879330488478994E-2</v>
      </c>
      <c r="G61" s="46">
        <f t="shared" si="5"/>
        <v>2.4487004840661294E-2</v>
      </c>
      <c r="H61" s="46">
        <f t="shared" si="5"/>
        <v>1.4109584240940177E-2</v>
      </c>
      <c r="I61" s="46">
        <f t="shared" si="5"/>
        <v>2.0973249550554445E-2</v>
      </c>
      <c r="J61" s="46">
        <f t="shared" si="5"/>
        <v>5.2188280658985189E-2</v>
      </c>
      <c r="K61" s="46">
        <f t="shared" si="5"/>
        <v>4.1014653658026215E-2</v>
      </c>
      <c r="L61" s="46">
        <f t="shared" si="5"/>
        <v>3.7794877391844631E-2</v>
      </c>
      <c r="M61" s="46">
        <f t="shared" si="5"/>
        <v>3.65945293866691E-2</v>
      </c>
      <c r="N61" s="46">
        <f t="shared" si="5"/>
        <v>3.4141258491702173E-2</v>
      </c>
      <c r="O61" s="46">
        <f t="shared" si="5"/>
        <v>2.6433180681986093E-2</v>
      </c>
      <c r="P61" s="46">
        <f t="shared" si="5"/>
        <v>2.8638119507889508E-2</v>
      </c>
      <c r="Q61" s="46">
        <f t="shared" si="5"/>
        <v>2.9166793643649814E-2</v>
      </c>
      <c r="R61" s="46">
        <f t="shared" si="5"/>
        <v>2.9541676735058933E-2</v>
      </c>
      <c r="S61" s="46">
        <f t="shared" si="5"/>
        <v>3.0430463173584315E-2</v>
      </c>
      <c r="T61" s="46">
        <f t="shared" si="5"/>
        <v>4.4639733743220174E-2</v>
      </c>
      <c r="U61" s="46">
        <f t="shared" si="5"/>
        <v>4.6996824602575336E-2</v>
      </c>
      <c r="V61" s="46">
        <f t="shared" si="5"/>
        <v>3.9641975057038252E-2</v>
      </c>
      <c r="W61" s="46">
        <f t="shared" si="5"/>
        <v>3.5972646138412619E-2</v>
      </c>
      <c r="X61" s="46">
        <f t="shared" si="5"/>
        <v>4.161645235699539E-2</v>
      </c>
      <c r="Y61" s="46">
        <f t="shared" si="5"/>
        <v>3.6821281717908293E-2</v>
      </c>
      <c r="Z61" s="46">
        <f t="shared" si="5"/>
        <v>3.3507172210430251E-2</v>
      </c>
      <c r="AA61" s="46">
        <f t="shared" si="5"/>
        <v>3.466991004607585E-2</v>
      </c>
      <c r="AB61" s="46">
        <f t="shared" si="5"/>
        <v>5.0942415742705596E-2</v>
      </c>
      <c r="AC61" s="46">
        <f t="shared" si="5"/>
        <v>4.1106441691335566E-2</v>
      </c>
      <c r="AD61" s="46">
        <f t="shared" si="5"/>
        <v>3.7170467179054131E-2</v>
      </c>
      <c r="AE61" s="46">
        <f t="shared" si="5"/>
        <v>3.5344376698953218E-2</v>
      </c>
    </row>
    <row r="62" spans="1:31">
      <c r="A62" s="35" t="s">
        <v>51</v>
      </c>
      <c r="B62" s="35" t="s">
        <v>52</v>
      </c>
      <c r="C62" s="46">
        <f t="shared" si="3"/>
        <v>2.4843387227624034</v>
      </c>
      <c r="D62" s="46">
        <f t="shared" si="5"/>
        <v>3.3544252944853317</v>
      </c>
      <c r="E62" s="46">
        <f t="shared" si="5"/>
        <v>4.3880207599988541</v>
      </c>
      <c r="F62" s="46">
        <f t="shared" si="5"/>
        <v>5.3321330173341037</v>
      </c>
      <c r="G62" s="46">
        <f t="shared" si="5"/>
        <v>5.0892308058613231</v>
      </c>
      <c r="H62" s="46">
        <f t="shared" si="5"/>
        <v>4.6535489171914728</v>
      </c>
      <c r="I62" s="46">
        <f t="shared" si="5"/>
        <v>6.2613646182856755</v>
      </c>
      <c r="J62" s="46">
        <f t="shared" si="5"/>
        <v>7.3601617715970038</v>
      </c>
      <c r="K62" s="46">
        <f t="shared" si="5"/>
        <v>6.7427058354486284</v>
      </c>
      <c r="L62" s="46">
        <f t="shared" si="5"/>
        <v>6.071767330269485</v>
      </c>
      <c r="M62" s="46">
        <f t="shared" si="5"/>
        <v>7.7316380638626798</v>
      </c>
      <c r="N62" s="46">
        <f t="shared" si="5"/>
        <v>9.2344143340518237</v>
      </c>
      <c r="O62" s="46">
        <f t="shared" si="5"/>
        <v>8.9227162098079909</v>
      </c>
      <c r="P62" s="46">
        <f t="shared" si="5"/>
        <v>8.5183250913893218</v>
      </c>
      <c r="Q62" s="46">
        <f t="shared" si="5"/>
        <v>8.683915821318374</v>
      </c>
      <c r="R62" s="46">
        <f t="shared" si="5"/>
        <v>9.1427305212477012</v>
      </c>
      <c r="S62" s="46">
        <f t="shared" si="5"/>
        <v>10.251875790305096</v>
      </c>
      <c r="T62" s="46">
        <f t="shared" si="5"/>
        <v>10.986129644019142</v>
      </c>
      <c r="U62" s="46">
        <f t="shared" si="5"/>
        <v>11.094434038114873</v>
      </c>
      <c r="V62" s="46">
        <f t="shared" si="5"/>
        <v>12.078851945160233</v>
      </c>
      <c r="W62" s="46">
        <f t="shared" si="5"/>
        <v>12.260594193252402</v>
      </c>
      <c r="X62" s="46">
        <f t="shared" si="5"/>
        <v>13.356214138157272</v>
      </c>
      <c r="Y62" s="46">
        <f t="shared" si="5"/>
        <v>14.166324918454237</v>
      </c>
      <c r="Z62" s="46">
        <f t="shared" si="5"/>
        <v>14.167521814134204</v>
      </c>
      <c r="AA62" s="46">
        <f t="shared" si="5"/>
        <v>14.223316609951544</v>
      </c>
      <c r="AB62" s="46">
        <f t="shared" si="5"/>
        <v>13.56992594575579</v>
      </c>
      <c r="AC62" s="46">
        <f t="shared" si="5"/>
        <v>10.830486814467271</v>
      </c>
      <c r="AD62" s="46">
        <f t="shared" si="5"/>
        <v>10.84184506489097</v>
      </c>
      <c r="AE62" s="46">
        <f t="shared" si="5"/>
        <v>9.7274990237820163</v>
      </c>
    </row>
    <row r="63" spans="1:31">
      <c r="B63" s="35" t="s">
        <v>53</v>
      </c>
      <c r="C63" s="46">
        <f t="shared" si="3"/>
        <v>100</v>
      </c>
      <c r="D63" s="46">
        <f t="shared" si="5"/>
        <v>100</v>
      </c>
      <c r="E63" s="46">
        <f t="shared" si="5"/>
        <v>100</v>
      </c>
      <c r="F63" s="46">
        <f t="shared" si="5"/>
        <v>100</v>
      </c>
      <c r="G63" s="46">
        <f t="shared" si="5"/>
        <v>100</v>
      </c>
      <c r="H63" s="46">
        <f t="shared" si="5"/>
        <v>100</v>
      </c>
      <c r="I63" s="46">
        <f t="shared" si="5"/>
        <v>100</v>
      </c>
      <c r="J63" s="46">
        <f t="shared" si="5"/>
        <v>100</v>
      </c>
      <c r="K63" s="46">
        <f t="shared" si="5"/>
        <v>100</v>
      </c>
      <c r="L63" s="46">
        <f t="shared" si="5"/>
        <v>100</v>
      </c>
      <c r="M63" s="46">
        <f t="shared" si="5"/>
        <v>100</v>
      </c>
      <c r="N63" s="46">
        <f t="shared" si="5"/>
        <v>100</v>
      </c>
      <c r="O63" s="46">
        <f t="shared" si="5"/>
        <v>100</v>
      </c>
      <c r="P63" s="46">
        <f t="shared" si="5"/>
        <v>100</v>
      </c>
      <c r="Q63" s="46">
        <f t="shared" si="5"/>
        <v>100</v>
      </c>
      <c r="R63" s="46">
        <f t="shared" si="5"/>
        <v>100</v>
      </c>
      <c r="S63" s="46">
        <f t="shared" si="5"/>
        <v>100</v>
      </c>
      <c r="T63" s="46">
        <f t="shared" si="5"/>
        <v>100</v>
      </c>
      <c r="U63" s="46">
        <f t="shared" si="5"/>
        <v>100</v>
      </c>
      <c r="V63" s="46">
        <f t="shared" si="5"/>
        <v>100</v>
      </c>
      <c r="W63" s="46">
        <f t="shared" si="5"/>
        <v>100</v>
      </c>
      <c r="X63" s="46">
        <f t="shared" si="5"/>
        <v>100</v>
      </c>
      <c r="Y63" s="46">
        <f t="shared" si="5"/>
        <v>100</v>
      </c>
      <c r="Z63" s="46">
        <f t="shared" si="5"/>
        <v>100</v>
      </c>
      <c r="AA63" s="46">
        <f t="shared" si="5"/>
        <v>100</v>
      </c>
      <c r="AB63" s="46">
        <f t="shared" si="5"/>
        <v>100</v>
      </c>
      <c r="AC63" s="46">
        <f t="shared" si="5"/>
        <v>100</v>
      </c>
      <c r="AD63" s="46">
        <f t="shared" si="5"/>
        <v>100</v>
      </c>
      <c r="AE63" s="46">
        <f t="shared" si="5"/>
        <v>100</v>
      </c>
    </row>
    <row r="64" spans="1:31">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row>
    <row r="65" spans="1:31">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row>
    <row r="66" spans="1:31">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 r="A67" s="40" t="s">
        <v>3</v>
      </c>
      <c r="B67" s="40" t="s">
        <v>4</v>
      </c>
      <c r="C67" s="84" t="s">
        <v>57</v>
      </c>
      <c r="D67" s="47">
        <f>D9/C9*100-100</f>
        <v>62.029022716877591</v>
      </c>
      <c r="E67" s="47">
        <f t="shared" ref="E67:AD77" si="6">E9/D9*100-100</f>
        <v>-4.2956641212789179</v>
      </c>
      <c r="F67" s="47">
        <f t="shared" si="6"/>
        <v>34.543550479676327</v>
      </c>
      <c r="G67" s="47">
        <f t="shared" si="6"/>
        <v>23.17749977927383</v>
      </c>
      <c r="H67" s="47">
        <f t="shared" si="6"/>
        <v>36.864693846193063</v>
      </c>
      <c r="I67" s="47">
        <f t="shared" si="6"/>
        <v>65.547651334642296</v>
      </c>
      <c r="J67" s="47">
        <f t="shared" si="6"/>
        <v>-20.836391162269024</v>
      </c>
      <c r="K67" s="47">
        <f t="shared" si="6"/>
        <v>-48.814619049779672</v>
      </c>
      <c r="L67" s="47">
        <f t="shared" si="6"/>
        <v>-20.723386093361626</v>
      </c>
      <c r="M67" s="47">
        <f t="shared" si="6"/>
        <v>-20.248410854403403</v>
      </c>
      <c r="N67" s="47">
        <f t="shared" si="6"/>
        <v>173.09564204937084</v>
      </c>
      <c r="O67" s="47">
        <f t="shared" si="6"/>
        <v>-66.229581936904978</v>
      </c>
      <c r="P67" s="47">
        <f t="shared" si="6"/>
        <v>23.731686941146307</v>
      </c>
      <c r="Q67" s="47">
        <f t="shared" si="6"/>
        <v>-22.987789346067416</v>
      </c>
      <c r="R67" s="47">
        <f t="shared" si="6"/>
        <v>-4.1081960161873496</v>
      </c>
      <c r="S67" s="47">
        <f t="shared" si="6"/>
        <v>26.754968474538217</v>
      </c>
      <c r="T67" s="47">
        <f t="shared" si="6"/>
        <v>50.756327688064744</v>
      </c>
      <c r="U67" s="47">
        <f t="shared" si="6"/>
        <v>8.5720170530707946</v>
      </c>
      <c r="V67" s="47">
        <f t="shared" si="6"/>
        <v>7.4243044921291386</v>
      </c>
      <c r="W67" s="47">
        <f t="shared" si="6"/>
        <v>-1.0891423685291812</v>
      </c>
      <c r="X67" s="47">
        <f t="shared" si="6"/>
        <v>-19.598097229681272</v>
      </c>
      <c r="Y67" s="47">
        <f t="shared" si="6"/>
        <v>20.697290373352729</v>
      </c>
      <c r="Z67" s="47">
        <f t="shared" si="6"/>
        <v>159.10759045629288</v>
      </c>
      <c r="AA67" s="47">
        <f t="shared" si="6"/>
        <v>32.906679401053935</v>
      </c>
      <c r="AB67" s="47">
        <f t="shared" si="6"/>
        <v>-22.984340066560563</v>
      </c>
      <c r="AC67" s="47">
        <f t="shared" si="6"/>
        <v>-57.821125459364694</v>
      </c>
      <c r="AD67" s="47">
        <f t="shared" si="6"/>
        <v>-5.0422000612185229</v>
      </c>
      <c r="AE67" s="48">
        <f>IFERROR((POWER(AD9/C9,1/28)*100)-100,"--")</f>
        <v>3.8199493926921662</v>
      </c>
    </row>
    <row r="68" spans="1:31">
      <c r="A68" s="35" t="s">
        <v>5</v>
      </c>
      <c r="B68" s="35" t="s">
        <v>6</v>
      </c>
      <c r="C68" s="84" t="s">
        <v>57</v>
      </c>
      <c r="D68" s="47">
        <f t="shared" ref="D68:S92" si="7">D10/C10*100-100</f>
        <v>8.8122582028862695</v>
      </c>
      <c r="E68" s="47">
        <f t="shared" si="7"/>
        <v>19.291488216451683</v>
      </c>
      <c r="F68" s="47">
        <f t="shared" si="7"/>
        <v>15.285298619677064</v>
      </c>
      <c r="G68" s="47">
        <f t="shared" si="7"/>
        <v>38.255589751049001</v>
      </c>
      <c r="H68" s="47">
        <f t="shared" si="7"/>
        <v>54.374419660255683</v>
      </c>
      <c r="I68" s="47">
        <f t="shared" si="7"/>
        <v>-4.7383750333777499</v>
      </c>
      <c r="J68" s="47">
        <f t="shared" si="7"/>
        <v>-20.207139763004108</v>
      </c>
      <c r="K68" s="47">
        <f t="shared" si="7"/>
        <v>-5.5914407456014459</v>
      </c>
      <c r="L68" s="47">
        <f t="shared" si="7"/>
        <v>34.149668372965323</v>
      </c>
      <c r="M68" s="47">
        <f t="shared" si="7"/>
        <v>12.671979178632014</v>
      </c>
      <c r="N68" s="47">
        <f t="shared" si="7"/>
        <v>8.5290045422827205</v>
      </c>
      <c r="O68" s="47">
        <f t="shared" si="7"/>
        <v>-8.0361590583078168</v>
      </c>
      <c r="P68" s="47">
        <f t="shared" si="7"/>
        <v>52.750455078653232</v>
      </c>
      <c r="Q68" s="47">
        <f t="shared" si="7"/>
        <v>-13.886315998166381</v>
      </c>
      <c r="R68" s="47">
        <f t="shared" si="7"/>
        <v>18.082462023727629</v>
      </c>
      <c r="S68" s="47">
        <f t="shared" si="7"/>
        <v>-10.607252910758532</v>
      </c>
      <c r="T68" s="47">
        <f t="shared" si="6"/>
        <v>-24.372083727918692</v>
      </c>
      <c r="U68" s="47">
        <f t="shared" si="6"/>
        <v>9.1091091055758113</v>
      </c>
      <c r="V68" s="47">
        <f t="shared" si="6"/>
        <v>-14.586185946112266</v>
      </c>
      <c r="W68" s="47">
        <f t="shared" si="6"/>
        <v>-14.884976169935626</v>
      </c>
      <c r="X68" s="47">
        <f t="shared" si="6"/>
        <v>-30.771297987392202</v>
      </c>
      <c r="Y68" s="47">
        <f t="shared" si="6"/>
        <v>-18.997200730328899</v>
      </c>
      <c r="Z68" s="47">
        <f t="shared" si="6"/>
        <v>0.60292552104547781</v>
      </c>
      <c r="AA68" s="47">
        <f t="shared" si="6"/>
        <v>-13.455643930381839</v>
      </c>
      <c r="AB68" s="47">
        <f t="shared" si="6"/>
        <v>-23.21884898314832</v>
      </c>
      <c r="AC68" s="47">
        <f t="shared" si="6"/>
        <v>261.26034299509803</v>
      </c>
      <c r="AD68" s="47">
        <f t="shared" si="6"/>
        <v>4.8514359178732462</v>
      </c>
      <c r="AE68" s="48">
        <f t="shared" ref="AE68:AE92" si="8">IFERROR((POWER(AD10/C10,1/28)*100)-100,"--")</f>
        <v>5.1588726001540124</v>
      </c>
    </row>
    <row r="69" spans="1:31">
      <c r="A69" s="35" t="s">
        <v>7</v>
      </c>
      <c r="B69" s="35" t="s">
        <v>8</v>
      </c>
      <c r="C69" s="84" t="s">
        <v>57</v>
      </c>
      <c r="D69" s="47">
        <f t="shared" si="7"/>
        <v>8.0037520801706563</v>
      </c>
      <c r="E69" s="47">
        <f t="shared" si="6"/>
        <v>22.891749949516964</v>
      </c>
      <c r="F69" s="47">
        <f t="shared" si="6"/>
        <v>4.5136581628724315</v>
      </c>
      <c r="G69" s="47">
        <f t="shared" si="6"/>
        <v>21.817562802923177</v>
      </c>
      <c r="H69" s="47">
        <f t="shared" si="6"/>
        <v>8.971349828392178</v>
      </c>
      <c r="I69" s="47">
        <f t="shared" si="6"/>
        <v>-25.032515567088225</v>
      </c>
      <c r="J69" s="47">
        <f t="shared" si="6"/>
        <v>-6.7420113796274848</v>
      </c>
      <c r="K69" s="47">
        <f t="shared" si="6"/>
        <v>-14.693155909100909</v>
      </c>
      <c r="L69" s="47">
        <f t="shared" si="6"/>
        <v>30.418659078351624</v>
      </c>
      <c r="M69" s="47">
        <f t="shared" si="6"/>
        <v>3.5880607645219413</v>
      </c>
      <c r="N69" s="47">
        <f t="shared" si="6"/>
        <v>-1.8069327310017655</v>
      </c>
      <c r="O69" s="47">
        <f t="shared" si="6"/>
        <v>-16.700124100522714</v>
      </c>
      <c r="P69" s="47">
        <f t="shared" si="6"/>
        <v>-17.380506770386688</v>
      </c>
      <c r="Q69" s="47">
        <f t="shared" si="6"/>
        <v>-37.791922121942555</v>
      </c>
      <c r="R69" s="47">
        <f t="shared" si="6"/>
        <v>27.484223222231179</v>
      </c>
      <c r="S69" s="47">
        <f t="shared" si="6"/>
        <v>4.5121119770649187</v>
      </c>
      <c r="T69" s="47">
        <f t="shared" si="6"/>
        <v>28.793082976452126</v>
      </c>
      <c r="U69" s="47">
        <f t="shared" si="6"/>
        <v>20.202742670275683</v>
      </c>
      <c r="V69" s="47">
        <f t="shared" si="6"/>
        <v>5.7510447785415124</v>
      </c>
      <c r="W69" s="47">
        <f t="shared" si="6"/>
        <v>-4.242493231131732</v>
      </c>
      <c r="X69" s="47">
        <f t="shared" si="6"/>
        <v>-3.5517750610975583</v>
      </c>
      <c r="Y69" s="47">
        <f t="shared" si="6"/>
        <v>1.8120211709721445</v>
      </c>
      <c r="Z69" s="47">
        <f t="shared" si="6"/>
        <v>-11.355336789576384</v>
      </c>
      <c r="AA69" s="47">
        <f t="shared" si="6"/>
        <v>15.474159386832739</v>
      </c>
      <c r="AB69" s="47">
        <f t="shared" si="6"/>
        <v>-18.435038669739342</v>
      </c>
      <c r="AC69" s="47">
        <f t="shared" si="6"/>
        <v>6.5701298300703286</v>
      </c>
      <c r="AD69" s="47">
        <f t="shared" si="6"/>
        <v>-3.9067870418142832</v>
      </c>
      <c r="AE69" s="48">
        <f t="shared" si="8"/>
        <v>0.32084979492042009</v>
      </c>
    </row>
    <row r="70" spans="1:31">
      <c r="A70" s="35" t="s">
        <v>9</v>
      </c>
      <c r="B70" s="35" t="s">
        <v>10</v>
      </c>
      <c r="C70" s="84" t="s">
        <v>57</v>
      </c>
      <c r="D70" s="47">
        <f t="shared" si="7"/>
        <v>-0.4145729313265889</v>
      </c>
      <c r="E70" s="47">
        <f t="shared" si="6"/>
        <v>-17.981477998432254</v>
      </c>
      <c r="F70" s="47">
        <f t="shared" si="6"/>
        <v>15.482827520355229</v>
      </c>
      <c r="G70" s="47">
        <f t="shared" si="6"/>
        <v>5.4859375198869458</v>
      </c>
      <c r="H70" s="47">
        <f t="shared" si="6"/>
        <v>12.797924204283603</v>
      </c>
      <c r="I70" s="47">
        <f t="shared" si="6"/>
        <v>-12.970966088485923</v>
      </c>
      <c r="J70" s="47">
        <f t="shared" si="6"/>
        <v>-7.1212598767800301</v>
      </c>
      <c r="K70" s="47">
        <f t="shared" si="6"/>
        <v>-10.335955814770401</v>
      </c>
      <c r="L70" s="47">
        <f t="shared" si="6"/>
        <v>1.3994842244007231</v>
      </c>
      <c r="M70" s="47">
        <f t="shared" si="6"/>
        <v>-1.5621054161298815</v>
      </c>
      <c r="N70" s="47">
        <f t="shared" si="6"/>
        <v>-20.007814151511042</v>
      </c>
      <c r="O70" s="47">
        <f t="shared" si="6"/>
        <v>-56.780970857034802</v>
      </c>
      <c r="P70" s="47">
        <f t="shared" si="6"/>
        <v>72.114677099687697</v>
      </c>
      <c r="Q70" s="47">
        <f t="shared" si="6"/>
        <v>30.290480632690219</v>
      </c>
      <c r="R70" s="47">
        <f t="shared" si="6"/>
        <v>28.395983686906959</v>
      </c>
      <c r="S70" s="47">
        <f t="shared" si="6"/>
        <v>-7.2425985537334441</v>
      </c>
      <c r="T70" s="47">
        <f t="shared" si="6"/>
        <v>-29.273142660994452</v>
      </c>
      <c r="U70" s="47">
        <f t="shared" si="6"/>
        <v>-4.5183267798786488</v>
      </c>
      <c r="V70" s="47">
        <f t="shared" si="6"/>
        <v>-16.562740858973825</v>
      </c>
      <c r="W70" s="47">
        <f t="shared" si="6"/>
        <v>-9.5960285773795135</v>
      </c>
      <c r="X70" s="47">
        <f t="shared" si="6"/>
        <v>15.553603052642842</v>
      </c>
      <c r="Y70" s="47">
        <f t="shared" si="6"/>
        <v>113.37907015302198</v>
      </c>
      <c r="Z70" s="47">
        <f t="shared" si="6"/>
        <v>-64.755588934003754</v>
      </c>
      <c r="AA70" s="47">
        <f t="shared" si="6"/>
        <v>3.9925846127171383</v>
      </c>
      <c r="AB70" s="47">
        <f t="shared" si="6"/>
        <v>14.663353567778884</v>
      </c>
      <c r="AC70" s="47">
        <f t="shared" si="6"/>
        <v>185.99353806977422</v>
      </c>
      <c r="AD70" s="47">
        <f t="shared" si="6"/>
        <v>0.15453268595011593</v>
      </c>
      <c r="AE70" s="48">
        <f t="shared" si="8"/>
        <v>0.44837956150622915</v>
      </c>
    </row>
    <row r="71" spans="1:31">
      <c r="A71" s="35" t="s">
        <v>11</v>
      </c>
      <c r="B71" s="35" t="s">
        <v>12</v>
      </c>
      <c r="C71" s="84" t="s">
        <v>57</v>
      </c>
      <c r="D71" s="47">
        <f t="shared" si="7"/>
        <v>6.8124085440961295</v>
      </c>
      <c r="E71" s="47">
        <f t="shared" si="6"/>
        <v>5.2224755425104519</v>
      </c>
      <c r="F71" s="47">
        <f t="shared" si="6"/>
        <v>8.5013605884157073E-2</v>
      </c>
      <c r="G71" s="47">
        <f t="shared" si="6"/>
        <v>23.360424983951589</v>
      </c>
      <c r="H71" s="47">
        <f t="shared" si="6"/>
        <v>12.849957234239099</v>
      </c>
      <c r="I71" s="47">
        <f t="shared" si="6"/>
        <v>-28.355281403221639</v>
      </c>
      <c r="J71" s="47">
        <f t="shared" si="6"/>
        <v>-14.193645839522873</v>
      </c>
      <c r="K71" s="47">
        <f t="shared" si="6"/>
        <v>-9.9375234197575963</v>
      </c>
      <c r="L71" s="47">
        <f t="shared" si="6"/>
        <v>61.215605651838672</v>
      </c>
      <c r="M71" s="47">
        <f t="shared" si="6"/>
        <v>24.501166276062889</v>
      </c>
      <c r="N71" s="47">
        <f t="shared" si="6"/>
        <v>-12.040178409661522</v>
      </c>
      <c r="O71" s="47">
        <f t="shared" si="6"/>
        <v>-28.082386529688634</v>
      </c>
      <c r="P71" s="47">
        <f t="shared" si="6"/>
        <v>-11.156830640914379</v>
      </c>
      <c r="Q71" s="47">
        <f t="shared" si="6"/>
        <v>-39.570577600427029</v>
      </c>
      <c r="R71" s="47">
        <f t="shared" si="6"/>
        <v>44.022564478484469</v>
      </c>
      <c r="S71" s="47">
        <f t="shared" si="6"/>
        <v>-2.6593562464631617</v>
      </c>
      <c r="T71" s="47">
        <f t="shared" si="6"/>
        <v>39.758698937869895</v>
      </c>
      <c r="U71" s="47">
        <f t="shared" si="6"/>
        <v>5.5767194006162839</v>
      </c>
      <c r="V71" s="47">
        <f t="shared" si="6"/>
        <v>7.6210823099826683</v>
      </c>
      <c r="W71" s="47">
        <f t="shared" si="6"/>
        <v>11.212074891019725</v>
      </c>
      <c r="X71" s="47">
        <f t="shared" si="6"/>
        <v>-11.808171516528432</v>
      </c>
      <c r="Y71" s="47">
        <f t="shared" si="6"/>
        <v>1.1368675359802864</v>
      </c>
      <c r="Z71" s="47">
        <f t="shared" si="6"/>
        <v>-8.3934808808366625</v>
      </c>
      <c r="AA71" s="47">
        <f t="shared" si="6"/>
        <v>-3.8155622121430639</v>
      </c>
      <c r="AB71" s="47">
        <f t="shared" si="6"/>
        <v>-26.189088550515393</v>
      </c>
      <c r="AC71" s="47">
        <f t="shared" si="6"/>
        <v>-0.66311428166896746</v>
      </c>
      <c r="AD71" s="47">
        <f t="shared" si="6"/>
        <v>11.269987185292266</v>
      </c>
      <c r="AE71" s="48">
        <f t="shared" si="8"/>
        <v>-0.22756594336054548</v>
      </c>
    </row>
    <row r="72" spans="1:31">
      <c r="A72" s="35" t="s">
        <v>13</v>
      </c>
      <c r="B72" s="35" t="s">
        <v>14</v>
      </c>
      <c r="C72" s="84" t="s">
        <v>57</v>
      </c>
      <c r="D72" s="47">
        <f t="shared" si="7"/>
        <v>16.847891187464725</v>
      </c>
      <c r="E72" s="47">
        <f t="shared" si="6"/>
        <v>-2.9962105300921422</v>
      </c>
      <c r="F72" s="47">
        <f t="shared" si="6"/>
        <v>-2.5940639395360137</v>
      </c>
      <c r="G72" s="47">
        <f t="shared" si="6"/>
        <v>35.006377204577433</v>
      </c>
      <c r="H72" s="47">
        <f t="shared" si="6"/>
        <v>45.897878933493161</v>
      </c>
      <c r="I72" s="47">
        <f t="shared" si="6"/>
        <v>-13.739119653083335</v>
      </c>
      <c r="J72" s="47">
        <f t="shared" si="6"/>
        <v>-24.649425168837951</v>
      </c>
      <c r="K72" s="47">
        <f t="shared" si="6"/>
        <v>-9.0621744292180466</v>
      </c>
      <c r="L72" s="47">
        <f t="shared" si="6"/>
        <v>50.480788111328508</v>
      </c>
      <c r="M72" s="47">
        <f t="shared" si="6"/>
        <v>24.14165332119029</v>
      </c>
      <c r="N72" s="47">
        <f t="shared" si="6"/>
        <v>-40.043990386861275</v>
      </c>
      <c r="O72" s="47">
        <f t="shared" si="6"/>
        <v>-40.756834563225766</v>
      </c>
      <c r="P72" s="47">
        <f t="shared" si="6"/>
        <v>-5.6706990121023324</v>
      </c>
      <c r="Q72" s="47">
        <f t="shared" si="6"/>
        <v>-44.078387549551998</v>
      </c>
      <c r="R72" s="47">
        <f t="shared" si="6"/>
        <v>20.062842539000684</v>
      </c>
      <c r="S72" s="47">
        <f t="shared" si="6"/>
        <v>1.1755641032789015</v>
      </c>
      <c r="T72" s="47">
        <f t="shared" si="6"/>
        <v>26.086903919947119</v>
      </c>
      <c r="U72" s="47">
        <f t="shared" si="6"/>
        <v>-4.8032674105249953</v>
      </c>
      <c r="V72" s="47">
        <f t="shared" si="6"/>
        <v>-4.1681562809330046</v>
      </c>
      <c r="W72" s="47">
        <f t="shared" si="6"/>
        <v>-15.2955008156774</v>
      </c>
      <c r="X72" s="47">
        <f t="shared" si="6"/>
        <v>-19.101459197940258</v>
      </c>
      <c r="Y72" s="47">
        <f t="shared" si="6"/>
        <v>-12.260594904972237</v>
      </c>
      <c r="Z72" s="47">
        <f t="shared" si="6"/>
        <v>2.3053450986849384</v>
      </c>
      <c r="AA72" s="47">
        <f t="shared" si="6"/>
        <v>-4.8082607604182641</v>
      </c>
      <c r="AB72" s="47">
        <f t="shared" si="6"/>
        <v>-22.445620148061508</v>
      </c>
      <c r="AC72" s="47">
        <f t="shared" si="6"/>
        <v>0.25108270860674509</v>
      </c>
      <c r="AD72" s="47">
        <f t="shared" si="6"/>
        <v>0.29885616613816524</v>
      </c>
      <c r="AE72" s="48">
        <f t="shared" si="8"/>
        <v>-4.3596209017949121</v>
      </c>
    </row>
    <row r="73" spans="1:31">
      <c r="A73" s="35" t="s">
        <v>15</v>
      </c>
      <c r="B73" s="35" t="s">
        <v>16</v>
      </c>
      <c r="C73" s="84" t="s">
        <v>57</v>
      </c>
      <c r="D73" s="47">
        <f t="shared" si="7"/>
        <v>26.901170210533465</v>
      </c>
      <c r="E73" s="47">
        <f t="shared" si="6"/>
        <v>-4.2169721975880066</v>
      </c>
      <c r="F73" s="47">
        <f t="shared" si="6"/>
        <v>7.7533681941025492</v>
      </c>
      <c r="G73" s="47">
        <f t="shared" si="6"/>
        <v>54.739961150527051</v>
      </c>
      <c r="H73" s="47">
        <f t="shared" si="6"/>
        <v>-21.624560823658825</v>
      </c>
      <c r="I73" s="47">
        <f t="shared" si="6"/>
        <v>-27.584764490509002</v>
      </c>
      <c r="J73" s="47">
        <f t="shared" si="6"/>
        <v>-9.2329269486913148</v>
      </c>
      <c r="K73" s="47">
        <f t="shared" si="6"/>
        <v>36.59249142024845</v>
      </c>
      <c r="L73" s="47">
        <f t="shared" si="6"/>
        <v>10.717193697127911</v>
      </c>
      <c r="M73" s="47">
        <f t="shared" si="6"/>
        <v>-2.6314414553574466</v>
      </c>
      <c r="N73" s="47">
        <f t="shared" si="6"/>
        <v>-12.429793208481442</v>
      </c>
      <c r="O73" s="47">
        <f t="shared" si="6"/>
        <v>-2.4570191185273416</v>
      </c>
      <c r="P73" s="47">
        <f t="shared" si="6"/>
        <v>-6.2221267563369054</v>
      </c>
      <c r="Q73" s="47">
        <f t="shared" si="6"/>
        <v>3.2945621093848843</v>
      </c>
      <c r="R73" s="47">
        <f t="shared" si="6"/>
        <v>5.3280117715810178</v>
      </c>
      <c r="S73" s="47">
        <f t="shared" si="6"/>
        <v>1.4863840936248067</v>
      </c>
      <c r="T73" s="47">
        <f t="shared" si="6"/>
        <v>-2.7313272637546504</v>
      </c>
      <c r="U73" s="47">
        <f t="shared" si="6"/>
        <v>12.466494463230006</v>
      </c>
      <c r="V73" s="47">
        <f t="shared" si="6"/>
        <v>-1.7203645563504466</v>
      </c>
      <c r="W73" s="47">
        <f t="shared" si="6"/>
        <v>11.950674323392121</v>
      </c>
      <c r="X73" s="47">
        <f t="shared" si="6"/>
        <v>2.6369743016489053</v>
      </c>
      <c r="Y73" s="47">
        <f t="shared" si="6"/>
        <v>4.4548339287526062</v>
      </c>
      <c r="Z73" s="47">
        <f t="shared" si="6"/>
        <v>15.439813455414125</v>
      </c>
      <c r="AA73" s="47">
        <f t="shared" si="6"/>
        <v>20.109970811897711</v>
      </c>
      <c r="AB73" s="47">
        <f t="shared" si="6"/>
        <v>-22.522958286342018</v>
      </c>
      <c r="AC73" s="47">
        <f t="shared" si="6"/>
        <v>-6.8493608708048868</v>
      </c>
      <c r="AD73" s="47">
        <f t="shared" si="6"/>
        <v>20.670874637159514</v>
      </c>
      <c r="AE73" s="48">
        <f t="shared" si="8"/>
        <v>2.7178275772081548</v>
      </c>
    </row>
    <row r="74" spans="1:31">
      <c r="A74" s="35" t="s">
        <v>17</v>
      </c>
      <c r="B74" s="35" t="s">
        <v>18</v>
      </c>
      <c r="C74" s="84" t="s">
        <v>57</v>
      </c>
      <c r="D74" s="47">
        <f t="shared" si="7"/>
        <v>-33.213163697523271</v>
      </c>
      <c r="E74" s="47">
        <f t="shared" si="6"/>
        <v>116.82600575345924</v>
      </c>
      <c r="F74" s="47">
        <f t="shared" si="6"/>
        <v>-36.781562348681298</v>
      </c>
      <c r="G74" s="47">
        <f t="shared" si="6"/>
        <v>21.475156551234249</v>
      </c>
      <c r="H74" s="47">
        <f t="shared" si="6"/>
        <v>24.236897971143833</v>
      </c>
      <c r="I74" s="47">
        <f t="shared" si="6"/>
        <v>-57.243058178263773</v>
      </c>
      <c r="J74" s="47">
        <f t="shared" si="6"/>
        <v>39.643828195681522</v>
      </c>
      <c r="K74" s="47">
        <f t="shared" si="6"/>
        <v>50.788765393505685</v>
      </c>
      <c r="L74" s="47">
        <f t="shared" si="6"/>
        <v>-6.2883150614556911</v>
      </c>
      <c r="M74" s="47">
        <f t="shared" si="6"/>
        <v>20.4922894088226</v>
      </c>
      <c r="N74" s="47">
        <f t="shared" si="6"/>
        <v>20.401886439465329</v>
      </c>
      <c r="O74" s="47">
        <f t="shared" si="6"/>
        <v>0.58469013116832969</v>
      </c>
      <c r="P74" s="47">
        <f t="shared" si="6"/>
        <v>9.8733744792114351</v>
      </c>
      <c r="Q74" s="47">
        <f t="shared" si="6"/>
        <v>-56.038247798484349</v>
      </c>
      <c r="R74" s="47">
        <f t="shared" si="6"/>
        <v>-20.534913250500765</v>
      </c>
      <c r="S74" s="47">
        <f t="shared" si="6"/>
        <v>-7.9221653738661928</v>
      </c>
      <c r="T74" s="47">
        <f t="shared" si="6"/>
        <v>1.6771780515293528</v>
      </c>
      <c r="U74" s="47">
        <f t="shared" si="6"/>
        <v>-1.4229576441513672</v>
      </c>
      <c r="V74" s="47">
        <f t="shared" si="6"/>
        <v>243.07815497765091</v>
      </c>
      <c r="W74" s="47">
        <f t="shared" si="6"/>
        <v>-2.5579265406514367</v>
      </c>
      <c r="X74" s="47">
        <f t="shared" si="6"/>
        <v>-66.712202442977556</v>
      </c>
      <c r="Y74" s="47">
        <f t="shared" si="6"/>
        <v>2.7903085147323878</v>
      </c>
      <c r="Z74" s="47">
        <f t="shared" si="6"/>
        <v>6.6268525950175672</v>
      </c>
      <c r="AA74" s="47">
        <f t="shared" si="6"/>
        <v>-5.5955608366383416</v>
      </c>
      <c r="AB74" s="47">
        <f t="shared" si="6"/>
        <v>-0.10255728032792888</v>
      </c>
      <c r="AC74" s="47">
        <f t="shared" si="6"/>
        <v>12.557839734202233</v>
      </c>
      <c r="AD74" s="47">
        <f t="shared" si="6"/>
        <v>4.9242518207626631</v>
      </c>
      <c r="AE74" s="48">
        <f t="shared" si="8"/>
        <v>-0.71256940904758892</v>
      </c>
    </row>
    <row r="75" spans="1:31">
      <c r="A75" s="35" t="s">
        <v>19</v>
      </c>
      <c r="B75" s="35" t="s">
        <v>20</v>
      </c>
      <c r="C75" s="84" t="s">
        <v>57</v>
      </c>
      <c r="D75" s="47">
        <f t="shared" si="7"/>
        <v>-48.007636477717099</v>
      </c>
      <c r="E75" s="47">
        <f t="shared" si="6"/>
        <v>-10.495496935534632</v>
      </c>
      <c r="F75" s="47">
        <f t="shared" si="6"/>
        <v>-8.3229894262768767</v>
      </c>
      <c r="G75" s="47">
        <f t="shared" si="6"/>
        <v>-23.250118012678399</v>
      </c>
      <c r="H75" s="47">
        <f t="shared" si="6"/>
        <v>34.131470781597187</v>
      </c>
      <c r="I75" s="47">
        <f t="shared" si="6"/>
        <v>-14.111990249996666</v>
      </c>
      <c r="J75" s="47">
        <f t="shared" si="6"/>
        <v>-8.2141662246961573</v>
      </c>
      <c r="K75" s="47">
        <f t="shared" si="6"/>
        <v>68.520420387733822</v>
      </c>
      <c r="L75" s="47">
        <f t="shared" si="6"/>
        <v>2.2405358789119134</v>
      </c>
      <c r="M75" s="47">
        <f t="shared" si="6"/>
        <v>-63.020743712056976</v>
      </c>
      <c r="N75" s="47">
        <f t="shared" si="6"/>
        <v>-11.056795147401075</v>
      </c>
      <c r="O75" s="47">
        <f t="shared" si="6"/>
        <v>-18.776324429101777</v>
      </c>
      <c r="P75" s="47">
        <f t="shared" si="6"/>
        <v>2.1726553411206595</v>
      </c>
      <c r="Q75" s="47">
        <f t="shared" si="6"/>
        <v>-45.585082488033066</v>
      </c>
      <c r="R75" s="47">
        <f t="shared" si="6"/>
        <v>4.9650823958361769</v>
      </c>
      <c r="S75" s="47">
        <f t="shared" si="6"/>
        <v>-6.2894173359513417</v>
      </c>
      <c r="T75" s="47">
        <f t="shared" si="6"/>
        <v>46.905137946944564</v>
      </c>
      <c r="U75" s="47">
        <f t="shared" si="6"/>
        <v>-4.3796650553834269</v>
      </c>
      <c r="V75" s="47">
        <f t="shared" si="6"/>
        <v>-18.693930953708929</v>
      </c>
      <c r="W75" s="47">
        <f t="shared" si="6"/>
        <v>14.211425539657313</v>
      </c>
      <c r="X75" s="47">
        <f t="shared" si="6"/>
        <v>-9.4964237941491945</v>
      </c>
      <c r="Y75" s="47">
        <f t="shared" si="6"/>
        <v>12.667078773233669</v>
      </c>
      <c r="Z75" s="47">
        <f t="shared" si="6"/>
        <v>22.669411047532947</v>
      </c>
      <c r="AA75" s="47">
        <f t="shared" si="6"/>
        <v>0.17048001614543296</v>
      </c>
      <c r="AB75" s="47">
        <f t="shared" si="6"/>
        <v>-13.455724643538929</v>
      </c>
      <c r="AC75" s="47">
        <f t="shared" si="6"/>
        <v>29.757602076433727</v>
      </c>
      <c r="AD75" s="47">
        <f t="shared" si="6"/>
        <v>17.859304329447269</v>
      </c>
      <c r="AE75" s="48">
        <f t="shared" si="8"/>
        <v>-5.7849302410705405</v>
      </c>
    </row>
    <row r="76" spans="1:31">
      <c r="A76" s="35" t="s">
        <v>21</v>
      </c>
      <c r="B76" s="35" t="s">
        <v>22</v>
      </c>
      <c r="C76" s="84" t="s">
        <v>57</v>
      </c>
      <c r="D76" s="47">
        <f t="shared" si="7"/>
        <v>-19.188162383059208</v>
      </c>
      <c r="E76" s="47">
        <f t="shared" si="6"/>
        <v>90.351676644902199</v>
      </c>
      <c r="F76" s="47">
        <f t="shared" si="6"/>
        <v>-25.117389806787543</v>
      </c>
      <c r="G76" s="47">
        <f t="shared" si="6"/>
        <v>20.988654313125195</v>
      </c>
      <c r="H76" s="47">
        <f t="shared" si="6"/>
        <v>55.284759521185578</v>
      </c>
      <c r="I76" s="47">
        <f t="shared" si="6"/>
        <v>250.33104270289505</v>
      </c>
      <c r="J76" s="47">
        <f t="shared" si="6"/>
        <v>-84.049651931140048</v>
      </c>
      <c r="K76" s="47">
        <f t="shared" si="6"/>
        <v>-25.415086913910756</v>
      </c>
      <c r="L76" s="47">
        <f t="shared" si="6"/>
        <v>185.46731920295218</v>
      </c>
      <c r="M76" s="47">
        <f t="shared" si="6"/>
        <v>78.396538060991247</v>
      </c>
      <c r="N76" s="47">
        <f t="shared" si="6"/>
        <v>-1.8244077065563005</v>
      </c>
      <c r="O76" s="47">
        <f t="shared" si="6"/>
        <v>-3.6832170091594065</v>
      </c>
      <c r="P76" s="47">
        <f t="shared" si="6"/>
        <v>22.993725533423131</v>
      </c>
      <c r="Q76" s="47">
        <f t="shared" si="6"/>
        <v>-12.840030061426759</v>
      </c>
      <c r="R76" s="47">
        <f t="shared" si="6"/>
        <v>18.051123210614634</v>
      </c>
      <c r="S76" s="47">
        <f t="shared" si="6"/>
        <v>33.777929618261481</v>
      </c>
      <c r="T76" s="47">
        <f t="shared" si="6"/>
        <v>14.343922327924588</v>
      </c>
      <c r="U76" s="47">
        <f t="shared" si="6"/>
        <v>-4.3627106089627574</v>
      </c>
      <c r="V76" s="47">
        <f t="shared" si="6"/>
        <v>4.5387486690160017E-2</v>
      </c>
      <c r="W76" s="47">
        <f t="shared" si="6"/>
        <v>7.0562902985622458</v>
      </c>
      <c r="X76" s="47">
        <f t="shared" si="6"/>
        <v>15.197270133725112</v>
      </c>
      <c r="Y76" s="47">
        <f t="shared" si="6"/>
        <v>15.091697805616519</v>
      </c>
      <c r="Z76" s="47">
        <f t="shared" si="6"/>
        <v>9.3994249152322311</v>
      </c>
      <c r="AA76" s="47">
        <f t="shared" si="6"/>
        <v>17.489412000488414</v>
      </c>
      <c r="AB76" s="47">
        <f t="shared" si="6"/>
        <v>1.5221716235206202</v>
      </c>
      <c r="AC76" s="47">
        <f t="shared" si="6"/>
        <v>-4.4759408493834485</v>
      </c>
      <c r="AD76" s="47">
        <f t="shared" si="6"/>
        <v>23.281407777104349</v>
      </c>
      <c r="AE76" s="48">
        <f t="shared" si="8"/>
        <v>10.773546351493152</v>
      </c>
    </row>
    <row r="77" spans="1:31">
      <c r="A77" s="35" t="s">
        <v>23</v>
      </c>
      <c r="B77" s="35" t="s">
        <v>24</v>
      </c>
      <c r="C77" s="84" t="s">
        <v>57</v>
      </c>
      <c r="D77" s="47">
        <f t="shared" si="7"/>
        <v>41.214262036825886</v>
      </c>
      <c r="E77" s="47">
        <f t="shared" si="6"/>
        <v>19.896587912650403</v>
      </c>
      <c r="F77" s="47">
        <f t="shared" si="6"/>
        <v>13.383146107417801</v>
      </c>
      <c r="G77" s="47">
        <f t="shared" si="6"/>
        <v>19.408622904215349</v>
      </c>
      <c r="H77" s="47">
        <f t="shared" si="6"/>
        <v>44.645864023250368</v>
      </c>
      <c r="I77" s="47">
        <f t="shared" si="6"/>
        <v>-30.334552302441821</v>
      </c>
      <c r="J77" s="47">
        <f t="shared" si="6"/>
        <v>-6.5341617412236275</v>
      </c>
      <c r="K77" s="47">
        <f t="shared" si="6"/>
        <v>15.625491953455835</v>
      </c>
      <c r="L77" s="47">
        <f t="shared" si="6"/>
        <v>9.2034378925962557</v>
      </c>
      <c r="M77" s="47">
        <f t="shared" si="6"/>
        <v>6.8797847968414629</v>
      </c>
      <c r="N77" s="47">
        <f t="shared" si="6"/>
        <v>3.33459074350246</v>
      </c>
      <c r="O77" s="47">
        <f t="shared" ref="E77:AD87" si="9">O19/N19*100-100</f>
        <v>-2.0990407275164813</v>
      </c>
      <c r="P77" s="47">
        <f t="shared" si="9"/>
        <v>-2.7119825364102894</v>
      </c>
      <c r="Q77" s="47">
        <f t="shared" si="9"/>
        <v>-29.139815896628178</v>
      </c>
      <c r="R77" s="47">
        <f t="shared" si="9"/>
        <v>34.816865491272978</v>
      </c>
      <c r="S77" s="47">
        <f t="shared" si="9"/>
        <v>-0.43766566388389094</v>
      </c>
      <c r="T77" s="47">
        <f t="shared" si="9"/>
        <v>-1.8017937069643608E-2</v>
      </c>
      <c r="U77" s="47">
        <f t="shared" si="9"/>
        <v>2.0739828806123057</v>
      </c>
      <c r="V77" s="47">
        <f t="shared" si="9"/>
        <v>4.9520486435569779</v>
      </c>
      <c r="W77" s="47">
        <f t="shared" si="9"/>
        <v>0.27221351041406194</v>
      </c>
      <c r="X77" s="47">
        <f t="shared" si="9"/>
        <v>-2.1974309180968277</v>
      </c>
      <c r="Y77" s="47">
        <f t="shared" si="9"/>
        <v>5.143701342966736</v>
      </c>
      <c r="Z77" s="47">
        <f t="shared" si="9"/>
        <v>6.069548979779043</v>
      </c>
      <c r="AA77" s="47">
        <f t="shared" si="9"/>
        <v>1.1496708304899528</v>
      </c>
      <c r="AB77" s="47">
        <f t="shared" si="9"/>
        <v>-8.4962954212609532</v>
      </c>
      <c r="AC77" s="47">
        <f t="shared" si="9"/>
        <v>20.484341148119682</v>
      </c>
      <c r="AD77" s="47">
        <f t="shared" si="9"/>
        <v>17.155374363370086</v>
      </c>
      <c r="AE77" s="48">
        <f t="shared" si="8"/>
        <v>5.2359329305334086</v>
      </c>
    </row>
    <row r="78" spans="1:31">
      <c r="A78" s="35" t="s">
        <v>25</v>
      </c>
      <c r="B78" s="35" t="s">
        <v>26</v>
      </c>
      <c r="C78" s="84" t="s">
        <v>57</v>
      </c>
      <c r="D78" s="47">
        <f t="shared" si="7"/>
        <v>96.245861823994318</v>
      </c>
      <c r="E78" s="47">
        <f t="shared" si="9"/>
        <v>-33.119217718576962</v>
      </c>
      <c r="F78" s="47">
        <f t="shared" si="9"/>
        <v>47.074756938659561</v>
      </c>
      <c r="G78" s="47">
        <f t="shared" si="9"/>
        <v>59.282181506471943</v>
      </c>
      <c r="H78" s="47">
        <f t="shared" si="9"/>
        <v>64.270732979857115</v>
      </c>
      <c r="I78" s="47">
        <f t="shared" si="9"/>
        <v>5.1131870566904354</v>
      </c>
      <c r="J78" s="47">
        <f t="shared" si="9"/>
        <v>20.417937494099476</v>
      </c>
      <c r="K78" s="47">
        <f t="shared" si="9"/>
        <v>29.377508010136665</v>
      </c>
      <c r="L78" s="47">
        <f t="shared" si="9"/>
        <v>-5.0858796523397132</v>
      </c>
      <c r="M78" s="47">
        <f t="shared" si="9"/>
        <v>-0.39724391483066768</v>
      </c>
      <c r="N78" s="47">
        <f t="shared" si="9"/>
        <v>21.825463094172832</v>
      </c>
      <c r="O78" s="47">
        <f t="shared" si="9"/>
        <v>15.605549272336106</v>
      </c>
      <c r="P78" s="47">
        <f t="shared" si="9"/>
        <v>3.6421751246049467</v>
      </c>
      <c r="Q78" s="47">
        <f t="shared" si="9"/>
        <v>-17.693427728284163</v>
      </c>
      <c r="R78" s="47">
        <f t="shared" si="9"/>
        <v>24.908730538713669</v>
      </c>
      <c r="S78" s="47">
        <f t="shared" si="9"/>
        <v>12.097690870140539</v>
      </c>
      <c r="T78" s="47">
        <f t="shared" si="9"/>
        <v>16.225328716582666</v>
      </c>
      <c r="U78" s="47">
        <f t="shared" si="9"/>
        <v>18.808909806988041</v>
      </c>
      <c r="V78" s="47">
        <f t="shared" si="9"/>
        <v>10.430717555108941</v>
      </c>
      <c r="W78" s="47">
        <f t="shared" si="9"/>
        <v>-2.9022328171900824</v>
      </c>
      <c r="X78" s="47">
        <f t="shared" si="9"/>
        <v>3.5869056372545458</v>
      </c>
      <c r="Y78" s="47">
        <f t="shared" si="9"/>
        <v>3.6910722528472633</v>
      </c>
      <c r="Z78" s="47">
        <f t="shared" si="9"/>
        <v>9.7407722702618713</v>
      </c>
      <c r="AA78" s="47">
        <f t="shared" si="9"/>
        <v>6.8087171021350628</v>
      </c>
      <c r="AB78" s="47">
        <f t="shared" si="9"/>
        <v>-4.0670479103551429</v>
      </c>
      <c r="AC78" s="47">
        <f t="shared" si="9"/>
        <v>14.682750709240693</v>
      </c>
      <c r="AD78" s="47">
        <f t="shared" si="9"/>
        <v>24.31338346165181</v>
      </c>
      <c r="AE78" s="48">
        <f t="shared" si="8"/>
        <v>13.365893676451151</v>
      </c>
    </row>
    <row r="79" spans="1:31">
      <c r="A79" s="35" t="s">
        <v>27</v>
      </c>
      <c r="B79" s="35" t="s">
        <v>28</v>
      </c>
      <c r="C79" s="84" t="s">
        <v>57</v>
      </c>
      <c r="D79" s="47">
        <f t="shared" si="7"/>
        <v>44.663804357652992</v>
      </c>
      <c r="E79" s="47">
        <f t="shared" si="9"/>
        <v>75.310282061852689</v>
      </c>
      <c r="F79" s="47">
        <f t="shared" si="9"/>
        <v>2.3245175186244325</v>
      </c>
      <c r="G79" s="47">
        <f t="shared" si="9"/>
        <v>26.528645707697237</v>
      </c>
      <c r="H79" s="47">
        <f t="shared" si="9"/>
        <v>14.080335442895205</v>
      </c>
      <c r="I79" s="47">
        <f t="shared" si="9"/>
        <v>8.8848904378140219</v>
      </c>
      <c r="J79" s="47">
        <f t="shared" si="9"/>
        <v>23.049094803524014</v>
      </c>
      <c r="K79" s="47">
        <f t="shared" si="9"/>
        <v>21.172603767231422</v>
      </c>
      <c r="L79" s="47">
        <f t="shared" si="9"/>
        <v>30.425697656668035</v>
      </c>
      <c r="M79" s="47">
        <f t="shared" si="9"/>
        <v>15.969823401997616</v>
      </c>
      <c r="N79" s="47">
        <f t="shared" si="9"/>
        <v>15.491754073317111</v>
      </c>
      <c r="O79" s="47">
        <f t="shared" si="9"/>
        <v>6.2971844737959231</v>
      </c>
      <c r="P79" s="47">
        <f t="shared" si="9"/>
        <v>-6.4563138413695498</v>
      </c>
      <c r="Q79" s="47">
        <f t="shared" si="9"/>
        <v>-16.545619405773721</v>
      </c>
      <c r="R79" s="47">
        <f t="shared" si="9"/>
        <v>29.939394556971649</v>
      </c>
      <c r="S79" s="47">
        <f t="shared" si="9"/>
        <v>13.111696341335602</v>
      </c>
      <c r="T79" s="47">
        <f t="shared" si="9"/>
        <v>38.516539143824815</v>
      </c>
      <c r="U79" s="47">
        <f t="shared" si="9"/>
        <v>14.591571176747848</v>
      </c>
      <c r="V79" s="47">
        <f t="shared" si="9"/>
        <v>8.7711147021632314</v>
      </c>
      <c r="W79" s="47">
        <f t="shared" si="9"/>
        <v>-7.5186886291594419</v>
      </c>
      <c r="X79" s="47">
        <f t="shared" si="9"/>
        <v>-1.8071272986960452</v>
      </c>
      <c r="Y79" s="47">
        <f t="shared" si="9"/>
        <v>8.6859331571049125</v>
      </c>
      <c r="Z79" s="47">
        <f t="shared" si="9"/>
        <v>10.596838699755409</v>
      </c>
      <c r="AA79" s="47">
        <f t="shared" si="9"/>
        <v>5.524300067460274</v>
      </c>
      <c r="AB79" s="47">
        <f t="shared" si="9"/>
        <v>-6.4486296886739893</v>
      </c>
      <c r="AC79" s="47">
        <f t="shared" si="9"/>
        <v>23.166535610652687</v>
      </c>
      <c r="AD79" s="47">
        <f t="shared" si="9"/>
        <v>15.291733094938735</v>
      </c>
      <c r="AE79" s="48">
        <f t="shared" si="8"/>
        <v>13.448837404481438</v>
      </c>
    </row>
    <row r="80" spans="1:31">
      <c r="A80" s="35" t="s">
        <v>29</v>
      </c>
      <c r="B80" s="35" t="s">
        <v>30</v>
      </c>
      <c r="C80" s="84" t="s">
        <v>57</v>
      </c>
      <c r="D80" s="47">
        <f t="shared" si="7"/>
        <v>24.917048518779154</v>
      </c>
      <c r="E80" s="47">
        <f t="shared" si="9"/>
        <v>43.277835560382755</v>
      </c>
      <c r="F80" s="47">
        <f t="shared" si="9"/>
        <v>6.9855381669646164</v>
      </c>
      <c r="G80" s="47">
        <f t="shared" si="9"/>
        <v>3.3690699847795713</v>
      </c>
      <c r="H80" s="47">
        <f t="shared" si="9"/>
        <v>25.613855332375437</v>
      </c>
      <c r="I80" s="47">
        <f t="shared" si="9"/>
        <v>-8.3349514164415552</v>
      </c>
      <c r="J80" s="47">
        <f t="shared" si="9"/>
        <v>36.985342676846301</v>
      </c>
      <c r="K80" s="47">
        <f t="shared" si="9"/>
        <v>-6.0905140938277924</v>
      </c>
      <c r="L80" s="47">
        <f t="shared" si="9"/>
        <v>17.964685041288874</v>
      </c>
      <c r="M80" s="47">
        <f t="shared" si="9"/>
        <v>-20.244599465480746</v>
      </c>
      <c r="N80" s="47">
        <f t="shared" si="9"/>
        <v>-38.793649445920643</v>
      </c>
      <c r="O80" s="47">
        <f t="shared" si="9"/>
        <v>-66.105277639123699</v>
      </c>
      <c r="P80" s="47">
        <f t="shared" si="9"/>
        <v>-71.908729211334958</v>
      </c>
      <c r="Q80" s="47">
        <f t="shared" si="9"/>
        <v>-84.818482576963277</v>
      </c>
      <c r="R80" s="47">
        <f t="shared" si="9"/>
        <v>-93.068266752815731</v>
      </c>
      <c r="S80" s="47">
        <f t="shared" si="9"/>
        <v>58.236636725077318</v>
      </c>
      <c r="T80" s="47">
        <f t="shared" si="9"/>
        <v>501.65808195722059</v>
      </c>
      <c r="U80" s="47">
        <f t="shared" si="9"/>
        <v>-11.908252134172642</v>
      </c>
      <c r="V80" s="47">
        <f t="shared" si="9"/>
        <v>-25.183700236330225</v>
      </c>
      <c r="W80" s="47">
        <f t="shared" si="9"/>
        <v>-20.946339591690204</v>
      </c>
      <c r="X80" s="47">
        <f t="shared" si="9"/>
        <v>32.224624338459421</v>
      </c>
      <c r="Y80" s="47">
        <f t="shared" si="9"/>
        <v>-17.151813653265975</v>
      </c>
      <c r="Z80" s="47">
        <f t="shared" si="9"/>
        <v>-12.731937530317524</v>
      </c>
      <c r="AA80" s="47">
        <f t="shared" si="9"/>
        <v>91.416993047980952</v>
      </c>
      <c r="AB80" s="47">
        <f t="shared" si="9"/>
        <v>-38.585723723886922</v>
      </c>
      <c r="AC80" s="47">
        <f t="shared" si="9"/>
        <v>-75.863879324349497</v>
      </c>
      <c r="AD80" s="47">
        <f t="shared" si="9"/>
        <v>128.75095420630552</v>
      </c>
      <c r="AE80" s="48">
        <f t="shared" si="8"/>
        <v>-17.120281340238947</v>
      </c>
    </row>
    <row r="81" spans="1:31">
      <c r="A81" s="35" t="s">
        <v>31</v>
      </c>
      <c r="B81" s="35" t="s">
        <v>32</v>
      </c>
      <c r="C81" s="84" t="s">
        <v>57</v>
      </c>
      <c r="D81" s="47">
        <f t="shared" si="7"/>
        <v>5.4981473933842295</v>
      </c>
      <c r="E81" s="47">
        <f t="shared" si="9"/>
        <v>55.398634713811447</v>
      </c>
      <c r="F81" s="47">
        <f t="shared" si="9"/>
        <v>8.9519402208819088</v>
      </c>
      <c r="G81" s="47">
        <f t="shared" si="9"/>
        <v>-10.466991539985528</v>
      </c>
      <c r="H81" s="47">
        <f t="shared" si="9"/>
        <v>250.20926193686881</v>
      </c>
      <c r="I81" s="47">
        <f t="shared" si="9"/>
        <v>-44.02213173860742</v>
      </c>
      <c r="J81" s="47">
        <f t="shared" si="9"/>
        <v>-57.920508442895738</v>
      </c>
      <c r="K81" s="47">
        <f t="shared" si="9"/>
        <v>29.489230006469597</v>
      </c>
      <c r="L81" s="47">
        <f t="shared" si="9"/>
        <v>21.200063154740974</v>
      </c>
      <c r="M81" s="47">
        <f t="shared" si="9"/>
        <v>-20.213762415346665</v>
      </c>
      <c r="N81" s="47">
        <f t="shared" si="9"/>
        <v>18.388457373027393</v>
      </c>
      <c r="O81" s="47">
        <f t="shared" si="9"/>
        <v>0.58187624445767483</v>
      </c>
      <c r="P81" s="47">
        <f t="shared" si="9"/>
        <v>16.32108536398809</v>
      </c>
      <c r="Q81" s="47">
        <f t="shared" si="9"/>
        <v>17.068636963788535</v>
      </c>
      <c r="R81" s="47">
        <f t="shared" si="9"/>
        <v>18.604310920426428</v>
      </c>
      <c r="S81" s="47">
        <f t="shared" si="9"/>
        <v>27.489714698386365</v>
      </c>
      <c r="T81" s="47">
        <f t="shared" si="9"/>
        <v>71.017713781084069</v>
      </c>
      <c r="U81" s="47">
        <f t="shared" si="9"/>
        <v>1.1319096613837729</v>
      </c>
      <c r="V81" s="47">
        <f t="shared" si="9"/>
        <v>-0.91068463223034257</v>
      </c>
      <c r="W81" s="47">
        <f t="shared" si="9"/>
        <v>23.147918726485671</v>
      </c>
      <c r="X81" s="47">
        <f t="shared" si="9"/>
        <v>-2.3392646784701157</v>
      </c>
      <c r="Y81" s="47">
        <f t="shared" si="9"/>
        <v>-16.968197030565875</v>
      </c>
      <c r="Z81" s="47">
        <f t="shared" si="9"/>
        <v>-5.9104004161953441</v>
      </c>
      <c r="AA81" s="47">
        <f t="shared" si="9"/>
        <v>-4.6391986661080296</v>
      </c>
      <c r="AB81" s="47">
        <f t="shared" si="9"/>
        <v>19.419923896672955</v>
      </c>
      <c r="AC81" s="47">
        <f t="shared" si="9"/>
        <v>-79.713566111961683</v>
      </c>
      <c r="AD81" s="47">
        <f t="shared" si="9"/>
        <v>26.103151225733995</v>
      </c>
      <c r="AE81" s="48">
        <f t="shared" si="8"/>
        <v>2.3188690322661216</v>
      </c>
    </row>
    <row r="82" spans="1:31">
      <c r="A82" s="35" t="s">
        <v>33</v>
      </c>
      <c r="B82" s="35" t="s">
        <v>34</v>
      </c>
      <c r="C82" s="84" t="s">
        <v>57</v>
      </c>
      <c r="D82" s="47">
        <f t="shared" si="7"/>
        <v>38.637490483979178</v>
      </c>
      <c r="E82" s="47">
        <f t="shared" si="9"/>
        <v>-15.528763128953088</v>
      </c>
      <c r="F82" s="47">
        <f t="shared" si="9"/>
        <v>51.412326827248222</v>
      </c>
      <c r="G82" s="47">
        <f t="shared" si="9"/>
        <v>131.43074640567036</v>
      </c>
      <c r="H82" s="47">
        <f t="shared" si="9"/>
        <v>-79.498742162671221</v>
      </c>
      <c r="I82" s="47">
        <f t="shared" si="9"/>
        <v>-61.325894647193017</v>
      </c>
      <c r="J82" s="47">
        <f t="shared" si="9"/>
        <v>-28.706376911986993</v>
      </c>
      <c r="K82" s="47">
        <f t="shared" si="9"/>
        <v>-45.787027481448639</v>
      </c>
      <c r="L82" s="47">
        <f t="shared" si="9"/>
        <v>518.77727223960085</v>
      </c>
      <c r="M82" s="47">
        <f t="shared" si="9"/>
        <v>-54.749424668049187</v>
      </c>
      <c r="N82" s="47">
        <f t="shared" si="9"/>
        <v>42.140220789254982</v>
      </c>
      <c r="O82" s="47">
        <f t="shared" si="9"/>
        <v>51.032218965134405</v>
      </c>
      <c r="P82" s="47">
        <f t="shared" si="9"/>
        <v>-9.1832269681548269</v>
      </c>
      <c r="Q82" s="47">
        <f t="shared" si="9"/>
        <v>40.754252353630136</v>
      </c>
      <c r="R82" s="47">
        <f t="shared" si="9"/>
        <v>-4.9875104335188496</v>
      </c>
      <c r="S82" s="47">
        <f t="shared" si="9"/>
        <v>-20.454588072005535</v>
      </c>
      <c r="T82" s="47">
        <f t="shared" si="9"/>
        <v>26.2545466825772</v>
      </c>
      <c r="U82" s="47">
        <f t="shared" si="9"/>
        <v>-2.3274520005544588</v>
      </c>
      <c r="V82" s="47">
        <f t="shared" si="9"/>
        <v>63.986477122611149</v>
      </c>
      <c r="W82" s="47">
        <f t="shared" si="9"/>
        <v>-3.0549449118117593</v>
      </c>
      <c r="X82" s="47">
        <f t="shared" si="9"/>
        <v>-21.885457538872373</v>
      </c>
      <c r="Y82" s="47">
        <f t="shared" si="9"/>
        <v>9.3995428885015713</v>
      </c>
      <c r="Z82" s="47">
        <f t="shared" si="9"/>
        <v>5.677296945785784</v>
      </c>
      <c r="AA82" s="47">
        <f t="shared" si="9"/>
        <v>24.454326094361761</v>
      </c>
      <c r="AB82" s="47">
        <f t="shared" si="9"/>
        <v>19.721300359925138</v>
      </c>
      <c r="AC82" s="47">
        <f t="shared" si="9"/>
        <v>-1.3183319417265267</v>
      </c>
      <c r="AD82" s="47">
        <f t="shared" si="9"/>
        <v>2.0182170629770724</v>
      </c>
      <c r="AE82" s="48">
        <f t="shared" si="8"/>
        <v>2.3938881349159402</v>
      </c>
    </row>
    <row r="83" spans="1:31">
      <c r="A83" s="35" t="s">
        <v>35</v>
      </c>
      <c r="B83" s="35" t="s">
        <v>36</v>
      </c>
      <c r="C83" s="84" t="s">
        <v>57</v>
      </c>
      <c r="D83" s="47">
        <f t="shared" si="7"/>
        <v>31.212573890735655</v>
      </c>
      <c r="E83" s="47">
        <f t="shared" si="9"/>
        <v>44.260848624783307</v>
      </c>
      <c r="F83" s="47">
        <f t="shared" si="9"/>
        <v>33.344698634883002</v>
      </c>
      <c r="G83" s="47">
        <f t="shared" si="9"/>
        <v>15.200473262329979</v>
      </c>
      <c r="H83" s="47">
        <f t="shared" si="9"/>
        <v>26.998684262141353</v>
      </c>
      <c r="I83" s="47">
        <f t="shared" si="9"/>
        <v>-14.782977052382378</v>
      </c>
      <c r="J83" s="47">
        <f t="shared" si="9"/>
        <v>-17.328702701718058</v>
      </c>
      <c r="K83" s="47">
        <f t="shared" si="9"/>
        <v>15.748699250122172</v>
      </c>
      <c r="L83" s="47">
        <f t="shared" si="9"/>
        <v>2.1629922436359692</v>
      </c>
      <c r="M83" s="47">
        <f t="shared" si="9"/>
        <v>-18.598820257817394</v>
      </c>
      <c r="N83" s="47">
        <f t="shared" si="9"/>
        <v>28.379166446923222</v>
      </c>
      <c r="O83" s="47">
        <f t="shared" si="9"/>
        <v>-8.7522244486190743</v>
      </c>
      <c r="P83" s="47">
        <f t="shared" si="9"/>
        <v>-53.336468980135763</v>
      </c>
      <c r="Q83" s="47">
        <f t="shared" si="9"/>
        <v>-26.774941575973543</v>
      </c>
      <c r="R83" s="47">
        <f t="shared" si="9"/>
        <v>28.522968882949101</v>
      </c>
      <c r="S83" s="47">
        <f t="shared" si="9"/>
        <v>2.7921969136892812</v>
      </c>
      <c r="T83" s="47">
        <f t="shared" si="9"/>
        <v>23.315625636880938</v>
      </c>
      <c r="U83" s="47">
        <f t="shared" si="9"/>
        <v>-0.72763471615610342</v>
      </c>
      <c r="V83" s="47">
        <f t="shared" si="9"/>
        <v>9.6220992553477203</v>
      </c>
      <c r="W83" s="47">
        <f t="shared" si="9"/>
        <v>3.2022568008714671</v>
      </c>
      <c r="X83" s="47">
        <f t="shared" si="9"/>
        <v>3.5273345341367985</v>
      </c>
      <c r="Y83" s="47">
        <f t="shared" si="9"/>
        <v>4.2844625052130851</v>
      </c>
      <c r="Z83" s="47">
        <f t="shared" si="9"/>
        <v>13.691129459307462</v>
      </c>
      <c r="AA83" s="47">
        <f t="shared" si="9"/>
        <v>25.202408810750114</v>
      </c>
      <c r="AB83" s="47">
        <f t="shared" si="9"/>
        <v>-0.25442369858808433</v>
      </c>
      <c r="AC83" s="47">
        <f t="shared" si="9"/>
        <v>109.50850306394847</v>
      </c>
      <c r="AD83" s="47">
        <f t="shared" si="9"/>
        <v>15.626709437358713</v>
      </c>
      <c r="AE83" s="48">
        <f t="shared" si="8"/>
        <v>7.0917719752964246</v>
      </c>
    </row>
    <row r="84" spans="1:31">
      <c r="A84" s="35" t="s">
        <v>37</v>
      </c>
      <c r="B84" s="35" t="s">
        <v>38</v>
      </c>
      <c r="C84" s="84" t="s">
        <v>57</v>
      </c>
      <c r="D84" s="47">
        <f t="shared" si="7"/>
        <v>1.4822810462452196</v>
      </c>
      <c r="E84" s="47">
        <f t="shared" si="9"/>
        <v>12.247454105039935</v>
      </c>
      <c r="F84" s="47">
        <f t="shared" si="9"/>
        <v>54.595872461336285</v>
      </c>
      <c r="G84" s="47">
        <f t="shared" si="9"/>
        <v>58.270377060042335</v>
      </c>
      <c r="H84" s="47">
        <f t="shared" si="9"/>
        <v>34.637289202373069</v>
      </c>
      <c r="I84" s="47">
        <f t="shared" si="9"/>
        <v>-27.065808020737336</v>
      </c>
      <c r="J84" s="47">
        <f t="shared" si="9"/>
        <v>-17.929988971916202</v>
      </c>
      <c r="K84" s="47">
        <f t="shared" si="9"/>
        <v>-30.211219635126113</v>
      </c>
      <c r="L84" s="47">
        <f t="shared" si="9"/>
        <v>179.00931951879818</v>
      </c>
      <c r="M84" s="47">
        <f t="shared" si="9"/>
        <v>-10.787011629420718</v>
      </c>
      <c r="N84" s="47">
        <f t="shared" si="9"/>
        <v>-44.297689394681463</v>
      </c>
      <c r="O84" s="47">
        <f t="shared" si="9"/>
        <v>-27.635400010245988</v>
      </c>
      <c r="P84" s="47">
        <f t="shared" si="9"/>
        <v>-17.469474871783078</v>
      </c>
      <c r="Q84" s="47">
        <f t="shared" si="9"/>
        <v>1.2971013733156838</v>
      </c>
      <c r="R84" s="47">
        <f t="shared" si="9"/>
        <v>-29.188877731463919</v>
      </c>
      <c r="S84" s="47">
        <f t="shared" si="9"/>
        <v>-15.044745637963203</v>
      </c>
      <c r="T84" s="47">
        <f t="shared" si="9"/>
        <v>5.7232626900004249</v>
      </c>
      <c r="U84" s="47">
        <f t="shared" si="9"/>
        <v>-8.9087992867801944</v>
      </c>
      <c r="V84" s="47">
        <f t="shared" si="9"/>
        <v>-20.462330587814421</v>
      </c>
      <c r="W84" s="47">
        <f t="shared" si="9"/>
        <v>-14.968991978478456</v>
      </c>
      <c r="X84" s="47">
        <f t="shared" si="9"/>
        <v>-48.75187701214896</v>
      </c>
      <c r="Y84" s="47">
        <f t="shared" si="9"/>
        <v>-34.264363050436543</v>
      </c>
      <c r="Z84" s="47">
        <f t="shared" si="9"/>
        <v>-24.143919625570277</v>
      </c>
      <c r="AA84" s="47">
        <f t="shared" si="9"/>
        <v>-24.127290184767418</v>
      </c>
      <c r="AB84" s="47">
        <f t="shared" si="9"/>
        <v>-28.164309931980014</v>
      </c>
      <c r="AC84" s="47">
        <f t="shared" si="9"/>
        <v>-99.945728029367913</v>
      </c>
      <c r="AD84" s="47">
        <f t="shared" si="9"/>
        <v>18679.670329670331</v>
      </c>
      <c r="AE84" s="48">
        <f t="shared" si="8"/>
        <v>-16.108269824284079</v>
      </c>
    </row>
    <row r="85" spans="1:31">
      <c r="A85" s="35" t="s">
        <v>39</v>
      </c>
      <c r="B85" s="35" t="s">
        <v>40</v>
      </c>
      <c r="C85" s="84" t="s">
        <v>57</v>
      </c>
      <c r="D85" s="47">
        <f t="shared" si="7"/>
        <v>94.680573434757179</v>
      </c>
      <c r="E85" s="47">
        <f t="shared" si="9"/>
        <v>50.550435801124763</v>
      </c>
      <c r="F85" s="47">
        <f t="shared" si="9"/>
        <v>62.093159910427005</v>
      </c>
      <c r="G85" s="47">
        <f t="shared" si="9"/>
        <v>94.777726741697904</v>
      </c>
      <c r="H85" s="47">
        <f t="shared" si="9"/>
        <v>188.455840366004</v>
      </c>
      <c r="I85" s="47">
        <f t="shared" si="9"/>
        <v>-13.689317509469603</v>
      </c>
      <c r="J85" s="47">
        <f t="shared" si="9"/>
        <v>-44.826914843951535</v>
      </c>
      <c r="K85" s="47">
        <f t="shared" si="9"/>
        <v>-8.9761874858110104</v>
      </c>
      <c r="L85" s="47">
        <f t="shared" si="9"/>
        <v>76.458372450542754</v>
      </c>
      <c r="M85" s="47">
        <f t="shared" si="9"/>
        <v>37.49771386265536</v>
      </c>
      <c r="N85" s="47">
        <f t="shared" si="9"/>
        <v>70.519632346525469</v>
      </c>
      <c r="O85" s="47">
        <f t="shared" si="9"/>
        <v>-5.6850935387273864</v>
      </c>
      <c r="P85" s="47">
        <f t="shared" si="9"/>
        <v>39.943887227510686</v>
      </c>
      <c r="Q85" s="47">
        <f t="shared" si="9"/>
        <v>-26.15242087631529</v>
      </c>
      <c r="R85" s="47">
        <f t="shared" si="9"/>
        <v>30.354508077014117</v>
      </c>
      <c r="S85" s="47">
        <f t="shared" si="9"/>
        <v>9.5228968390591149</v>
      </c>
      <c r="T85" s="47">
        <f t="shared" si="9"/>
        <v>9.6897318171565558</v>
      </c>
      <c r="U85" s="47">
        <f t="shared" si="9"/>
        <v>21.906299585922469</v>
      </c>
      <c r="V85" s="47">
        <f t="shared" si="9"/>
        <v>-4.7140746497695574</v>
      </c>
      <c r="W85" s="47">
        <f t="shared" si="9"/>
        <v>-4.2495889793962363</v>
      </c>
      <c r="X85" s="47">
        <f t="shared" si="9"/>
        <v>28.371859266089416</v>
      </c>
      <c r="Y85" s="47">
        <f t="shared" si="9"/>
        <v>15.340754072652601</v>
      </c>
      <c r="Z85" s="47">
        <f t="shared" si="9"/>
        <v>19.251579856169414</v>
      </c>
      <c r="AA85" s="47">
        <f t="shared" si="9"/>
        <v>5.9859628098940334</v>
      </c>
      <c r="AB85" s="47">
        <f t="shared" si="9"/>
        <v>-10.984352163682544</v>
      </c>
      <c r="AC85" s="47">
        <f t="shared" si="9"/>
        <v>59.641712888960768</v>
      </c>
      <c r="AD85" s="47">
        <f t="shared" si="9"/>
        <v>42.572596346690773</v>
      </c>
      <c r="AE85" s="48">
        <f t="shared" si="8"/>
        <v>22.710858729265809</v>
      </c>
    </row>
    <row r="86" spans="1:31">
      <c r="A86" s="35" t="s">
        <v>41</v>
      </c>
      <c r="B86" s="35" t="s">
        <v>42</v>
      </c>
      <c r="C86" s="84" t="s">
        <v>57</v>
      </c>
      <c r="D86" s="47">
        <f t="shared" si="7"/>
        <v>5.8833569674540627</v>
      </c>
      <c r="E86" s="47">
        <f t="shared" si="9"/>
        <v>35.524160389729502</v>
      </c>
      <c r="F86" s="47">
        <f t="shared" si="9"/>
        <v>21.543290978540796</v>
      </c>
      <c r="G86" s="47">
        <f t="shared" si="9"/>
        <v>-2.2673600854388667</v>
      </c>
      <c r="H86" s="47">
        <f t="shared" si="9"/>
        <v>18.071786454481511</v>
      </c>
      <c r="I86" s="47">
        <f t="shared" si="9"/>
        <v>29.140096137015746</v>
      </c>
      <c r="J86" s="47">
        <f t="shared" si="9"/>
        <v>-6.987751461100089</v>
      </c>
      <c r="K86" s="47">
        <f t="shared" si="9"/>
        <v>8.8444703878736419</v>
      </c>
      <c r="L86" s="47">
        <f t="shared" si="9"/>
        <v>8.4014790617001864</v>
      </c>
      <c r="M86" s="47">
        <f t="shared" si="9"/>
        <v>-5.8935053800782384</v>
      </c>
      <c r="N86" s="47">
        <f t="shared" si="9"/>
        <v>11.232561496667543</v>
      </c>
      <c r="O86" s="47">
        <f t="shared" si="9"/>
        <v>24.318248962137233</v>
      </c>
      <c r="P86" s="47">
        <f t="shared" si="9"/>
        <v>50.601144390362975</v>
      </c>
      <c r="Q86" s="47">
        <f t="shared" si="9"/>
        <v>-4.1619638539437886</v>
      </c>
      <c r="R86" s="47">
        <f t="shared" si="9"/>
        <v>19.927339619950786</v>
      </c>
      <c r="S86" s="47">
        <f t="shared" si="9"/>
        <v>10.819172655833057</v>
      </c>
      <c r="T86" s="47">
        <f t="shared" si="9"/>
        <v>27.051990427559744</v>
      </c>
      <c r="U86" s="47">
        <f t="shared" si="9"/>
        <v>35.917816669560949</v>
      </c>
      <c r="V86" s="47">
        <f t="shared" si="9"/>
        <v>-2.0852749099984464</v>
      </c>
      <c r="W86" s="47">
        <f t="shared" si="9"/>
        <v>2.2349848629691422</v>
      </c>
      <c r="X86" s="47">
        <f t="shared" si="9"/>
        <v>40.294965998682244</v>
      </c>
      <c r="Y86" s="47">
        <f t="shared" si="9"/>
        <v>32.326788324428975</v>
      </c>
      <c r="Z86" s="47">
        <f t="shared" si="9"/>
        <v>15.229910028792105</v>
      </c>
      <c r="AA86" s="47">
        <f t="shared" si="9"/>
        <v>-8.2528716276804204</v>
      </c>
      <c r="AB86" s="47">
        <f t="shared" si="9"/>
        <v>-16.138691443549874</v>
      </c>
      <c r="AC86" s="47">
        <f t="shared" si="9"/>
        <v>8.8969939941091098</v>
      </c>
      <c r="AD86" s="47">
        <f t="shared" si="9"/>
        <v>-3.9605769682562766</v>
      </c>
      <c r="AE86" s="48">
        <f t="shared" si="8"/>
        <v>11.521764945318665</v>
      </c>
    </row>
    <row r="87" spans="1:31">
      <c r="A87" s="35" t="s">
        <v>43</v>
      </c>
      <c r="B87" s="35" t="s">
        <v>44</v>
      </c>
      <c r="C87" s="84" t="s">
        <v>57</v>
      </c>
      <c r="D87" s="47">
        <f t="shared" si="7"/>
        <v>52.128068839113553</v>
      </c>
      <c r="E87" s="47">
        <f t="shared" si="9"/>
        <v>-10.799060430157951</v>
      </c>
      <c r="F87" s="47">
        <f t="shared" si="9"/>
        <v>75.532101744245182</v>
      </c>
      <c r="G87" s="47">
        <f t="shared" si="9"/>
        <v>10.797555953597524</v>
      </c>
      <c r="H87" s="47">
        <f t="shared" si="9"/>
        <v>16.629357134301316</v>
      </c>
      <c r="I87" s="47">
        <f t="shared" si="9"/>
        <v>-4.4374270237203319</v>
      </c>
      <c r="J87" s="47">
        <f t="shared" ref="E87:AD92" si="10">J29/I29*100-100</f>
        <v>-5.756013808100505</v>
      </c>
      <c r="K87" s="47">
        <f t="shared" si="10"/>
        <v>-8.7649337802656646</v>
      </c>
      <c r="L87" s="47">
        <f t="shared" si="10"/>
        <v>-11.87598297566845</v>
      </c>
      <c r="M87" s="47">
        <f t="shared" si="10"/>
        <v>-20.123121936927774</v>
      </c>
      <c r="N87" s="47">
        <f t="shared" si="10"/>
        <v>5.208019316561959</v>
      </c>
      <c r="O87" s="47">
        <f t="shared" si="10"/>
        <v>-33.907635483451273</v>
      </c>
      <c r="P87" s="47">
        <f t="shared" si="10"/>
        <v>-19.475350810640919</v>
      </c>
      <c r="Q87" s="47">
        <f t="shared" si="10"/>
        <v>-23.349455651839861</v>
      </c>
      <c r="R87" s="47">
        <f t="shared" si="10"/>
        <v>-1.3758741568365593</v>
      </c>
      <c r="S87" s="47">
        <f t="shared" si="10"/>
        <v>6.6031310217199604</v>
      </c>
      <c r="T87" s="47">
        <f t="shared" si="10"/>
        <v>26.581804514882947</v>
      </c>
      <c r="U87" s="47">
        <f t="shared" si="10"/>
        <v>-13.575328727923903</v>
      </c>
      <c r="V87" s="47">
        <f t="shared" si="10"/>
        <v>21.934139476847434</v>
      </c>
      <c r="W87" s="47">
        <f t="shared" si="10"/>
        <v>-0.62523579080561831</v>
      </c>
      <c r="X87" s="47">
        <f t="shared" si="10"/>
        <v>-6.1057261358263304</v>
      </c>
      <c r="Y87" s="47">
        <f t="shared" si="10"/>
        <v>26.730922365814251</v>
      </c>
      <c r="Z87" s="47">
        <f t="shared" si="10"/>
        <v>74.188422652788148</v>
      </c>
      <c r="AA87" s="47">
        <f t="shared" si="10"/>
        <v>20.451103703837049</v>
      </c>
      <c r="AB87" s="47">
        <f t="shared" si="10"/>
        <v>-0.34261680204681966</v>
      </c>
      <c r="AC87" s="47">
        <f t="shared" si="10"/>
        <v>-30.598620913551997</v>
      </c>
      <c r="AD87" s="47">
        <f t="shared" si="10"/>
        <v>15.565869239486616</v>
      </c>
      <c r="AE87" s="48">
        <f t="shared" si="8"/>
        <v>2.7286036182235591</v>
      </c>
    </row>
    <row r="88" spans="1:31">
      <c r="A88" s="35" t="s">
        <v>45</v>
      </c>
      <c r="B88" s="35" t="s">
        <v>46</v>
      </c>
      <c r="C88" s="84" t="s">
        <v>57</v>
      </c>
      <c r="D88" s="47">
        <f t="shared" si="7"/>
        <v>45.474521805046948</v>
      </c>
      <c r="E88" s="47">
        <f t="shared" si="10"/>
        <v>33.806782077596097</v>
      </c>
      <c r="F88" s="47">
        <f t="shared" si="10"/>
        <v>16.042873399450258</v>
      </c>
      <c r="G88" s="47">
        <f t="shared" si="10"/>
        <v>13.40044146270094</v>
      </c>
      <c r="H88" s="47">
        <f t="shared" si="10"/>
        <v>22.259033771005932</v>
      </c>
      <c r="I88" s="47">
        <f t="shared" si="10"/>
        <v>6.8651352960367547</v>
      </c>
      <c r="J88" s="47">
        <f t="shared" si="10"/>
        <v>16.770336080563425</v>
      </c>
      <c r="K88" s="47">
        <f t="shared" si="10"/>
        <v>19.399666663472104</v>
      </c>
      <c r="L88" s="47">
        <f t="shared" si="10"/>
        <v>12.030266395944508</v>
      </c>
      <c r="M88" s="47">
        <f t="shared" si="10"/>
        <v>24.11553436780946</v>
      </c>
      <c r="N88" s="47">
        <f t="shared" si="10"/>
        <v>7.2234145280985587</v>
      </c>
      <c r="O88" s="47">
        <f t="shared" si="10"/>
        <v>13.721341386769751</v>
      </c>
      <c r="P88" s="47">
        <f t="shared" si="10"/>
        <v>9.9723909647279925</v>
      </c>
      <c r="Q88" s="47">
        <f t="shared" si="10"/>
        <v>-0.32135645495361587</v>
      </c>
      <c r="R88" s="47">
        <f t="shared" si="10"/>
        <v>16.339675262149385</v>
      </c>
      <c r="S88" s="47">
        <f t="shared" si="10"/>
        <v>4.4795465863843447</v>
      </c>
      <c r="T88" s="47">
        <f t="shared" si="10"/>
        <v>2.0872372261591323</v>
      </c>
      <c r="U88" s="47">
        <f t="shared" si="10"/>
        <v>8.6932993605086466</v>
      </c>
      <c r="V88" s="47">
        <f t="shared" si="10"/>
        <v>10.158730675978106</v>
      </c>
      <c r="W88" s="47">
        <f t="shared" si="10"/>
        <v>8.9631814030512089</v>
      </c>
      <c r="X88" s="47">
        <f t="shared" si="10"/>
        <v>10.596577599011113</v>
      </c>
      <c r="Y88" s="47">
        <f t="shared" si="10"/>
        <v>2.1908321555541335</v>
      </c>
      <c r="Z88" s="47">
        <f t="shared" si="10"/>
        <v>13.185173188515932</v>
      </c>
      <c r="AA88" s="47">
        <f t="shared" si="10"/>
        <v>4.7658045512606293</v>
      </c>
      <c r="AB88" s="47">
        <f t="shared" si="10"/>
        <v>-1.9824536736170728</v>
      </c>
      <c r="AC88" s="47">
        <f t="shared" si="10"/>
        <v>13.703390513265035</v>
      </c>
      <c r="AD88" s="47">
        <f t="shared" si="10"/>
        <v>12.295452753291286</v>
      </c>
      <c r="AE88" s="48">
        <f t="shared" si="8"/>
        <v>11.943457000619034</v>
      </c>
    </row>
    <row r="89" spans="1:31">
      <c r="A89" s="35" t="s">
        <v>47</v>
      </c>
      <c r="B89" s="35" t="s">
        <v>48</v>
      </c>
      <c r="C89" s="84" t="s">
        <v>57</v>
      </c>
      <c r="D89" s="47">
        <f t="shared" si="7"/>
        <v>-13.073386497791319</v>
      </c>
      <c r="E89" s="47">
        <f t="shared" si="10"/>
        <v>17.460920567474531</v>
      </c>
      <c r="F89" s="47">
        <f t="shared" si="10"/>
        <v>38.304168134762875</v>
      </c>
      <c r="G89" s="47">
        <f t="shared" si="10"/>
        <v>50.543613918834978</v>
      </c>
      <c r="H89" s="47">
        <f t="shared" si="10"/>
        <v>43.057547735941739</v>
      </c>
      <c r="I89" s="47">
        <f t="shared" si="10"/>
        <v>49.612880172085198</v>
      </c>
      <c r="J89" s="47">
        <f t="shared" si="10"/>
        <v>-10.513507153860701</v>
      </c>
      <c r="K89" s="47">
        <f t="shared" si="10"/>
        <v>24.526670968726165</v>
      </c>
      <c r="L89" s="47">
        <f t="shared" si="10"/>
        <v>51.471375489286402</v>
      </c>
      <c r="M89" s="47">
        <f t="shared" si="10"/>
        <v>-42.233714337497396</v>
      </c>
      <c r="N89" s="47">
        <f t="shared" si="10"/>
        <v>50.677898712594867</v>
      </c>
      <c r="O89" s="47">
        <f t="shared" si="10"/>
        <v>12.233776638709685</v>
      </c>
      <c r="P89" s="47">
        <f t="shared" si="10"/>
        <v>-40.441662394194786</v>
      </c>
      <c r="Q89" s="47">
        <f t="shared" si="10"/>
        <v>5.0261345717975701</v>
      </c>
      <c r="R89" s="47">
        <f t="shared" si="10"/>
        <v>-2.0825431550321838</v>
      </c>
      <c r="S89" s="47">
        <f t="shared" si="10"/>
        <v>-11.340968631008593</v>
      </c>
      <c r="T89" s="47">
        <f t="shared" si="10"/>
        <v>-7.5818135501256307</v>
      </c>
      <c r="U89" s="47">
        <f t="shared" si="10"/>
        <v>4.2775319606070497</v>
      </c>
      <c r="V89" s="47">
        <f t="shared" si="10"/>
        <v>7.7370267874426588</v>
      </c>
      <c r="W89" s="47">
        <f t="shared" si="10"/>
        <v>-2.4110762612988452</v>
      </c>
      <c r="X89" s="47">
        <f t="shared" si="10"/>
        <v>-5.9923718755732551</v>
      </c>
      <c r="Y89" s="47">
        <f t="shared" si="10"/>
        <v>-8.4874572466919034</v>
      </c>
      <c r="Z89" s="47">
        <f t="shared" si="10"/>
        <v>5.1274781953809736</v>
      </c>
      <c r="AA89" s="47">
        <f t="shared" si="10"/>
        <v>6.3902875686993212</v>
      </c>
      <c r="AB89" s="47">
        <f t="shared" si="10"/>
        <v>-18.465193875117365</v>
      </c>
      <c r="AC89" s="47">
        <f t="shared" si="10"/>
        <v>20.680447798676951</v>
      </c>
      <c r="AD89" s="47">
        <f t="shared" si="10"/>
        <v>-14.522147220790998</v>
      </c>
      <c r="AE89" s="48">
        <f t="shared" si="8"/>
        <v>4.4020591212586595</v>
      </c>
    </row>
    <row r="90" spans="1:31">
      <c r="A90" s="35" t="s">
        <v>49</v>
      </c>
      <c r="B90" s="35" t="s">
        <v>50</v>
      </c>
      <c r="C90" s="84" t="s">
        <v>57</v>
      </c>
      <c r="D90" s="47">
        <f t="shared" si="7"/>
        <v>15.894117647058835</v>
      </c>
      <c r="E90" s="47">
        <f t="shared" si="10"/>
        <v>29.773388836626026</v>
      </c>
      <c r="F90" s="47">
        <f t="shared" si="10"/>
        <v>-8.673495970178152</v>
      </c>
      <c r="G90" s="47">
        <f t="shared" si="10"/>
        <v>9.4579067098863732</v>
      </c>
      <c r="H90" s="47">
        <f t="shared" si="10"/>
        <v>-24.294402410018733</v>
      </c>
      <c r="I90" s="47">
        <f t="shared" si="10"/>
        <v>25.270733605371404</v>
      </c>
      <c r="J90" s="47">
        <f t="shared" si="10"/>
        <v>120.80176675061253</v>
      </c>
      <c r="K90" s="47">
        <f t="shared" si="10"/>
        <v>-19.011781040575841</v>
      </c>
      <c r="L90" s="47">
        <f t="shared" si="10"/>
        <v>11.587582410608263</v>
      </c>
      <c r="M90" s="47">
        <f t="shared" si="10"/>
        <v>4.9563193586828191</v>
      </c>
      <c r="N90" s="47">
        <f t="shared" si="10"/>
        <v>-3.1111501446810053</v>
      </c>
      <c r="O90" s="47">
        <f t="shared" si="10"/>
        <v>-29.411204727725035</v>
      </c>
      <c r="P90" s="47">
        <f t="shared" si="10"/>
        <v>17.070979064206512</v>
      </c>
      <c r="Q90" s="47">
        <f t="shared" si="10"/>
        <v>-17.708644377089755</v>
      </c>
      <c r="R90" s="47">
        <f t="shared" si="10"/>
        <v>21.961137984396402</v>
      </c>
      <c r="S90" s="47">
        <f t="shared" si="10"/>
        <v>2.8592596604371181</v>
      </c>
      <c r="T90" s="47">
        <f t="shared" si="10"/>
        <v>50.718806492832101</v>
      </c>
      <c r="U90" s="47">
        <f t="shared" si="10"/>
        <v>14.727745563177947</v>
      </c>
      <c r="V90" s="47">
        <f t="shared" si="10"/>
        <v>-10.890865061923051</v>
      </c>
      <c r="W90" s="47">
        <f t="shared" si="10"/>
        <v>-9.9703463780681574</v>
      </c>
      <c r="X90" s="47">
        <f t="shared" si="10"/>
        <v>8.1564014568761252</v>
      </c>
      <c r="Y90" s="47">
        <f t="shared" si="10"/>
        <v>-10.720240574296454</v>
      </c>
      <c r="Z90" s="47">
        <f t="shared" si="10"/>
        <v>-4.1102888665045896</v>
      </c>
      <c r="AA90" s="47">
        <f t="shared" si="10"/>
        <v>7.7983497362134102</v>
      </c>
      <c r="AB90" s="47">
        <f t="shared" si="10"/>
        <v>34.567216358453777</v>
      </c>
      <c r="AC90" s="47">
        <f t="shared" si="10"/>
        <v>4.6977393723738601</v>
      </c>
      <c r="AD90" s="47">
        <f t="shared" si="10"/>
        <v>1.1445297231123845</v>
      </c>
      <c r="AE90" s="48">
        <f t="shared" si="8"/>
        <v>5.8169562448452581</v>
      </c>
    </row>
    <row r="91" spans="1:31">
      <c r="A91" s="35" t="s">
        <v>51</v>
      </c>
      <c r="B91" s="35" t="s">
        <v>52</v>
      </c>
      <c r="C91" s="84" t="s">
        <v>57</v>
      </c>
      <c r="D91" s="47">
        <f t="shared" si="7"/>
        <v>51.7884107693354</v>
      </c>
      <c r="E91" s="47">
        <f t="shared" si="10"/>
        <v>59.469930006920094</v>
      </c>
      <c r="F91" s="47">
        <f t="shared" si="10"/>
        <v>33.743208551705152</v>
      </c>
      <c r="G91" s="47">
        <f t="shared" si="10"/>
        <v>18.944669476240364</v>
      </c>
      <c r="H91" s="47">
        <f t="shared" si="10"/>
        <v>20.13832658375982</v>
      </c>
      <c r="I91" s="47">
        <f t="shared" si="10"/>
        <v>13.392106820334206</v>
      </c>
      <c r="J91" s="47">
        <f t="shared" si="10"/>
        <v>4.3070455299989163</v>
      </c>
      <c r="K91" s="47">
        <f t="shared" si="10"/>
        <v>-5.593338015551069</v>
      </c>
      <c r="L91" s="47">
        <f t="shared" si="10"/>
        <v>9.0442787423826871</v>
      </c>
      <c r="M91" s="47">
        <f t="shared" si="10"/>
        <v>38.032629447161781</v>
      </c>
      <c r="N91" s="47">
        <f t="shared" si="10"/>
        <v>24.036151409242777</v>
      </c>
      <c r="O91" s="47">
        <f t="shared" si="10"/>
        <v>-11.904526405846312</v>
      </c>
      <c r="P91" s="47">
        <f t="shared" si="10"/>
        <v>3.1599939287154939</v>
      </c>
      <c r="Q91" s="47">
        <f t="shared" si="10"/>
        <v>-17.629553652112179</v>
      </c>
      <c r="R91" s="47">
        <f t="shared" si="10"/>
        <v>26.775499356632992</v>
      </c>
      <c r="S91" s="47">
        <f t="shared" si="10"/>
        <v>11.96889425301444</v>
      </c>
      <c r="T91" s="47">
        <f t="shared" si="10"/>
        <v>10.102149448648092</v>
      </c>
      <c r="U91" s="47">
        <f t="shared" si="10"/>
        <v>10.047954003792611</v>
      </c>
      <c r="V91" s="47">
        <f t="shared" si="10"/>
        <v>15.015392160260063</v>
      </c>
      <c r="W91" s="47">
        <f t="shared" si="10"/>
        <v>0.70576614116527026</v>
      </c>
      <c r="X91" s="47">
        <f t="shared" si="10"/>
        <v>1.8430540617292621</v>
      </c>
      <c r="Y91" s="47">
        <f t="shared" si="10"/>
        <v>7.0269107734294067</v>
      </c>
      <c r="Z91" s="47">
        <f t="shared" si="10"/>
        <v>5.3828224247447025</v>
      </c>
      <c r="AA91" s="47">
        <f t="shared" si="10"/>
        <v>4.5933715780855096</v>
      </c>
      <c r="AB91" s="47">
        <f t="shared" si="10"/>
        <v>-12.624625964687155</v>
      </c>
      <c r="AC91" s="47">
        <f t="shared" si="10"/>
        <v>3.5565220538650237</v>
      </c>
      <c r="AD91" s="47">
        <f t="shared" si="10"/>
        <v>11.972012273450176</v>
      </c>
      <c r="AE91" s="48">
        <f t="shared" si="8"/>
        <v>10.764160165452481</v>
      </c>
    </row>
    <row r="92" spans="1:31">
      <c r="B92" s="35" t="s">
        <v>53</v>
      </c>
      <c r="C92" s="84" t="s">
        <v>57</v>
      </c>
      <c r="D92" s="47">
        <f t="shared" si="7"/>
        <v>12.41682059838007</v>
      </c>
      <c r="E92" s="47">
        <f t="shared" si="10"/>
        <v>21.906890642230678</v>
      </c>
      <c r="F92" s="47">
        <f t="shared" si="10"/>
        <v>10.062516018618339</v>
      </c>
      <c r="G92" s="47">
        <f t="shared" si="10"/>
        <v>24.621740208698114</v>
      </c>
      <c r="H92" s="47">
        <f t="shared" si="10"/>
        <v>31.386106280301078</v>
      </c>
      <c r="I92" s="47">
        <f t="shared" si="10"/>
        <v>-15.725125738436788</v>
      </c>
      <c r="J92" s="47">
        <f t="shared" si="10"/>
        <v>-11.264933491028685</v>
      </c>
      <c r="K92" s="47">
        <f t="shared" si="10"/>
        <v>3.0518491358431135</v>
      </c>
      <c r="L92" s="47">
        <f t="shared" si="10"/>
        <v>21.093819081818779</v>
      </c>
      <c r="M92" s="47">
        <f t="shared" si="10"/>
        <v>8.3990226994355766</v>
      </c>
      <c r="N92" s="47">
        <f t="shared" si="10"/>
        <v>3.8509422297007205</v>
      </c>
      <c r="O92" s="47">
        <f t="shared" si="10"/>
        <v>-8.8270785493868402</v>
      </c>
      <c r="P92" s="47">
        <f t="shared" si="10"/>
        <v>8.0573164508466846</v>
      </c>
      <c r="Q92" s="47">
        <f t="shared" si="10"/>
        <v>-19.200248557035593</v>
      </c>
      <c r="R92" s="47">
        <f t="shared" si="10"/>
        <v>20.41345438981206</v>
      </c>
      <c r="S92" s="47">
        <f t="shared" si="10"/>
        <v>-0.14496392109272449</v>
      </c>
      <c r="T92" s="47">
        <f t="shared" si="10"/>
        <v>2.7435135910345991</v>
      </c>
      <c r="U92" s="47">
        <f t="shared" si="10"/>
        <v>8.9736606293934358</v>
      </c>
      <c r="V92" s="47">
        <f t="shared" si="10"/>
        <v>5.6417188887890148</v>
      </c>
      <c r="W92" s="47">
        <f t="shared" si="10"/>
        <v>-0.7870238530107514</v>
      </c>
      <c r="X92" s="47">
        <f t="shared" si="10"/>
        <v>-6.5112056203822704</v>
      </c>
      <c r="Y92" s="47">
        <f t="shared" si="10"/>
        <v>0.90650518492782339</v>
      </c>
      <c r="Z92" s="47">
        <f t="shared" si="10"/>
        <v>5.3739195095731134</v>
      </c>
      <c r="AA92" s="47">
        <f t="shared" si="10"/>
        <v>4.1830758663973171</v>
      </c>
      <c r="AB92" s="47">
        <f t="shared" si="10"/>
        <v>-8.4175098828826407</v>
      </c>
      <c r="AC92" s="47">
        <f t="shared" si="10"/>
        <v>29.749877317965826</v>
      </c>
      <c r="AD92" s="47">
        <f t="shared" si="10"/>
        <v>11.8547069487351</v>
      </c>
      <c r="AE92" s="48">
        <f t="shared" si="8"/>
        <v>5.08626569059183</v>
      </c>
    </row>
    <row r="93" spans="1:31" ht="14"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row>
    <row r="94" spans="1:31" ht="14" thickTop="1">
      <c r="A94" s="142" t="s">
        <v>563</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row>
  </sheetData>
  <mergeCells count="6">
    <mergeCell ref="A94:AE94"/>
    <mergeCell ref="A2:AE2"/>
    <mergeCell ref="A4:AE4"/>
    <mergeCell ref="C7:AE7"/>
    <mergeCell ref="C36:AE36"/>
    <mergeCell ref="C65:AE65"/>
  </mergeCells>
  <hyperlinks>
    <hyperlink ref="A1" location="ÍNDICE!A1" display="ÍNDICE" xr:uid="{00000000-0004-0000-0A00-000000000000}"/>
  </hyperlinks>
  <pageMargins left="0.75" right="0.75" top="1" bottom="1" header="0.5" footer="0.5"/>
  <pageSetup paperSize="9" orientation="portrait"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96"/>
  <sheetViews>
    <sheetView zoomScaleNormal="100" workbookViewId="0"/>
  </sheetViews>
  <sheetFormatPr baseColWidth="10" defaultColWidth="11.5" defaultRowHeight="13"/>
  <cols>
    <col min="1" max="1" width="8.33203125" style="35" customWidth="1"/>
    <col min="2" max="2" width="23.6640625" style="35" customWidth="1"/>
    <col min="3" max="30" width="11.5" style="35" customWidth="1"/>
    <col min="31" max="31" width="12" style="35" bestFit="1" customWidth="1"/>
    <col min="32" max="16384" width="11.5" style="35"/>
  </cols>
  <sheetData>
    <row r="1" spans="1:33">
      <c r="A1" s="134" t="s">
        <v>60</v>
      </c>
    </row>
    <row r="2" spans="1:33">
      <c r="A2" s="144" t="s">
        <v>63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3">
      <c r="A4" s="144" t="s">
        <v>574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3" ht="14"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3" ht="14"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t="s">
        <v>562</v>
      </c>
    </row>
    <row r="7" spans="1:33" ht="14" thickBot="1">
      <c r="A7" s="51"/>
      <c r="B7" s="5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row>
    <row r="8" spans="1:33" ht="14" thickTop="1">
      <c r="C8" s="36"/>
      <c r="D8" s="36"/>
      <c r="E8" s="36"/>
      <c r="F8" s="36"/>
      <c r="G8" s="36"/>
      <c r="H8" s="36"/>
      <c r="I8" s="36"/>
      <c r="J8" s="36"/>
      <c r="K8" s="36"/>
    </row>
    <row r="9" spans="1:33">
      <c r="A9" s="52" t="s">
        <v>3</v>
      </c>
      <c r="B9" s="52" t="s">
        <v>4</v>
      </c>
      <c r="C9" s="53">
        <v>33.908000000000001</v>
      </c>
      <c r="D9" s="53">
        <v>33.653885000000002</v>
      </c>
      <c r="E9" s="53">
        <v>76.615746999999999</v>
      </c>
      <c r="F9" s="53">
        <v>72.303584999999998</v>
      </c>
      <c r="G9" s="53">
        <v>63.59458399999999</v>
      </c>
      <c r="H9" s="53">
        <v>110.654864</v>
      </c>
      <c r="I9" s="53">
        <v>139.33356900000001</v>
      </c>
      <c r="J9" s="53">
        <v>70.325385999999995</v>
      </c>
      <c r="K9" s="53">
        <v>45.496571000000003</v>
      </c>
      <c r="L9" s="53">
        <v>31.520178999999999</v>
      </c>
      <c r="M9" s="53">
        <v>25.885416000000006</v>
      </c>
      <c r="N9" s="53">
        <v>61.632883999999997</v>
      </c>
      <c r="O9" s="53">
        <v>69.532486000000006</v>
      </c>
      <c r="P9" s="53">
        <v>44.783348999999994</v>
      </c>
      <c r="Q9" s="54">
        <v>22.810108</v>
      </c>
      <c r="R9" s="55">
        <v>28.857069999999997</v>
      </c>
      <c r="S9" s="41">
        <v>32.216870999999998</v>
      </c>
      <c r="T9" s="41">
        <v>39.810539999999996</v>
      </c>
      <c r="U9" s="41">
        <v>37.377439999999993</v>
      </c>
      <c r="V9" s="41">
        <v>36.703371000000004</v>
      </c>
      <c r="W9" s="41">
        <v>37.207164000000006</v>
      </c>
      <c r="X9" s="41">
        <v>46.851423000000004</v>
      </c>
      <c r="Y9" s="41">
        <v>36.062326999999996</v>
      </c>
      <c r="Z9" s="41">
        <v>59.452758999999986</v>
      </c>
      <c r="AA9" s="41">
        <v>53.205292</v>
      </c>
      <c r="AB9" s="41">
        <v>42.831154999999995</v>
      </c>
      <c r="AC9" s="41">
        <v>23.725905999999998</v>
      </c>
      <c r="AD9" s="41">
        <v>31.621477999999996</v>
      </c>
      <c r="AE9" s="56">
        <f>SUM(C9:AD9)</f>
        <v>1407.9734090000002</v>
      </c>
    </row>
    <row r="10" spans="1:33">
      <c r="A10" s="57" t="s">
        <v>5</v>
      </c>
      <c r="B10" s="57" t="s">
        <v>6</v>
      </c>
      <c r="C10" s="53">
        <v>1089.9149999999997</v>
      </c>
      <c r="D10" s="53">
        <v>1243.698807</v>
      </c>
      <c r="E10" s="53">
        <v>1970.5643649999997</v>
      </c>
      <c r="F10" s="53">
        <v>2727.4196769999999</v>
      </c>
      <c r="G10" s="53">
        <v>3088.5419570000004</v>
      </c>
      <c r="H10" s="53">
        <v>3818.389291</v>
      </c>
      <c r="I10" s="53">
        <v>3681.0218540000001</v>
      </c>
      <c r="J10" s="53">
        <v>2576.0561470000002</v>
      </c>
      <c r="K10" s="53">
        <v>2237.7338420000001</v>
      </c>
      <c r="L10" s="53">
        <v>2547.5316930000004</v>
      </c>
      <c r="M10" s="53">
        <v>2496.3591600000004</v>
      </c>
      <c r="N10" s="53">
        <v>3010.6106549999995</v>
      </c>
      <c r="O10" s="53">
        <v>2729.1358559999999</v>
      </c>
      <c r="P10" s="53">
        <v>4134.217549</v>
      </c>
      <c r="Q10" s="54">
        <v>3166.833881</v>
      </c>
      <c r="R10" s="55">
        <v>4034.7741750000005</v>
      </c>
      <c r="S10" s="41">
        <v>3844.2331529999992</v>
      </c>
      <c r="T10" s="41">
        <v>1901.8225629999999</v>
      </c>
      <c r="U10" s="41">
        <v>1995.2523110000002</v>
      </c>
      <c r="V10" s="41">
        <v>2021.3527139999999</v>
      </c>
      <c r="W10" s="41">
        <v>1698.392458</v>
      </c>
      <c r="X10" s="41">
        <v>1345.1652799999999</v>
      </c>
      <c r="Y10" s="41">
        <v>1017.349505</v>
      </c>
      <c r="Z10" s="41">
        <v>1015.332204</v>
      </c>
      <c r="AA10" s="41">
        <v>1050.6685140000002</v>
      </c>
      <c r="AB10" s="41">
        <v>845.69541200000015</v>
      </c>
      <c r="AC10" s="41">
        <v>1819.4986029999995</v>
      </c>
      <c r="AD10" s="41">
        <v>1784.5831249999999</v>
      </c>
      <c r="AE10" s="56">
        <f t="shared" ref="AE10:AE33" si="0">SUM(C10:AD10)</f>
        <v>64892.149750999997</v>
      </c>
    </row>
    <row r="11" spans="1:33">
      <c r="A11" s="57" t="s">
        <v>7</v>
      </c>
      <c r="B11" s="57" t="s">
        <v>8</v>
      </c>
      <c r="C11" s="53">
        <v>1234.9710079999998</v>
      </c>
      <c r="D11" s="53">
        <v>1383.9726069999999</v>
      </c>
      <c r="E11" s="53">
        <v>1716.3790899999999</v>
      </c>
      <c r="F11" s="53">
        <v>2019.5359769999998</v>
      </c>
      <c r="G11" s="53">
        <v>2059.7566150000002</v>
      </c>
      <c r="H11" s="53">
        <v>2288.8785130000001</v>
      </c>
      <c r="I11" s="53">
        <v>2091.4097400000001</v>
      </c>
      <c r="J11" s="53">
        <v>1656.2308509999998</v>
      </c>
      <c r="K11" s="53">
        <v>1566.686054</v>
      </c>
      <c r="L11" s="53">
        <v>1370.6408849999998</v>
      </c>
      <c r="M11" s="53">
        <v>1317.864587</v>
      </c>
      <c r="N11" s="53">
        <v>1415.3855239999998</v>
      </c>
      <c r="O11" s="53">
        <v>1210.4806399999998</v>
      </c>
      <c r="P11" s="53">
        <v>1186.7696900000001</v>
      </c>
      <c r="Q11" s="54">
        <v>693.93372299999999</v>
      </c>
      <c r="R11" s="55">
        <v>958.14628699999992</v>
      </c>
      <c r="S11" s="42">
        <v>869.7453680000001</v>
      </c>
      <c r="T11" s="42">
        <v>923.80929899999978</v>
      </c>
      <c r="U11" s="42">
        <v>905.63005699999997</v>
      </c>
      <c r="V11" s="42">
        <v>912.81066399999986</v>
      </c>
      <c r="W11" s="42">
        <v>966.43222699999978</v>
      </c>
      <c r="X11" s="42">
        <v>867.67565799999988</v>
      </c>
      <c r="Y11" s="42">
        <v>926.64104299999997</v>
      </c>
      <c r="Z11" s="42">
        <v>862.89197000000001</v>
      </c>
      <c r="AA11" s="42">
        <v>862.61656900000003</v>
      </c>
      <c r="AB11" s="42">
        <v>690.05350899999985</v>
      </c>
      <c r="AC11" s="42">
        <v>665.00843799999996</v>
      </c>
      <c r="AD11" s="42">
        <v>575.97917599999994</v>
      </c>
      <c r="AE11" s="56">
        <f t="shared" si="0"/>
        <v>34200.335768999998</v>
      </c>
    </row>
    <row r="12" spans="1:33" ht="15">
      <c r="A12" s="57" t="s">
        <v>9</v>
      </c>
      <c r="B12" s="57" t="s">
        <v>10</v>
      </c>
      <c r="C12" s="53">
        <v>169.399</v>
      </c>
      <c r="D12" s="53">
        <v>153.999223</v>
      </c>
      <c r="E12" s="53">
        <v>127.143018</v>
      </c>
      <c r="F12" s="53">
        <v>152.96065400000001</v>
      </c>
      <c r="G12" s="53">
        <v>185.27286800000005</v>
      </c>
      <c r="H12" s="53">
        <v>299.49148899999994</v>
      </c>
      <c r="I12" s="53">
        <v>276.327651</v>
      </c>
      <c r="J12" s="53">
        <v>182.47911099999999</v>
      </c>
      <c r="K12" s="53">
        <v>187.28085799999999</v>
      </c>
      <c r="L12" s="53">
        <v>168.61171400000001</v>
      </c>
      <c r="M12" s="53">
        <v>166.11121399999999</v>
      </c>
      <c r="N12" s="53">
        <v>160.17073600000001</v>
      </c>
      <c r="O12" s="53">
        <v>90.697429000000014</v>
      </c>
      <c r="P12" s="53">
        <v>187.31219699999997</v>
      </c>
      <c r="Q12" s="54">
        <v>200.45735100000002</v>
      </c>
      <c r="R12" s="55">
        <v>189.77910300000002</v>
      </c>
      <c r="S12" s="42">
        <v>143.97535099999999</v>
      </c>
      <c r="T12" s="42">
        <v>154.07083299999999</v>
      </c>
      <c r="U12" s="42">
        <v>169.32028400000002</v>
      </c>
      <c r="V12" s="42">
        <v>167.66285500000001</v>
      </c>
      <c r="W12" s="42">
        <v>177.10495400000002</v>
      </c>
      <c r="X12" s="42">
        <v>142.969491</v>
      </c>
      <c r="Y12" s="42">
        <v>146.375764</v>
      </c>
      <c r="Z12" s="42">
        <v>161.05908199999999</v>
      </c>
      <c r="AA12" s="42">
        <v>168.472137</v>
      </c>
      <c r="AB12" s="42">
        <v>179.56619699999999</v>
      </c>
      <c r="AC12" s="42">
        <v>233.894732</v>
      </c>
      <c r="AD12" s="42">
        <v>253.66621799999999</v>
      </c>
      <c r="AE12" s="56">
        <f t="shared" si="0"/>
        <v>4995.6315139999988</v>
      </c>
      <c r="AG12" s="58"/>
    </row>
    <row r="13" spans="1:33" ht="15">
      <c r="A13" s="57" t="s">
        <v>11</v>
      </c>
      <c r="B13" s="57" t="s">
        <v>12</v>
      </c>
      <c r="C13" s="53">
        <v>462.54899999999992</v>
      </c>
      <c r="D13" s="53">
        <v>494.14924300000001</v>
      </c>
      <c r="E13" s="53">
        <v>704.7089390000001</v>
      </c>
      <c r="F13" s="53">
        <v>797.37108599999988</v>
      </c>
      <c r="G13" s="53">
        <v>994.1866960000001</v>
      </c>
      <c r="H13" s="53">
        <v>1187.7178000000001</v>
      </c>
      <c r="I13" s="53">
        <v>1126.710529</v>
      </c>
      <c r="J13" s="53">
        <v>906.61685100000022</v>
      </c>
      <c r="K13" s="53">
        <v>916.60300500000005</v>
      </c>
      <c r="L13" s="53">
        <v>855.51521800000012</v>
      </c>
      <c r="M13" s="53">
        <v>898.37130400000001</v>
      </c>
      <c r="N13" s="53">
        <v>906.75553200000002</v>
      </c>
      <c r="O13" s="53">
        <v>777.65725999999995</v>
      </c>
      <c r="P13" s="53">
        <v>827.53663500000005</v>
      </c>
      <c r="Q13" s="54">
        <v>521.80328500000007</v>
      </c>
      <c r="R13" s="55">
        <v>583.12912699999981</v>
      </c>
      <c r="S13" s="42">
        <v>574.15733100000011</v>
      </c>
      <c r="T13" s="42">
        <v>556.14651300000003</v>
      </c>
      <c r="U13" s="42">
        <v>547.48497900000007</v>
      </c>
      <c r="V13" s="42">
        <v>524.317544</v>
      </c>
      <c r="W13" s="42">
        <v>623.15072299999997</v>
      </c>
      <c r="X13" s="42">
        <v>600.93076700000006</v>
      </c>
      <c r="Y13" s="42">
        <v>596.84879500000011</v>
      </c>
      <c r="Z13" s="42">
        <v>617.56077800000003</v>
      </c>
      <c r="AA13" s="42">
        <v>617.82302700000002</v>
      </c>
      <c r="AB13" s="42">
        <v>424.69392800000003</v>
      </c>
      <c r="AC13" s="42">
        <v>495.76213799999999</v>
      </c>
      <c r="AD13" s="42">
        <v>527.5526000000001</v>
      </c>
      <c r="AE13" s="56">
        <f t="shared" si="0"/>
        <v>19667.810632999997</v>
      </c>
      <c r="AG13" s="58"/>
    </row>
    <row r="14" spans="1:33" ht="15">
      <c r="A14" s="57" t="s">
        <v>13</v>
      </c>
      <c r="B14" s="57" t="s">
        <v>14</v>
      </c>
      <c r="C14" s="53">
        <v>467.37099999999998</v>
      </c>
      <c r="D14" s="53">
        <v>464.95958900000005</v>
      </c>
      <c r="E14" s="53">
        <v>658.87881000000004</v>
      </c>
      <c r="F14" s="53">
        <v>762.379639</v>
      </c>
      <c r="G14" s="53">
        <v>936.93399599999998</v>
      </c>
      <c r="H14" s="53">
        <v>1132.6624340000001</v>
      </c>
      <c r="I14" s="53">
        <v>1157.938386</v>
      </c>
      <c r="J14" s="53">
        <v>914.76330800000005</v>
      </c>
      <c r="K14" s="53">
        <v>914.45769399999995</v>
      </c>
      <c r="L14" s="53">
        <v>879.82953500000008</v>
      </c>
      <c r="M14" s="53">
        <v>914.42554800000005</v>
      </c>
      <c r="N14" s="53">
        <v>913.14402199999995</v>
      </c>
      <c r="O14" s="53">
        <v>727.73570200000006</v>
      </c>
      <c r="P14" s="53">
        <v>859.47745100000009</v>
      </c>
      <c r="Q14" s="54">
        <v>519.94814300000007</v>
      </c>
      <c r="R14" s="55">
        <v>573.63456799999994</v>
      </c>
      <c r="S14" s="42">
        <v>534.18622400000004</v>
      </c>
      <c r="T14" s="42">
        <v>443.47365200000002</v>
      </c>
      <c r="U14" s="42">
        <v>418.64182000000005</v>
      </c>
      <c r="V14" s="42">
        <v>445.180858</v>
      </c>
      <c r="W14" s="42">
        <v>463.747479</v>
      </c>
      <c r="X14" s="42">
        <v>343.29965900000002</v>
      </c>
      <c r="Y14" s="42">
        <v>291.87867199999999</v>
      </c>
      <c r="Z14" s="42">
        <v>252.81761899999998</v>
      </c>
      <c r="AA14" s="42">
        <v>258.94421999999997</v>
      </c>
      <c r="AB14" s="42">
        <v>213.91597999999999</v>
      </c>
      <c r="AC14" s="42">
        <v>208.10207</v>
      </c>
      <c r="AD14" s="42">
        <v>204.23025699999999</v>
      </c>
      <c r="AE14" s="56">
        <f t="shared" si="0"/>
        <v>16876.958334999999</v>
      </c>
      <c r="AG14" s="58"/>
    </row>
    <row r="15" spans="1:33" ht="15">
      <c r="A15" s="57" t="s">
        <v>15</v>
      </c>
      <c r="B15" s="57" t="s">
        <v>16</v>
      </c>
      <c r="C15" s="53">
        <v>78.539000000000001</v>
      </c>
      <c r="D15" s="53">
        <v>108.788686</v>
      </c>
      <c r="E15" s="53">
        <v>150.50982499999998</v>
      </c>
      <c r="F15" s="53">
        <v>201.48284100000001</v>
      </c>
      <c r="G15" s="53">
        <v>193.72344000000001</v>
      </c>
      <c r="H15" s="53">
        <v>194.52243900000002</v>
      </c>
      <c r="I15" s="53">
        <v>203.84833499999999</v>
      </c>
      <c r="J15" s="53">
        <v>178.493144</v>
      </c>
      <c r="K15" s="53">
        <v>220.31922700000001</v>
      </c>
      <c r="L15" s="53">
        <v>214.38492099999999</v>
      </c>
      <c r="M15" s="53">
        <v>171.42288100000002</v>
      </c>
      <c r="N15" s="53">
        <v>175.42416</v>
      </c>
      <c r="O15" s="53">
        <v>173.68157400000001</v>
      </c>
      <c r="P15" s="53">
        <v>149.171347</v>
      </c>
      <c r="Q15" s="54">
        <v>108.76504099999998</v>
      </c>
      <c r="R15" s="55">
        <v>136.12156999999999</v>
      </c>
      <c r="S15" s="42">
        <v>223.531262</v>
      </c>
      <c r="T15" s="42">
        <v>266.73030800000004</v>
      </c>
      <c r="U15" s="42">
        <v>224.69135699999998</v>
      </c>
      <c r="V15" s="42">
        <v>219.25729200000001</v>
      </c>
      <c r="W15" s="42">
        <v>247.23405500000001</v>
      </c>
      <c r="X15" s="42">
        <v>193.58261899999999</v>
      </c>
      <c r="Y15" s="42">
        <v>173.15842999999998</v>
      </c>
      <c r="Z15" s="42">
        <v>231.67996400000001</v>
      </c>
      <c r="AA15" s="42">
        <v>215.41601800000001</v>
      </c>
      <c r="AB15" s="42">
        <v>140.287046</v>
      </c>
      <c r="AC15" s="42">
        <v>147.04805999999999</v>
      </c>
      <c r="AD15" s="42">
        <v>186.913419</v>
      </c>
      <c r="AE15" s="56">
        <f t="shared" si="0"/>
        <v>5128.7282610000011</v>
      </c>
      <c r="AG15" s="58"/>
    </row>
    <row r="16" spans="1:33" ht="15">
      <c r="A16" s="57" t="s">
        <v>17</v>
      </c>
      <c r="B16" s="57" t="s">
        <v>18</v>
      </c>
      <c r="C16" s="53">
        <v>811.11199199999999</v>
      </c>
      <c r="D16" s="53">
        <v>1096.984473</v>
      </c>
      <c r="E16" s="53">
        <v>1342.2937849999998</v>
      </c>
      <c r="F16" s="53">
        <v>1568.1690829999998</v>
      </c>
      <c r="G16" s="53">
        <v>1567.8645489999997</v>
      </c>
      <c r="H16" s="53">
        <v>2065.5069370000001</v>
      </c>
      <c r="I16" s="53">
        <v>1437.5998370000002</v>
      </c>
      <c r="J16" s="53">
        <v>866.86853100000008</v>
      </c>
      <c r="K16" s="53">
        <v>786.78004299999998</v>
      </c>
      <c r="L16" s="53">
        <v>582.01696300000003</v>
      </c>
      <c r="M16" s="53">
        <v>446.07232500000009</v>
      </c>
      <c r="N16" s="53">
        <v>391.89050299999997</v>
      </c>
      <c r="O16" s="53">
        <v>412.50554800000009</v>
      </c>
      <c r="P16" s="53">
        <v>364.50669300000004</v>
      </c>
      <c r="Q16" s="54">
        <v>288.58904600000005</v>
      </c>
      <c r="R16" s="55">
        <v>316.38230899999996</v>
      </c>
      <c r="S16" s="42">
        <v>329.30290200000002</v>
      </c>
      <c r="T16" s="42">
        <v>386.61549400000001</v>
      </c>
      <c r="U16" s="42">
        <v>421.95259399999998</v>
      </c>
      <c r="V16" s="42">
        <v>458.34449399999988</v>
      </c>
      <c r="W16" s="42">
        <v>440.38694800000002</v>
      </c>
      <c r="X16" s="42">
        <v>418.91819999999996</v>
      </c>
      <c r="Y16" s="42">
        <v>441.20434600000004</v>
      </c>
      <c r="Z16" s="42">
        <v>337.184978</v>
      </c>
      <c r="AA16" s="42">
        <v>329.00648899999993</v>
      </c>
      <c r="AB16" s="42">
        <v>297.58886199999995</v>
      </c>
      <c r="AC16" s="42">
        <v>420.33032799999995</v>
      </c>
      <c r="AD16" s="42">
        <v>485.11124200000006</v>
      </c>
      <c r="AE16" s="56">
        <f t="shared" si="0"/>
        <v>19111.089493999996</v>
      </c>
      <c r="AG16" s="58"/>
    </row>
    <row r="17" spans="1:33" ht="15">
      <c r="A17" s="57" t="s">
        <v>19</v>
      </c>
      <c r="B17" s="57" t="s">
        <v>20</v>
      </c>
      <c r="C17" s="53">
        <v>521.38899200000003</v>
      </c>
      <c r="D17" s="53">
        <v>702.80908799999997</v>
      </c>
      <c r="E17" s="53">
        <v>781.53702399999997</v>
      </c>
      <c r="F17" s="53">
        <v>981.90163199999995</v>
      </c>
      <c r="G17" s="53">
        <v>1206.7787520000002</v>
      </c>
      <c r="H17" s="53">
        <v>1662.1269119999999</v>
      </c>
      <c r="I17" s="53">
        <v>1211.6358540000001</v>
      </c>
      <c r="J17" s="53">
        <v>976.36175200000002</v>
      </c>
      <c r="K17" s="53">
        <v>1010.008088</v>
      </c>
      <c r="L17" s="53">
        <v>807.72999300000004</v>
      </c>
      <c r="M17" s="53">
        <v>532.52330099999995</v>
      </c>
      <c r="N17" s="53">
        <v>561.98888899999997</v>
      </c>
      <c r="O17" s="53">
        <v>552.44058499999994</v>
      </c>
      <c r="P17" s="53">
        <v>340.61275900000004</v>
      </c>
      <c r="Q17" s="54">
        <v>224.82356799999999</v>
      </c>
      <c r="R17" s="55">
        <v>277.12146200000001</v>
      </c>
      <c r="S17" s="42">
        <v>267.60359199999999</v>
      </c>
      <c r="T17" s="42">
        <v>240.46976599999999</v>
      </c>
      <c r="U17" s="42">
        <v>251.024171</v>
      </c>
      <c r="V17" s="42">
        <v>252.11081099999998</v>
      </c>
      <c r="W17" s="42">
        <v>249.68743900000001</v>
      </c>
      <c r="X17" s="42">
        <v>215.2321</v>
      </c>
      <c r="Y17" s="42">
        <v>203.943308</v>
      </c>
      <c r="Z17" s="42">
        <v>234.204691</v>
      </c>
      <c r="AA17" s="42">
        <v>225.77470600000001</v>
      </c>
      <c r="AB17" s="42">
        <v>165.915155</v>
      </c>
      <c r="AC17" s="42">
        <v>196.81047700000002</v>
      </c>
      <c r="AD17" s="42">
        <v>219.900755</v>
      </c>
      <c r="AE17" s="56">
        <f t="shared" si="0"/>
        <v>15074.465622</v>
      </c>
      <c r="AG17" s="58"/>
    </row>
    <row r="18" spans="1:33" ht="15">
      <c r="A18" s="57" t="s">
        <v>21</v>
      </c>
      <c r="B18" s="57" t="s">
        <v>22</v>
      </c>
      <c r="C18" s="53">
        <v>69.382999999999996</v>
      </c>
      <c r="D18" s="53">
        <v>64.257354000000007</v>
      </c>
      <c r="E18" s="53">
        <v>70.149636999999998</v>
      </c>
      <c r="F18" s="53">
        <v>79.544839999999994</v>
      </c>
      <c r="G18" s="53">
        <v>81.535433000000012</v>
      </c>
      <c r="H18" s="53">
        <v>89.761684000000002</v>
      </c>
      <c r="I18" s="53">
        <v>82.612076999999999</v>
      </c>
      <c r="J18" s="53">
        <v>55.148416999999995</v>
      </c>
      <c r="K18" s="53">
        <v>49.976410999999999</v>
      </c>
      <c r="L18" s="53">
        <v>63.642259999999993</v>
      </c>
      <c r="M18" s="53">
        <v>69.491140000000001</v>
      </c>
      <c r="N18" s="53">
        <v>74.408952999999997</v>
      </c>
      <c r="O18" s="53">
        <v>85.726803999999987</v>
      </c>
      <c r="P18" s="53">
        <v>94.355701999999994</v>
      </c>
      <c r="Q18" s="54">
        <v>73.036214999999999</v>
      </c>
      <c r="R18" s="55">
        <v>88.002257</v>
      </c>
      <c r="S18" s="42">
        <v>114.293632</v>
      </c>
      <c r="T18" s="42">
        <v>99.070031999999998</v>
      </c>
      <c r="U18" s="42">
        <v>106.72494399999999</v>
      </c>
      <c r="V18" s="42">
        <v>118.41212300000001</v>
      </c>
      <c r="W18" s="42">
        <v>116.09067</v>
      </c>
      <c r="X18" s="42">
        <v>107.40989300000001</v>
      </c>
      <c r="Y18" s="42">
        <v>102.42222</v>
      </c>
      <c r="Z18" s="42">
        <v>109.466644</v>
      </c>
      <c r="AA18" s="42">
        <v>109.608148</v>
      </c>
      <c r="AB18" s="42">
        <v>112.907723</v>
      </c>
      <c r="AC18" s="42">
        <v>120.68131200000002</v>
      </c>
      <c r="AD18" s="42">
        <v>136.954373</v>
      </c>
      <c r="AE18" s="56">
        <f t="shared" si="0"/>
        <v>2545.0738980000001</v>
      </c>
      <c r="AG18" s="58"/>
    </row>
    <row r="19" spans="1:33" ht="15">
      <c r="A19" s="57" t="s">
        <v>23</v>
      </c>
      <c r="B19" s="57" t="s">
        <v>24</v>
      </c>
      <c r="C19" s="53">
        <v>967.1680080000001</v>
      </c>
      <c r="D19" s="53">
        <v>1407.182601</v>
      </c>
      <c r="E19" s="53">
        <v>1770.1055269999997</v>
      </c>
      <c r="F19" s="53">
        <v>2051.2131380000001</v>
      </c>
      <c r="G19" s="53">
        <v>2494.0641239999995</v>
      </c>
      <c r="H19" s="53">
        <v>3040.1743740000002</v>
      </c>
      <c r="I19" s="53">
        <v>2715.4663559999999</v>
      </c>
      <c r="J19" s="53">
        <v>2816.5383959999999</v>
      </c>
      <c r="K19" s="53">
        <v>2725.8516500000001</v>
      </c>
      <c r="L19" s="53">
        <v>2709.618876</v>
      </c>
      <c r="M19" s="53">
        <v>2649.3612080000003</v>
      </c>
      <c r="N19" s="53">
        <v>2671.768039</v>
      </c>
      <c r="O19" s="53">
        <v>2585.2445340000004</v>
      </c>
      <c r="P19" s="53">
        <v>2346.6367869999999</v>
      </c>
      <c r="Q19" s="54">
        <v>1656.6298940000001</v>
      </c>
      <c r="R19" s="55">
        <v>2161.7522330000002</v>
      </c>
      <c r="S19" s="42">
        <v>2295.8927990000002</v>
      </c>
      <c r="T19" s="42">
        <v>2387.9573449999998</v>
      </c>
      <c r="U19" s="42">
        <v>2580.4890130000003</v>
      </c>
      <c r="V19" s="42">
        <v>2665.5206120000003</v>
      </c>
      <c r="W19" s="42">
        <v>2701.128275</v>
      </c>
      <c r="X19" s="42">
        <v>2578.575883</v>
      </c>
      <c r="Y19" s="42">
        <v>2524.8201610000001</v>
      </c>
      <c r="Z19" s="42">
        <v>2672.5264040000002</v>
      </c>
      <c r="AA19" s="42">
        <v>2681.7308990000001</v>
      </c>
      <c r="AB19" s="42">
        <v>2262.4234809999998</v>
      </c>
      <c r="AC19" s="42">
        <v>2670.678015</v>
      </c>
      <c r="AD19" s="42">
        <v>2998.790868</v>
      </c>
      <c r="AE19" s="56">
        <f t="shared" si="0"/>
        <v>67789.309500000003</v>
      </c>
      <c r="AG19" s="58"/>
    </row>
    <row r="20" spans="1:33" ht="15">
      <c r="A20" s="57" t="s">
        <v>25</v>
      </c>
      <c r="B20" s="57" t="s">
        <v>26</v>
      </c>
      <c r="C20" s="53">
        <v>94.776999999999987</v>
      </c>
      <c r="D20" s="53">
        <v>129.533072</v>
      </c>
      <c r="E20" s="53">
        <v>173.13478400000002</v>
      </c>
      <c r="F20" s="53">
        <v>194.57104000000001</v>
      </c>
      <c r="G20" s="53">
        <v>243.88785999999999</v>
      </c>
      <c r="H20" s="53">
        <v>285.16743000000002</v>
      </c>
      <c r="I20" s="53">
        <v>282.08372500000002</v>
      </c>
      <c r="J20" s="53">
        <v>298.01817900000003</v>
      </c>
      <c r="K20" s="53">
        <v>329.04020299999996</v>
      </c>
      <c r="L20" s="53">
        <v>339.54020200000002</v>
      </c>
      <c r="M20" s="53">
        <v>307.23996300000005</v>
      </c>
      <c r="N20" s="53">
        <v>374.25003099999998</v>
      </c>
      <c r="O20" s="53">
        <v>529.13743599999998</v>
      </c>
      <c r="P20" s="53">
        <v>507.81368099999997</v>
      </c>
      <c r="Q20" s="54">
        <v>352.80024699999996</v>
      </c>
      <c r="R20" s="55">
        <v>468.91167799999999</v>
      </c>
      <c r="S20" s="42">
        <v>568.20830100000001</v>
      </c>
      <c r="T20" s="42">
        <v>715.69349199999999</v>
      </c>
      <c r="U20" s="42">
        <v>885.10996</v>
      </c>
      <c r="V20" s="42">
        <v>839.97085900000002</v>
      </c>
      <c r="W20" s="42">
        <v>843.84725899999989</v>
      </c>
      <c r="X20" s="42">
        <v>864.76826100000005</v>
      </c>
      <c r="Y20" s="42">
        <v>908.42820400000005</v>
      </c>
      <c r="Z20" s="42">
        <v>1000.787874</v>
      </c>
      <c r="AA20" s="42">
        <v>1033.940051</v>
      </c>
      <c r="AB20" s="42">
        <v>811.07331599999998</v>
      </c>
      <c r="AC20" s="42">
        <v>887.72245500000008</v>
      </c>
      <c r="AD20" s="42">
        <v>1003.992651</v>
      </c>
      <c r="AE20" s="56">
        <f t="shared" si="0"/>
        <v>15273.449214</v>
      </c>
      <c r="AG20" s="58"/>
    </row>
    <row r="21" spans="1:33" ht="15">
      <c r="A21" s="57" t="s">
        <v>27</v>
      </c>
      <c r="B21" s="57" t="s">
        <v>28</v>
      </c>
      <c r="C21" s="53">
        <v>377.16699200000005</v>
      </c>
      <c r="D21" s="53">
        <v>470.990545</v>
      </c>
      <c r="E21" s="53">
        <v>534.58345899999995</v>
      </c>
      <c r="F21" s="53">
        <v>644.93878000000007</v>
      </c>
      <c r="G21" s="53">
        <v>717.52008599999999</v>
      </c>
      <c r="H21" s="53">
        <v>837.97500200000002</v>
      </c>
      <c r="I21" s="53">
        <v>900.42811600000005</v>
      </c>
      <c r="J21" s="53">
        <v>887.4079089999999</v>
      </c>
      <c r="K21" s="53">
        <v>855.56340399999988</v>
      </c>
      <c r="L21" s="53">
        <v>1012.909814</v>
      </c>
      <c r="M21" s="53">
        <v>1209.8073089999998</v>
      </c>
      <c r="N21" s="53">
        <v>1430.5752829999999</v>
      </c>
      <c r="O21" s="53">
        <v>1487.9539430000002</v>
      </c>
      <c r="P21" s="53">
        <v>1395.0423190000001</v>
      </c>
      <c r="Q21" s="54">
        <v>969.70036500000003</v>
      </c>
      <c r="R21" s="55">
        <v>1456.3636999999999</v>
      </c>
      <c r="S21" s="42">
        <v>1547.7908909999999</v>
      </c>
      <c r="T21" s="42">
        <v>1721.2316560000002</v>
      </c>
      <c r="U21" s="42">
        <v>1912.816644</v>
      </c>
      <c r="V21" s="42">
        <v>1997.3240070000002</v>
      </c>
      <c r="W21" s="42">
        <v>2006.7856240000001</v>
      </c>
      <c r="X21" s="42">
        <v>2005.9784109999998</v>
      </c>
      <c r="Y21" s="42">
        <v>2103.6590659999997</v>
      </c>
      <c r="Z21" s="42">
        <v>2173.0067300000001</v>
      </c>
      <c r="AA21" s="42">
        <v>2170.065004</v>
      </c>
      <c r="AB21" s="42">
        <v>1856.1610870000002</v>
      </c>
      <c r="AC21" s="42">
        <v>2263.6121899999998</v>
      </c>
      <c r="AD21" s="42">
        <v>2509.3782580000002</v>
      </c>
      <c r="AE21" s="56">
        <f t="shared" si="0"/>
        <v>39456.736593999995</v>
      </c>
      <c r="AG21" s="58"/>
    </row>
    <row r="22" spans="1:33" ht="15">
      <c r="A22" s="57" t="s">
        <v>29</v>
      </c>
      <c r="B22" s="57" t="s">
        <v>30</v>
      </c>
      <c r="C22" s="53">
        <v>1127.4570159999998</v>
      </c>
      <c r="D22" s="53">
        <v>1490.5385619999997</v>
      </c>
      <c r="E22" s="53">
        <v>1662.6913839999997</v>
      </c>
      <c r="F22" s="53">
        <v>2198.3665959999998</v>
      </c>
      <c r="G22" s="53">
        <v>2393.5873510000001</v>
      </c>
      <c r="H22" s="53">
        <v>2323.2552890000002</v>
      </c>
      <c r="I22" s="53">
        <v>2044.3563850000003</v>
      </c>
      <c r="J22" s="53">
        <v>1794.1999720000001</v>
      </c>
      <c r="K22" s="53">
        <v>1161.4388829999998</v>
      </c>
      <c r="L22" s="53">
        <v>926.95287499999995</v>
      </c>
      <c r="M22" s="53">
        <v>639.14485099999979</v>
      </c>
      <c r="N22" s="53">
        <v>328.02704700000004</v>
      </c>
      <c r="O22" s="53">
        <v>79.611052000000001</v>
      </c>
      <c r="P22" s="53">
        <v>25.938473999999999</v>
      </c>
      <c r="Q22" s="54">
        <v>7.2286769999999985</v>
      </c>
      <c r="R22" s="55">
        <v>2.3463280000000002</v>
      </c>
      <c r="S22" s="42">
        <v>3.6122400000000003</v>
      </c>
      <c r="T22" s="42">
        <v>6.1294039999999992</v>
      </c>
      <c r="U22" s="42">
        <v>2.1726229999999997</v>
      </c>
      <c r="V22" s="42">
        <v>2.0275500000000002</v>
      </c>
      <c r="W22" s="42">
        <v>1.5708589999999998</v>
      </c>
      <c r="X22" s="42">
        <v>1.6298699999999999</v>
      </c>
      <c r="Y22" s="42">
        <v>1.685837</v>
      </c>
      <c r="Z22" s="42">
        <v>1.8332660000000003</v>
      </c>
      <c r="AA22" s="42">
        <v>1.8160999999999998</v>
      </c>
      <c r="AB22" s="42">
        <v>1.189773</v>
      </c>
      <c r="AC22" s="42">
        <v>0.94490399999999997</v>
      </c>
      <c r="AD22" s="42">
        <v>1.660209</v>
      </c>
      <c r="AE22" s="56">
        <f t="shared" si="0"/>
        <v>18231.413376999997</v>
      </c>
      <c r="AG22" s="58"/>
    </row>
    <row r="23" spans="1:33" ht="15">
      <c r="A23" s="57" t="s">
        <v>31</v>
      </c>
      <c r="B23" s="57" t="s">
        <v>32</v>
      </c>
      <c r="C23" s="53">
        <v>682.11600799999997</v>
      </c>
      <c r="D23" s="53">
        <v>1197.255709</v>
      </c>
      <c r="E23" s="53">
        <v>1798.4604259999999</v>
      </c>
      <c r="F23" s="53">
        <v>2083.7900250000002</v>
      </c>
      <c r="G23" s="53">
        <v>2964.5098870000002</v>
      </c>
      <c r="H23" s="53">
        <v>4696.1145409999999</v>
      </c>
      <c r="I23" s="53">
        <v>2886.1894280000006</v>
      </c>
      <c r="J23" s="53">
        <v>1491.0824580000001</v>
      </c>
      <c r="K23" s="53">
        <v>1705.1593350000001</v>
      </c>
      <c r="L23" s="53">
        <v>1255.7268790000001</v>
      </c>
      <c r="M23" s="53">
        <v>682.21369800000002</v>
      </c>
      <c r="N23" s="53">
        <v>750.91959200000008</v>
      </c>
      <c r="O23" s="53">
        <v>521.71786299999997</v>
      </c>
      <c r="P23" s="53">
        <v>766.21833400000003</v>
      </c>
      <c r="Q23" s="54">
        <v>501.43070599999999</v>
      </c>
      <c r="R23" s="55">
        <v>521.67108199999996</v>
      </c>
      <c r="S23" s="42">
        <v>646.57945400000006</v>
      </c>
      <c r="T23" s="42">
        <v>1746.7925559999999</v>
      </c>
      <c r="U23" s="42">
        <v>1346.4975749999999</v>
      </c>
      <c r="V23" s="42">
        <v>1186.5292609999999</v>
      </c>
      <c r="W23" s="42">
        <v>1248.0813640000001</v>
      </c>
      <c r="X23" s="42">
        <v>1284.0527870000001</v>
      </c>
      <c r="Y23" s="42">
        <v>1333.978889</v>
      </c>
      <c r="Z23" s="42">
        <v>1326.9966299999999</v>
      </c>
      <c r="AA23" s="42">
        <v>1302.7685019999999</v>
      </c>
      <c r="AB23" s="42">
        <v>1368.9006290000002</v>
      </c>
      <c r="AC23" s="42">
        <v>218.84299200000001</v>
      </c>
      <c r="AD23" s="42">
        <v>173.78015900000003</v>
      </c>
      <c r="AE23" s="56">
        <f t="shared" si="0"/>
        <v>37688.37676900001</v>
      </c>
      <c r="AG23" s="58"/>
    </row>
    <row r="24" spans="1:33" ht="15">
      <c r="A24" s="57" t="s">
        <v>33</v>
      </c>
      <c r="B24" s="57" t="s">
        <v>34</v>
      </c>
      <c r="C24" s="53">
        <v>109.11699999999999</v>
      </c>
      <c r="D24" s="53">
        <v>191.90410800000001</v>
      </c>
      <c r="E24" s="53">
        <v>221.501687</v>
      </c>
      <c r="F24" s="53">
        <v>248.87708599999999</v>
      </c>
      <c r="G24" s="53">
        <v>236.766955</v>
      </c>
      <c r="H24" s="53">
        <v>332.821459</v>
      </c>
      <c r="I24" s="53">
        <v>234.62380200000001</v>
      </c>
      <c r="J24" s="53">
        <v>132.76790599999998</v>
      </c>
      <c r="K24" s="53">
        <v>129.20482799999999</v>
      </c>
      <c r="L24" s="53">
        <v>138.90894200000002</v>
      </c>
      <c r="M24" s="53">
        <v>110.211073</v>
      </c>
      <c r="N24" s="53">
        <v>113.55254699999999</v>
      </c>
      <c r="O24" s="53">
        <v>134.40335300000001</v>
      </c>
      <c r="P24" s="53">
        <v>124.917058</v>
      </c>
      <c r="Q24" s="54">
        <v>120.803731</v>
      </c>
      <c r="R24" s="55">
        <v>112.49830700000001</v>
      </c>
      <c r="S24" s="42">
        <v>109.73068600000001</v>
      </c>
      <c r="T24" s="42">
        <v>103.57386299999999</v>
      </c>
      <c r="U24" s="42">
        <v>107.464781</v>
      </c>
      <c r="V24" s="42">
        <v>117.68063100000001</v>
      </c>
      <c r="W24" s="42">
        <v>126.06389300000001</v>
      </c>
      <c r="X24" s="42">
        <v>126.54947399999999</v>
      </c>
      <c r="Y24" s="42">
        <v>149.25328099999999</v>
      </c>
      <c r="Z24" s="42">
        <v>150.331569</v>
      </c>
      <c r="AA24" s="42">
        <v>142.621521</v>
      </c>
      <c r="AB24" s="42">
        <v>110.347758</v>
      </c>
      <c r="AC24" s="42">
        <v>114.08273899999999</v>
      </c>
      <c r="AD24" s="42">
        <v>133.00608800000001</v>
      </c>
      <c r="AE24" s="56">
        <f t="shared" si="0"/>
        <v>4183.5861259999992</v>
      </c>
      <c r="AG24" s="58"/>
    </row>
    <row r="25" spans="1:33" ht="15">
      <c r="A25" s="57" t="s">
        <v>35</v>
      </c>
      <c r="B25" s="57" t="s">
        <v>36</v>
      </c>
      <c r="C25" s="53">
        <v>782.80201599999998</v>
      </c>
      <c r="D25" s="53">
        <v>925.63565900000003</v>
      </c>
      <c r="E25" s="53">
        <v>1237.7047279999999</v>
      </c>
      <c r="F25" s="53">
        <v>1387.542375</v>
      </c>
      <c r="G25" s="53">
        <v>1925.0849020000003</v>
      </c>
      <c r="H25" s="53">
        <v>2692.8075940000003</v>
      </c>
      <c r="I25" s="53">
        <v>2380.1042730000004</v>
      </c>
      <c r="J25" s="53">
        <v>1885.353554</v>
      </c>
      <c r="K25" s="53">
        <v>1653.8674959999998</v>
      </c>
      <c r="L25" s="53">
        <v>1720.639639</v>
      </c>
      <c r="M25" s="53">
        <v>1500.0834419999999</v>
      </c>
      <c r="N25" s="53">
        <v>1478.4131359999999</v>
      </c>
      <c r="O25" s="53">
        <v>1253.9977329999999</v>
      </c>
      <c r="P25" s="53">
        <v>1003.288033</v>
      </c>
      <c r="Q25" s="54">
        <v>699.20784800000001</v>
      </c>
      <c r="R25" s="55">
        <v>825.28794799999991</v>
      </c>
      <c r="S25" s="42">
        <v>881.22389900000007</v>
      </c>
      <c r="T25" s="42">
        <v>1055.4899600000001</v>
      </c>
      <c r="U25" s="42">
        <v>915.478386</v>
      </c>
      <c r="V25" s="42">
        <v>887.54207799999995</v>
      </c>
      <c r="W25" s="42">
        <v>916.21955200000002</v>
      </c>
      <c r="X25" s="42">
        <v>922.07442700000001</v>
      </c>
      <c r="Y25" s="42">
        <v>926.33002699999997</v>
      </c>
      <c r="Z25" s="42">
        <v>922.73855199999991</v>
      </c>
      <c r="AA25" s="42">
        <v>848.34360600000002</v>
      </c>
      <c r="AB25" s="42">
        <v>853.28049599999997</v>
      </c>
      <c r="AC25" s="42">
        <v>1391.4972730000002</v>
      </c>
      <c r="AD25" s="42">
        <v>1841.5332200000003</v>
      </c>
      <c r="AE25" s="56">
        <f t="shared" si="0"/>
        <v>35713.571851999986</v>
      </c>
      <c r="AG25" s="58"/>
    </row>
    <row r="26" spans="1:33" ht="15">
      <c r="A26" s="57" t="s">
        <v>37</v>
      </c>
      <c r="B26" s="57" t="s">
        <v>38</v>
      </c>
      <c r="C26" s="53">
        <v>139.45600000000002</v>
      </c>
      <c r="D26" s="53">
        <v>171.88181199999997</v>
      </c>
      <c r="E26" s="53">
        <v>227.22156299999997</v>
      </c>
      <c r="F26" s="53">
        <v>260.66590099999996</v>
      </c>
      <c r="G26" s="53">
        <v>338.23141300000003</v>
      </c>
      <c r="H26" s="53">
        <v>441.85076500000002</v>
      </c>
      <c r="I26" s="53">
        <v>379.46007299999997</v>
      </c>
      <c r="J26" s="53">
        <v>380.08704999999986</v>
      </c>
      <c r="K26" s="53">
        <v>409.11220000000009</v>
      </c>
      <c r="L26" s="53">
        <v>436.48769800000002</v>
      </c>
      <c r="M26" s="53">
        <v>308.83957099999998</v>
      </c>
      <c r="N26" s="53">
        <v>543.16272100000015</v>
      </c>
      <c r="O26" s="53">
        <v>448.385606</v>
      </c>
      <c r="P26" s="53">
        <v>328.85552100000001</v>
      </c>
      <c r="Q26" s="54">
        <v>286.84946800000006</v>
      </c>
      <c r="R26" s="55">
        <v>281.48910399999988</v>
      </c>
      <c r="S26" s="42">
        <v>246.101226</v>
      </c>
      <c r="T26" s="42">
        <v>235.26419000000001</v>
      </c>
      <c r="U26" s="42">
        <v>251.73999499999999</v>
      </c>
      <c r="V26" s="42">
        <v>215.11134999999999</v>
      </c>
      <c r="W26" s="42">
        <v>174.18192000000005</v>
      </c>
      <c r="X26" s="42">
        <v>136.67916199999999</v>
      </c>
      <c r="Y26" s="42">
        <v>106.01344999999999</v>
      </c>
      <c r="Z26" s="42">
        <v>65.413114000000007</v>
      </c>
      <c r="AA26" s="42">
        <v>63.545976999999993</v>
      </c>
      <c r="AB26" s="42">
        <v>47.194458000000004</v>
      </c>
      <c r="AC26" s="42">
        <v>33.981926999999999</v>
      </c>
      <c r="AD26" s="42">
        <v>35.836853000000012</v>
      </c>
      <c r="AE26" s="56">
        <f t="shared" si="0"/>
        <v>6993.1000880000001</v>
      </c>
      <c r="AG26" s="58"/>
    </row>
    <row r="27" spans="1:33">
      <c r="A27" s="57" t="s">
        <v>39</v>
      </c>
      <c r="B27" s="57" t="s">
        <v>40</v>
      </c>
      <c r="C27" s="53">
        <v>25.367000000000001</v>
      </c>
      <c r="D27" s="53">
        <v>86.674943999999996</v>
      </c>
      <c r="E27" s="53">
        <v>51.446482000000003</v>
      </c>
      <c r="F27" s="53">
        <v>65.315678999999989</v>
      </c>
      <c r="G27" s="53">
        <v>80.008504000000002</v>
      </c>
      <c r="H27" s="53">
        <v>123.73216600000001</v>
      </c>
      <c r="I27" s="53">
        <v>111.49940099999999</v>
      </c>
      <c r="J27" s="53">
        <v>69.075867000000002</v>
      </c>
      <c r="K27" s="53">
        <v>65.332171000000002</v>
      </c>
      <c r="L27" s="53">
        <v>84.186090000000007</v>
      </c>
      <c r="M27" s="53">
        <v>142.408593</v>
      </c>
      <c r="N27" s="53">
        <v>171.86313100000001</v>
      </c>
      <c r="O27" s="53">
        <v>146.44882799999999</v>
      </c>
      <c r="P27" s="53">
        <v>159.65894800000001</v>
      </c>
      <c r="Q27" s="54">
        <v>130.625497</v>
      </c>
      <c r="R27" s="55">
        <v>157.43862799999999</v>
      </c>
      <c r="S27" s="42">
        <v>163.180879</v>
      </c>
      <c r="T27" s="42">
        <v>185.16114099999999</v>
      </c>
      <c r="U27" s="42">
        <v>230.74709900000002</v>
      </c>
      <c r="V27" s="42">
        <v>264.63362799999999</v>
      </c>
      <c r="W27" s="42">
        <v>268.25987699999996</v>
      </c>
      <c r="X27" s="42">
        <v>297.94441699999999</v>
      </c>
      <c r="Y27" s="42">
        <v>289.89496400000002</v>
      </c>
      <c r="Z27" s="42">
        <v>357.533165</v>
      </c>
      <c r="AA27" s="42">
        <v>345.66973899999999</v>
      </c>
      <c r="AB27" s="42">
        <v>325.255923</v>
      </c>
      <c r="AC27" s="42">
        <v>550.20217300000002</v>
      </c>
      <c r="AD27" s="42">
        <v>711.55361300000004</v>
      </c>
      <c r="AE27" s="56">
        <f t="shared" si="0"/>
        <v>5661.118547</v>
      </c>
      <c r="AF27" s="43"/>
      <c r="AG27" s="43"/>
    </row>
    <row r="28" spans="1:33" ht="15">
      <c r="A28" s="57" t="s">
        <v>41</v>
      </c>
      <c r="B28" s="57" t="s">
        <v>42</v>
      </c>
      <c r="C28" s="53">
        <v>54.46</v>
      </c>
      <c r="D28" s="53">
        <v>73.354519000000025</v>
      </c>
      <c r="E28" s="53">
        <v>115.323514</v>
      </c>
      <c r="F28" s="53">
        <v>132.97756800000002</v>
      </c>
      <c r="G28" s="53">
        <v>176.17932399999998</v>
      </c>
      <c r="H28" s="53">
        <v>380.157689</v>
      </c>
      <c r="I28" s="53">
        <v>298.91855000000004</v>
      </c>
      <c r="J28" s="53">
        <v>350.70639000000006</v>
      </c>
      <c r="K28" s="53">
        <v>368.13314500000001</v>
      </c>
      <c r="L28" s="53">
        <v>306.45539000000002</v>
      </c>
      <c r="M28" s="53">
        <v>205.67827400000007</v>
      </c>
      <c r="N28" s="53">
        <v>147.88278</v>
      </c>
      <c r="O28" s="53">
        <v>112.94018899999999</v>
      </c>
      <c r="P28" s="53">
        <v>198.78092300000003</v>
      </c>
      <c r="Q28" s="54">
        <v>164.63916399999999</v>
      </c>
      <c r="R28" s="55">
        <v>188.13852599999998</v>
      </c>
      <c r="S28" s="42">
        <v>193.51652700000002</v>
      </c>
      <c r="T28" s="42">
        <v>201.21210699999997</v>
      </c>
      <c r="U28" s="42">
        <v>177.15168800000001</v>
      </c>
      <c r="V28" s="42">
        <v>203.825458</v>
      </c>
      <c r="W28" s="42">
        <v>152.61822000000001</v>
      </c>
      <c r="X28" s="42">
        <v>181.83082700000003</v>
      </c>
      <c r="Y28" s="42">
        <v>193.05875900000001</v>
      </c>
      <c r="Z28" s="42">
        <v>209.72935299999997</v>
      </c>
      <c r="AA28" s="42">
        <v>183.99780699999999</v>
      </c>
      <c r="AB28" s="42">
        <v>163.096509</v>
      </c>
      <c r="AC28" s="42">
        <v>224.39401999999998</v>
      </c>
      <c r="AD28" s="42">
        <v>265.349358</v>
      </c>
      <c r="AE28" s="56">
        <f t="shared" si="0"/>
        <v>5624.5065779999995</v>
      </c>
      <c r="AG28" s="58"/>
    </row>
    <row r="29" spans="1:33" ht="15">
      <c r="A29" s="57" t="s">
        <v>43</v>
      </c>
      <c r="B29" s="57" t="s">
        <v>44</v>
      </c>
      <c r="C29" s="53">
        <v>168.64099999999999</v>
      </c>
      <c r="D29" s="53">
        <v>152.48073999999997</v>
      </c>
      <c r="E29" s="53">
        <v>260.464561</v>
      </c>
      <c r="F29" s="53">
        <v>269.20392899999996</v>
      </c>
      <c r="G29" s="53">
        <v>204.25822199999999</v>
      </c>
      <c r="H29" s="53">
        <v>258.14603799999998</v>
      </c>
      <c r="I29" s="53">
        <v>372.42467699999997</v>
      </c>
      <c r="J29" s="53">
        <v>283.16083200000008</v>
      </c>
      <c r="K29" s="53">
        <v>156.80795899999998</v>
      </c>
      <c r="L29" s="53">
        <v>134.51237399999999</v>
      </c>
      <c r="M29" s="53">
        <v>157.96372599999998</v>
      </c>
      <c r="N29" s="53">
        <v>147.66463800000002</v>
      </c>
      <c r="O29" s="53">
        <v>150.29091199999996</v>
      </c>
      <c r="P29" s="53">
        <v>123.05435</v>
      </c>
      <c r="Q29" s="54">
        <v>91.634099999999989</v>
      </c>
      <c r="R29" s="55">
        <v>112.35962900000001</v>
      </c>
      <c r="S29" s="42">
        <v>125.32790200000001</v>
      </c>
      <c r="T29" s="42">
        <v>140.06071800000001</v>
      </c>
      <c r="U29" s="42">
        <v>127.88139099999999</v>
      </c>
      <c r="V29" s="42">
        <v>124.36978199999999</v>
      </c>
      <c r="W29" s="42">
        <v>122.98551399999999</v>
      </c>
      <c r="X29" s="42">
        <v>134.390343</v>
      </c>
      <c r="Y29" s="42">
        <v>127.26534999999998</v>
      </c>
      <c r="Z29" s="42">
        <v>178.91124400000001</v>
      </c>
      <c r="AA29" s="42">
        <v>173.95948899999999</v>
      </c>
      <c r="AB29" s="42">
        <v>170.24206500000003</v>
      </c>
      <c r="AC29" s="42">
        <v>160.590632</v>
      </c>
      <c r="AD29" s="42">
        <v>183.03455399999999</v>
      </c>
      <c r="AE29" s="56">
        <f t="shared" si="0"/>
        <v>4812.0866710000009</v>
      </c>
      <c r="AG29" s="58"/>
    </row>
    <row r="30" spans="1:33" ht="15">
      <c r="A30" s="57" t="s">
        <v>45</v>
      </c>
      <c r="B30" s="57" t="s">
        <v>46</v>
      </c>
      <c r="C30" s="53">
        <v>180.03100000000006</v>
      </c>
      <c r="D30" s="53">
        <v>220.07059100000001</v>
      </c>
      <c r="E30" s="53">
        <v>287.16282000000001</v>
      </c>
      <c r="F30" s="53">
        <v>318.5512839999999</v>
      </c>
      <c r="G30" s="53">
        <v>463.57704600000005</v>
      </c>
      <c r="H30" s="53">
        <v>578.26027000000011</v>
      </c>
      <c r="I30" s="53">
        <v>622.12884200000019</v>
      </c>
      <c r="J30" s="53">
        <v>759.82961200000011</v>
      </c>
      <c r="K30" s="53">
        <v>933.46774500000026</v>
      </c>
      <c r="L30" s="53">
        <v>947.47439400000007</v>
      </c>
      <c r="M30" s="53">
        <v>1058.4310860000001</v>
      </c>
      <c r="N30" s="53">
        <v>1220.9576819999997</v>
      </c>
      <c r="O30" s="53">
        <v>1239.0477840000001</v>
      </c>
      <c r="P30" s="53">
        <v>1459.6918480000006</v>
      </c>
      <c r="Q30" s="54">
        <v>1523.4003579999996</v>
      </c>
      <c r="R30" s="55">
        <v>1690.6985919999997</v>
      </c>
      <c r="S30" s="42">
        <v>1818.3435299999999</v>
      </c>
      <c r="T30" s="42">
        <v>1845.5160499999997</v>
      </c>
      <c r="U30" s="42">
        <v>1965.2949079999994</v>
      </c>
      <c r="V30" s="42">
        <v>2120.1464069999997</v>
      </c>
      <c r="W30" s="42">
        <v>2296.677522</v>
      </c>
      <c r="X30" s="42">
        <v>2484.675510999999</v>
      </c>
      <c r="Y30" s="42">
        <v>2422.8064679999998</v>
      </c>
      <c r="Z30" s="42">
        <v>2570.426242</v>
      </c>
      <c r="AA30" s="42">
        <v>2773.9521919999993</v>
      </c>
      <c r="AB30" s="42">
        <v>2660.1587469999995</v>
      </c>
      <c r="AC30" s="42">
        <v>2896.8746479999991</v>
      </c>
      <c r="AD30" s="42">
        <v>3088.4963620000008</v>
      </c>
      <c r="AE30" s="56">
        <f t="shared" si="0"/>
        <v>42446.149540999992</v>
      </c>
      <c r="AG30" s="58"/>
    </row>
    <row r="31" spans="1:33" ht="15">
      <c r="A31" s="57" t="s">
        <v>47</v>
      </c>
      <c r="B31" s="57" t="s">
        <v>48</v>
      </c>
      <c r="C31" s="53">
        <v>30.432000000000002</v>
      </c>
      <c r="D31" s="53">
        <v>36.431760000000004</v>
      </c>
      <c r="E31" s="53">
        <v>42.138966000000011</v>
      </c>
      <c r="F31" s="53">
        <v>45.320655000000002</v>
      </c>
      <c r="G31" s="53">
        <v>39.91864600000001</v>
      </c>
      <c r="H31" s="53">
        <v>42.244208000000008</v>
      </c>
      <c r="I31" s="53">
        <v>41.780729999999998</v>
      </c>
      <c r="J31" s="53">
        <v>34.308091000000005</v>
      </c>
      <c r="K31" s="53">
        <v>128.915818</v>
      </c>
      <c r="L31" s="53">
        <v>35.63626</v>
      </c>
      <c r="M31" s="53">
        <v>22.902926000000001</v>
      </c>
      <c r="N31" s="53">
        <v>32.940376000000001</v>
      </c>
      <c r="O31" s="53">
        <v>28.859258000000008</v>
      </c>
      <c r="P31" s="53">
        <v>22.670886000000003</v>
      </c>
      <c r="Q31" s="54">
        <v>15.103144000000002</v>
      </c>
      <c r="R31" s="55">
        <v>15.627075000000001</v>
      </c>
      <c r="S31" s="42">
        <v>14.197611000000002</v>
      </c>
      <c r="T31" s="42">
        <v>14.544839999999999</v>
      </c>
      <c r="U31" s="42">
        <v>13.175550999999999</v>
      </c>
      <c r="V31" s="42">
        <v>14.029909999999999</v>
      </c>
      <c r="W31" s="42">
        <v>11.37341</v>
      </c>
      <c r="X31" s="42">
        <v>9.916876000000002</v>
      </c>
      <c r="Y31" s="42">
        <v>8.9216449999999998</v>
      </c>
      <c r="Z31" s="42">
        <v>7.1543159999999997</v>
      </c>
      <c r="AA31" s="42">
        <v>9.141474999999998</v>
      </c>
      <c r="AB31" s="42">
        <v>6.8114039999999996</v>
      </c>
      <c r="AC31" s="42">
        <v>5.951511</v>
      </c>
      <c r="AD31" s="42">
        <v>4.7652489999999998</v>
      </c>
      <c r="AE31" s="56">
        <f t="shared" si="0"/>
        <v>735.21459700000025</v>
      </c>
      <c r="AG31" s="58"/>
    </row>
    <row r="32" spans="1:33" ht="15">
      <c r="A32" s="57" t="s">
        <v>49</v>
      </c>
      <c r="B32" s="57" t="s">
        <v>50</v>
      </c>
      <c r="C32" s="53">
        <v>16.542999999999999</v>
      </c>
      <c r="D32" s="53">
        <v>22.678542</v>
      </c>
      <c r="E32" s="53">
        <v>24.349467999999998</v>
      </c>
      <c r="F32" s="53">
        <v>29.424007</v>
      </c>
      <c r="G32" s="53">
        <v>34.410975999999998</v>
      </c>
      <c r="H32" s="53">
        <v>35.626671000000002</v>
      </c>
      <c r="I32" s="53">
        <v>28.547196999999997</v>
      </c>
      <c r="J32" s="53">
        <v>28.140458000000002</v>
      </c>
      <c r="K32" s="53">
        <v>26.601275999999999</v>
      </c>
      <c r="L32" s="53">
        <v>23.897563999999999</v>
      </c>
      <c r="M32" s="53">
        <v>26.470865</v>
      </c>
      <c r="N32" s="53">
        <v>28.568205999999996</v>
      </c>
      <c r="O32" s="53">
        <v>31.028294000000002</v>
      </c>
      <c r="P32" s="53">
        <v>27.635667999999995</v>
      </c>
      <c r="Q32" s="54">
        <v>21.499180000000003</v>
      </c>
      <c r="R32" s="55">
        <v>21.317882000000001</v>
      </c>
      <c r="S32" s="42">
        <v>28.496496</v>
      </c>
      <c r="T32" s="42">
        <v>28.895437000000001</v>
      </c>
      <c r="U32" s="42">
        <v>26.379677000000001</v>
      </c>
      <c r="V32" s="42">
        <v>28.071702999999999</v>
      </c>
      <c r="W32" s="42">
        <v>25.327393000000001</v>
      </c>
      <c r="X32" s="42">
        <v>21.464902000000002</v>
      </c>
      <c r="Y32" s="42">
        <v>21.118543000000003</v>
      </c>
      <c r="Z32" s="42">
        <v>21.152370999999999</v>
      </c>
      <c r="AA32" s="42">
        <v>23.623503999999997</v>
      </c>
      <c r="AB32" s="42">
        <v>18.11477</v>
      </c>
      <c r="AC32" s="42">
        <v>17.391998000000001</v>
      </c>
      <c r="AD32" s="42">
        <v>18.265552000000003</v>
      </c>
      <c r="AE32" s="56">
        <f t="shared" si="0"/>
        <v>705.04160000000013</v>
      </c>
      <c r="AG32" s="58"/>
    </row>
    <row r="33" spans="1:33" ht="15">
      <c r="A33" s="57" t="s">
        <v>51</v>
      </c>
      <c r="B33" s="57" t="s">
        <v>52</v>
      </c>
      <c r="C33" s="53">
        <v>856.25299999999993</v>
      </c>
      <c r="D33" s="53">
        <v>1162.7146739999998</v>
      </c>
      <c r="E33" s="53">
        <v>1343.4969190000004</v>
      </c>
      <c r="F33" s="53">
        <v>1554.7925649999997</v>
      </c>
      <c r="G33" s="53">
        <v>1717.5073679999998</v>
      </c>
      <c r="H33" s="53">
        <v>1951.1108099999999</v>
      </c>
      <c r="I33" s="53">
        <v>1802.3433339999999</v>
      </c>
      <c r="J33" s="53">
        <v>1866.8554189999998</v>
      </c>
      <c r="K33" s="53">
        <v>1818.2093729999999</v>
      </c>
      <c r="L33" s="53">
        <v>1815.0029359999994</v>
      </c>
      <c r="M33" s="53">
        <v>1915.1511149999999</v>
      </c>
      <c r="N33" s="53">
        <v>2038.5441940000001</v>
      </c>
      <c r="O33" s="53">
        <v>2112.6224999999999</v>
      </c>
      <c r="P33" s="53">
        <v>2172.6715180000001</v>
      </c>
      <c r="Q33" s="54">
        <v>1740.681282</v>
      </c>
      <c r="R33" s="55">
        <v>2078.6931050000003</v>
      </c>
      <c r="S33" s="42">
        <v>2279.1524930000005</v>
      </c>
      <c r="T33" s="42">
        <v>2581.1843659999995</v>
      </c>
      <c r="U33" s="42">
        <v>2774.7770590000005</v>
      </c>
      <c r="V33" s="42">
        <v>2844.4298740000004</v>
      </c>
      <c r="W33" s="42">
        <v>2883.6517490000001</v>
      </c>
      <c r="X33" s="42">
        <v>2722.6871100000003</v>
      </c>
      <c r="Y33" s="42">
        <v>2778.149167</v>
      </c>
      <c r="Z33" s="42">
        <v>2866.4041710000001</v>
      </c>
      <c r="AA33" s="42">
        <v>2915.6606210000004</v>
      </c>
      <c r="AB33" s="42">
        <v>2538.2899849999994</v>
      </c>
      <c r="AC33" s="42">
        <v>2644.6203639999994</v>
      </c>
      <c r="AD33" s="42">
        <v>2927.3125079999995</v>
      </c>
      <c r="AE33" s="56">
        <f t="shared" si="0"/>
        <v>60702.969579000011</v>
      </c>
      <c r="AG33" s="58"/>
    </row>
    <row r="34" spans="1:33" ht="15">
      <c r="A34" s="57"/>
      <c r="B34" s="57" t="s">
        <v>53</v>
      </c>
      <c r="C34" s="53">
        <f>SUM(C9:C33)</f>
        <v>10550.323032</v>
      </c>
      <c r="D34" s="53">
        <f t="shared" ref="D34:AD34" si="1">SUM(D9:D33)</f>
        <v>13486.600792999998</v>
      </c>
      <c r="E34" s="53">
        <f t="shared" si="1"/>
        <v>17348.566527999999</v>
      </c>
      <c r="F34" s="53">
        <f t="shared" si="1"/>
        <v>20848.619642000001</v>
      </c>
      <c r="G34" s="53">
        <f t="shared" si="1"/>
        <v>24407.701553999996</v>
      </c>
      <c r="H34" s="53">
        <f t="shared" si="1"/>
        <v>30869.156669</v>
      </c>
      <c r="I34" s="53">
        <f t="shared" si="1"/>
        <v>26508.792720999998</v>
      </c>
      <c r="J34" s="53">
        <f t="shared" si="1"/>
        <v>21460.875591</v>
      </c>
      <c r="K34" s="53">
        <f t="shared" si="1"/>
        <v>20402.047279000006</v>
      </c>
      <c r="L34" s="53">
        <f t="shared" si="1"/>
        <v>19409.373294000001</v>
      </c>
      <c r="M34" s="53">
        <f t="shared" si="1"/>
        <v>17974.434576</v>
      </c>
      <c r="N34" s="53">
        <f t="shared" si="1"/>
        <v>19150.501260999998</v>
      </c>
      <c r="O34" s="53">
        <f t="shared" si="1"/>
        <v>17691.283169000002</v>
      </c>
      <c r="P34" s="53">
        <f t="shared" si="1"/>
        <v>18851.617719999998</v>
      </c>
      <c r="Q34" s="53">
        <f t="shared" si="1"/>
        <v>14103.234021999997</v>
      </c>
      <c r="R34" s="53">
        <f t="shared" si="1"/>
        <v>17280.541745000002</v>
      </c>
      <c r="S34" s="53">
        <f t="shared" si="1"/>
        <v>17854.600620000005</v>
      </c>
      <c r="T34" s="53">
        <f t="shared" si="1"/>
        <v>17980.726125000001</v>
      </c>
      <c r="U34" s="53">
        <f t="shared" si="1"/>
        <v>18395.276307000004</v>
      </c>
      <c r="V34" s="53">
        <f t="shared" si="1"/>
        <v>18667.365835999997</v>
      </c>
      <c r="W34" s="53">
        <f t="shared" si="1"/>
        <v>18798.206548000002</v>
      </c>
      <c r="X34" s="53">
        <f t="shared" si="1"/>
        <v>18055.253350999999</v>
      </c>
      <c r="Y34" s="53">
        <f t="shared" si="1"/>
        <v>17831.268220999998</v>
      </c>
      <c r="Z34" s="53">
        <f t="shared" si="1"/>
        <v>18406.595690000002</v>
      </c>
      <c r="AA34" s="53">
        <f t="shared" si="1"/>
        <v>18562.371606999997</v>
      </c>
      <c r="AB34" s="53">
        <f t="shared" si="1"/>
        <v>16305.995368</v>
      </c>
      <c r="AC34" s="53">
        <f t="shared" si="1"/>
        <v>18412.249904999997</v>
      </c>
      <c r="AD34" s="53">
        <f t="shared" si="1"/>
        <v>20303.268144999998</v>
      </c>
      <c r="AE34" s="56">
        <f>SUM(C34:AD34)</f>
        <v>529916.84731899993</v>
      </c>
      <c r="AG34" s="58"/>
    </row>
    <row r="35" spans="1:33" ht="16" thickBot="1">
      <c r="A35" s="38"/>
      <c r="B35" s="57"/>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6"/>
      <c r="AG35" s="58"/>
    </row>
    <row r="36" spans="1:33" ht="16" thickTop="1">
      <c r="A36" s="57"/>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G36" s="58"/>
    </row>
    <row r="37" spans="1:33" ht="19" thickBot="1">
      <c r="A37" s="49"/>
      <c r="B37" s="49"/>
      <c r="C37" s="148" t="s">
        <v>55</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G37" s="58"/>
    </row>
    <row r="38" spans="1:33" ht="14" thickTop="1">
      <c r="A38" s="45"/>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row>
    <row r="39" spans="1:33">
      <c r="A39" s="40" t="s">
        <v>3</v>
      </c>
      <c r="B39" s="40" t="s">
        <v>4</v>
      </c>
      <c r="C39" s="99">
        <f>C9/C$34*100</f>
        <v>0.32139300282232341</v>
      </c>
      <c r="D39" s="99">
        <f t="shared" ref="D39:AE48" si="2">D9/D$34*100</f>
        <v>0.24953570967613656</v>
      </c>
      <c r="E39" s="99">
        <f t="shared" si="2"/>
        <v>0.44162580739074192</v>
      </c>
      <c r="F39" s="99">
        <f t="shared" si="2"/>
        <v>0.34680274397803701</v>
      </c>
      <c r="G39" s="99">
        <f t="shared" si="2"/>
        <v>0.26055130123294201</v>
      </c>
      <c r="H39" s="99">
        <f t="shared" si="2"/>
        <v>0.35846416274508691</v>
      </c>
      <c r="I39" s="99">
        <f t="shared" si="2"/>
        <v>0.52561265413502356</v>
      </c>
      <c r="J39" s="99">
        <f t="shared" si="2"/>
        <v>0.32769113124858801</v>
      </c>
      <c r="K39" s="99">
        <f t="shared" si="2"/>
        <v>0.22300002729054547</v>
      </c>
      <c r="L39" s="99">
        <f t="shared" si="2"/>
        <v>0.16239668598544496</v>
      </c>
      <c r="M39" s="99">
        <f t="shared" si="2"/>
        <v>0.14401240768131301</v>
      </c>
      <c r="N39" s="99">
        <f t="shared" si="2"/>
        <v>0.32183431211545044</v>
      </c>
      <c r="O39" s="99">
        <f t="shared" si="2"/>
        <v>0.39303246313890938</v>
      </c>
      <c r="P39" s="99">
        <f t="shared" si="2"/>
        <v>0.23755706096505758</v>
      </c>
      <c r="Q39" s="99">
        <f t="shared" si="2"/>
        <v>0.16173671914128296</v>
      </c>
      <c r="R39" s="99">
        <f t="shared" si="2"/>
        <v>0.16699169751636739</v>
      </c>
      <c r="S39" s="99">
        <f t="shared" si="2"/>
        <v>0.18044016601475787</v>
      </c>
      <c r="T39" s="99">
        <f t="shared" si="2"/>
        <v>0.22140674254889134</v>
      </c>
      <c r="U39" s="99">
        <f t="shared" si="2"/>
        <v>0.20319042441225335</v>
      </c>
      <c r="V39" s="99">
        <f t="shared" si="2"/>
        <v>0.19661783736630686</v>
      </c>
      <c r="W39" s="99">
        <f t="shared" si="2"/>
        <v>0.1979293285505398</v>
      </c>
      <c r="X39" s="99">
        <f t="shared" si="2"/>
        <v>0.2594891475029073</v>
      </c>
      <c r="Y39" s="99">
        <f t="shared" si="2"/>
        <v>0.20224207584701778</v>
      </c>
      <c r="Z39" s="99">
        <f t="shared" si="2"/>
        <v>0.32299703867728069</v>
      </c>
      <c r="AA39" s="99">
        <f t="shared" si="2"/>
        <v>0.28662981824981848</v>
      </c>
      <c r="AB39" s="99">
        <f t="shared" si="2"/>
        <v>0.26267120794143473</v>
      </c>
      <c r="AC39" s="99">
        <f t="shared" si="2"/>
        <v>0.12885935245511215</v>
      </c>
      <c r="AD39" s="99">
        <f t="shared" si="2"/>
        <v>0.15574575370905147</v>
      </c>
      <c r="AE39" s="99">
        <f t="shared" si="2"/>
        <v>0.26569704588999921</v>
      </c>
    </row>
    <row r="40" spans="1:33">
      <c r="A40" s="35" t="s">
        <v>5</v>
      </c>
      <c r="B40" s="35" t="s">
        <v>6</v>
      </c>
      <c r="C40" s="99">
        <f t="shared" ref="C40:R64" si="3">C10/C$34*100</f>
        <v>10.330631552173308</v>
      </c>
      <c r="D40" s="99">
        <f t="shared" si="3"/>
        <v>9.221736641344954</v>
      </c>
      <c r="E40" s="99">
        <f t="shared" si="3"/>
        <v>11.358658145153235</v>
      </c>
      <c r="F40" s="99">
        <f t="shared" si="3"/>
        <v>13.082015614623968</v>
      </c>
      <c r="G40" s="99">
        <f t="shared" si="3"/>
        <v>12.653964774875915</v>
      </c>
      <c r="H40" s="99">
        <f t="shared" si="3"/>
        <v>12.369593805050638</v>
      </c>
      <c r="I40" s="99">
        <f t="shared" si="3"/>
        <v>13.886041106217304</v>
      </c>
      <c r="J40" s="99">
        <f t="shared" si="3"/>
        <v>12.003499745743436</v>
      </c>
      <c r="K40" s="99">
        <f t="shared" si="3"/>
        <v>10.968182807336781</v>
      </c>
      <c r="L40" s="99">
        <f t="shared" si="3"/>
        <v>13.125265068643492</v>
      </c>
      <c r="M40" s="99">
        <f t="shared" si="3"/>
        <v>13.88838769556186</v>
      </c>
      <c r="N40" s="99">
        <f t="shared" si="3"/>
        <v>15.720792964992039</v>
      </c>
      <c r="O40" s="99">
        <f t="shared" si="3"/>
        <v>15.426443802460849</v>
      </c>
      <c r="P40" s="99">
        <f t="shared" si="3"/>
        <v>21.930306514829965</v>
      </c>
      <c r="Q40" s="99">
        <f t="shared" si="3"/>
        <v>22.454664483762905</v>
      </c>
      <c r="R40" s="99">
        <f t="shared" si="3"/>
        <v>23.348655583482692</v>
      </c>
      <c r="S40" s="99">
        <f t="shared" si="2"/>
        <v>21.530770891026506</v>
      </c>
      <c r="T40" s="99">
        <f t="shared" si="2"/>
        <v>10.577006455572159</v>
      </c>
      <c r="U40" s="99">
        <f t="shared" si="2"/>
        <v>10.846547111884052</v>
      </c>
      <c r="V40" s="99">
        <f t="shared" si="2"/>
        <v>10.828269675316605</v>
      </c>
      <c r="W40" s="99">
        <f t="shared" si="2"/>
        <v>9.0348643295479558</v>
      </c>
      <c r="X40" s="99">
        <f t="shared" si="2"/>
        <v>7.4502708649363658</v>
      </c>
      <c r="Y40" s="99">
        <f t="shared" si="2"/>
        <v>5.7054242715157022</v>
      </c>
      <c r="Z40" s="99">
        <f t="shared" si="2"/>
        <v>5.5161324837031822</v>
      </c>
      <c r="AA40" s="99">
        <f t="shared" si="2"/>
        <v>5.660206229271834</v>
      </c>
      <c r="AB40" s="99">
        <f t="shared" si="2"/>
        <v>5.1864077777162292</v>
      </c>
      <c r="AC40" s="99">
        <f t="shared" si="2"/>
        <v>9.8820003659949229</v>
      </c>
      <c r="AD40" s="99">
        <f t="shared" si="2"/>
        <v>8.7896348127554127</v>
      </c>
      <c r="AE40" s="99">
        <f t="shared" si="2"/>
        <v>12.245723093973677</v>
      </c>
    </row>
    <row r="41" spans="1:33">
      <c r="A41" s="35" t="s">
        <v>7</v>
      </c>
      <c r="B41" s="35" t="s">
        <v>8</v>
      </c>
      <c r="C41" s="99">
        <f t="shared" si="3"/>
        <v>11.705527918474447</v>
      </c>
      <c r="D41" s="99">
        <f t="shared" si="2"/>
        <v>10.261834158525168</v>
      </c>
      <c r="E41" s="99">
        <f t="shared" si="2"/>
        <v>9.8934922792025617</v>
      </c>
      <c r="F41" s="99">
        <f t="shared" si="2"/>
        <v>9.6866651686215253</v>
      </c>
      <c r="G41" s="99">
        <f t="shared" si="2"/>
        <v>8.4389618188462414</v>
      </c>
      <c r="H41" s="99">
        <f t="shared" si="2"/>
        <v>7.4147750051707124</v>
      </c>
      <c r="I41" s="99">
        <f t="shared" si="2"/>
        <v>7.8894944858926248</v>
      </c>
      <c r="J41" s="99">
        <f t="shared" si="2"/>
        <v>7.7174430464270971</v>
      </c>
      <c r="K41" s="99">
        <f t="shared" si="2"/>
        <v>7.6790629517489783</v>
      </c>
      <c r="L41" s="99">
        <f t="shared" si="2"/>
        <v>7.0617472508692725</v>
      </c>
      <c r="M41" s="99">
        <f t="shared" si="2"/>
        <v>7.3318834115630658</v>
      </c>
      <c r="N41" s="99">
        <f t="shared" si="2"/>
        <v>7.3908536633577988</v>
      </c>
      <c r="O41" s="99">
        <f t="shared" si="2"/>
        <v>6.8422433151773587</v>
      </c>
      <c r="P41" s="99">
        <f t="shared" si="2"/>
        <v>6.2953201556858227</v>
      </c>
      <c r="Q41" s="99">
        <f t="shared" si="2"/>
        <v>4.9203872098946588</v>
      </c>
      <c r="R41" s="99">
        <f t="shared" si="2"/>
        <v>5.5446542194039283</v>
      </c>
      <c r="S41" s="99">
        <f t="shared" si="2"/>
        <v>4.8712675601701578</v>
      </c>
      <c r="T41" s="99">
        <f t="shared" si="2"/>
        <v>5.1377752632334239</v>
      </c>
      <c r="U41" s="99">
        <f t="shared" si="2"/>
        <v>4.9231663710067686</v>
      </c>
      <c r="V41" s="99">
        <f t="shared" si="2"/>
        <v>4.8898739758967249</v>
      </c>
      <c r="W41" s="99">
        <f t="shared" si="2"/>
        <v>5.1410873932695536</v>
      </c>
      <c r="X41" s="99">
        <f t="shared" si="2"/>
        <v>4.8056686944907545</v>
      </c>
      <c r="Y41" s="99">
        <f t="shared" si="2"/>
        <v>5.1967197818755757</v>
      </c>
      <c r="Z41" s="99">
        <f t="shared" si="2"/>
        <v>4.6879498226214364</v>
      </c>
      <c r="AA41" s="99">
        <f t="shared" si="2"/>
        <v>4.6471247708170083</v>
      </c>
      <c r="AB41" s="99">
        <f t="shared" si="2"/>
        <v>4.2319005582094542</v>
      </c>
      <c r="AC41" s="99">
        <f t="shared" si="2"/>
        <v>3.6117717358344756</v>
      </c>
      <c r="AD41" s="99">
        <f t="shared" si="2"/>
        <v>2.8368791264860675</v>
      </c>
      <c r="AE41" s="99">
        <f t="shared" si="2"/>
        <v>6.4539061065956336</v>
      </c>
    </row>
    <row r="42" spans="1:33">
      <c r="A42" s="35" t="s">
        <v>9</v>
      </c>
      <c r="B42" s="35" t="s">
        <v>10</v>
      </c>
      <c r="C42" s="99">
        <f t="shared" si="3"/>
        <v>1.6056285621416411</v>
      </c>
      <c r="D42" s="99">
        <f t="shared" si="2"/>
        <v>1.1418683281552369</v>
      </c>
      <c r="E42" s="99">
        <f t="shared" si="2"/>
        <v>0.73287333449017522</v>
      </c>
      <c r="F42" s="99">
        <f t="shared" si="2"/>
        <v>0.73367281204486756</v>
      </c>
      <c r="G42" s="99">
        <f t="shared" si="2"/>
        <v>0.75907544014375683</v>
      </c>
      <c r="H42" s="99">
        <f t="shared" si="2"/>
        <v>0.970196536987876</v>
      </c>
      <c r="I42" s="99">
        <f t="shared" si="2"/>
        <v>1.0423999836895479</v>
      </c>
      <c r="J42" s="99">
        <f t="shared" si="2"/>
        <v>0.85028735303104719</v>
      </c>
      <c r="K42" s="99">
        <f t="shared" si="2"/>
        <v>0.91795129890111427</v>
      </c>
      <c r="L42" s="99">
        <f t="shared" si="2"/>
        <v>0.8687128195536471</v>
      </c>
      <c r="M42" s="99">
        <f t="shared" si="2"/>
        <v>0.92415265302306993</v>
      </c>
      <c r="N42" s="99">
        <f t="shared" si="2"/>
        <v>0.8363788175413861</v>
      </c>
      <c r="O42" s="99">
        <f t="shared" si="2"/>
        <v>0.51266732963116479</v>
      </c>
      <c r="P42" s="99">
        <f t="shared" si="2"/>
        <v>0.99361338523896192</v>
      </c>
      <c r="Q42" s="99">
        <f t="shared" si="2"/>
        <v>1.4213573332705212</v>
      </c>
      <c r="R42" s="99">
        <f t="shared" si="2"/>
        <v>1.0982242675054514</v>
      </c>
      <c r="S42" s="99">
        <f t="shared" si="2"/>
        <v>0.80637676565402749</v>
      </c>
      <c r="T42" s="99">
        <f t="shared" si="2"/>
        <v>0.85686657996410576</v>
      </c>
      <c r="U42" s="99">
        <f t="shared" si="2"/>
        <v>0.92045523630198534</v>
      </c>
      <c r="V42" s="99">
        <f t="shared" si="2"/>
        <v>0.89816022503112003</v>
      </c>
      <c r="W42" s="99">
        <f t="shared" si="2"/>
        <v>0.94213750416974085</v>
      </c>
      <c r="X42" s="99">
        <f t="shared" si="2"/>
        <v>0.79184428055716849</v>
      </c>
      <c r="Y42" s="99">
        <f t="shared" si="2"/>
        <v>0.82089373669794463</v>
      </c>
      <c r="Z42" s="99">
        <f t="shared" si="2"/>
        <v>0.87500744142221099</v>
      </c>
      <c r="AA42" s="99">
        <f t="shared" si="2"/>
        <v>0.90760028172514351</v>
      </c>
      <c r="AB42" s="99">
        <f t="shared" si="2"/>
        <v>1.101228063344069</v>
      </c>
      <c r="AC42" s="99">
        <f t="shared" si="2"/>
        <v>1.2703212980858141</v>
      </c>
      <c r="AD42" s="99">
        <f t="shared" si="2"/>
        <v>1.2493861391594205</v>
      </c>
      <c r="AE42" s="99">
        <f t="shared" si="2"/>
        <v>0.9427198888418663</v>
      </c>
    </row>
    <row r="43" spans="1:33">
      <c r="A43" s="35" t="s">
        <v>11</v>
      </c>
      <c r="B43" s="35" t="s">
        <v>12</v>
      </c>
      <c r="C43" s="99">
        <f t="shared" si="3"/>
        <v>4.3842164699322534</v>
      </c>
      <c r="D43" s="99">
        <f t="shared" si="2"/>
        <v>3.6640014083940278</v>
      </c>
      <c r="E43" s="99">
        <f t="shared" si="2"/>
        <v>4.0620586021480438</v>
      </c>
      <c r="F43" s="99">
        <f t="shared" si="2"/>
        <v>3.8245749584000199</v>
      </c>
      <c r="G43" s="99">
        <f t="shared" si="2"/>
        <v>4.0732499690740864</v>
      </c>
      <c r="H43" s="99">
        <f t="shared" si="2"/>
        <v>3.8475874567469224</v>
      </c>
      <c r="I43" s="99">
        <f t="shared" si="2"/>
        <v>4.2503275832227221</v>
      </c>
      <c r="J43" s="99">
        <f t="shared" si="2"/>
        <v>4.2245100725536391</v>
      </c>
      <c r="K43" s="99">
        <f t="shared" si="2"/>
        <v>4.4927011121254825</v>
      </c>
      <c r="L43" s="99">
        <f t="shared" si="2"/>
        <v>4.4077426150820891</v>
      </c>
      <c r="M43" s="99">
        <f t="shared" si="2"/>
        <v>4.998050426573819</v>
      </c>
      <c r="N43" s="99">
        <f t="shared" si="2"/>
        <v>4.7348918946921144</v>
      </c>
      <c r="O43" s="99">
        <f t="shared" si="2"/>
        <v>4.395708624248746</v>
      </c>
      <c r="P43" s="99">
        <f t="shared" si="2"/>
        <v>4.3897380441894525</v>
      </c>
      <c r="Q43" s="99">
        <f t="shared" si="2"/>
        <v>3.6998839002885844</v>
      </c>
      <c r="R43" s="99">
        <f t="shared" si="2"/>
        <v>3.3744840619289262</v>
      </c>
      <c r="S43" s="99">
        <f t="shared" si="2"/>
        <v>3.2157388631636605</v>
      </c>
      <c r="T43" s="99">
        <f t="shared" si="2"/>
        <v>3.093014759992069</v>
      </c>
      <c r="U43" s="99">
        <f t="shared" si="2"/>
        <v>2.9762259063848044</v>
      </c>
      <c r="V43" s="99">
        <f t="shared" si="2"/>
        <v>2.8087387829987995</v>
      </c>
      <c r="W43" s="99">
        <f t="shared" si="2"/>
        <v>3.3149477393432449</v>
      </c>
      <c r="X43" s="99">
        <f t="shared" si="2"/>
        <v>3.3282876474658676</v>
      </c>
      <c r="Y43" s="99">
        <f t="shared" si="2"/>
        <v>3.347203281352066</v>
      </c>
      <c r="Z43" s="99">
        <f t="shared" si="2"/>
        <v>3.3551059000851016</v>
      </c>
      <c r="AA43" s="99">
        <f t="shared" si="2"/>
        <v>3.3283625609941714</v>
      </c>
      <c r="AB43" s="99">
        <f t="shared" si="2"/>
        <v>2.6045262396765327</v>
      </c>
      <c r="AC43" s="99">
        <f t="shared" si="2"/>
        <v>2.6925668539039966</v>
      </c>
      <c r="AD43" s="99">
        <f t="shared" si="2"/>
        <v>2.5983629641906605</v>
      </c>
      <c r="AE43" s="99">
        <f t="shared" si="2"/>
        <v>3.7114899691347887</v>
      </c>
    </row>
    <row r="44" spans="1:33">
      <c r="A44" s="35" t="s">
        <v>13</v>
      </c>
      <c r="B44" s="35" t="s">
        <v>14</v>
      </c>
      <c r="C44" s="99">
        <f t="shared" si="3"/>
        <v>4.4299212316288816</v>
      </c>
      <c r="D44" s="99">
        <f t="shared" si="2"/>
        <v>3.447566930588839</v>
      </c>
      <c r="E44" s="99">
        <f t="shared" si="2"/>
        <v>3.797886176570219</v>
      </c>
      <c r="F44" s="99">
        <f t="shared" si="2"/>
        <v>3.6567391611105489</v>
      </c>
      <c r="G44" s="99">
        <f t="shared" si="2"/>
        <v>3.8386817944619325</v>
      </c>
      <c r="H44" s="99">
        <f t="shared" si="2"/>
        <v>3.6692367276021618</v>
      </c>
      <c r="I44" s="99">
        <f t="shared" si="2"/>
        <v>4.3681294662758932</v>
      </c>
      <c r="J44" s="99">
        <f t="shared" si="2"/>
        <v>4.2624696467818968</v>
      </c>
      <c r="K44" s="99">
        <f t="shared" si="2"/>
        <v>4.4821859370027965</v>
      </c>
      <c r="L44" s="99">
        <f t="shared" si="2"/>
        <v>4.5330136201356943</v>
      </c>
      <c r="M44" s="99">
        <f t="shared" si="2"/>
        <v>5.0873675282168174</v>
      </c>
      <c r="N44" s="99">
        <f t="shared" si="2"/>
        <v>4.7682512825897572</v>
      </c>
      <c r="O44" s="99">
        <f t="shared" si="2"/>
        <v>4.1135269558920031</v>
      </c>
      <c r="P44" s="99">
        <f t="shared" si="2"/>
        <v>4.5591708030879818</v>
      </c>
      <c r="Q44" s="99">
        <f t="shared" si="2"/>
        <v>3.6867298818761682</v>
      </c>
      <c r="R44" s="99">
        <f t="shared" si="2"/>
        <v>3.3195404198828249</v>
      </c>
      <c r="S44" s="99">
        <f t="shared" si="2"/>
        <v>2.9918687926383867</v>
      </c>
      <c r="T44" s="99">
        <f t="shared" si="2"/>
        <v>2.4663834425652262</v>
      </c>
      <c r="U44" s="99">
        <f t="shared" si="2"/>
        <v>2.2758115345116789</v>
      </c>
      <c r="V44" s="99">
        <f t="shared" si="2"/>
        <v>2.3848081293905388</v>
      </c>
      <c r="W44" s="99">
        <f t="shared" si="2"/>
        <v>2.4669772502810354</v>
      </c>
      <c r="X44" s="99">
        <f t="shared" si="2"/>
        <v>1.9013837819173343</v>
      </c>
      <c r="Y44" s="99">
        <f t="shared" si="2"/>
        <v>1.6368923869153211</v>
      </c>
      <c r="Z44" s="99">
        <f t="shared" si="2"/>
        <v>1.3735164462668759</v>
      </c>
      <c r="AA44" s="99">
        <f t="shared" si="2"/>
        <v>1.3949953458659901</v>
      </c>
      <c r="AB44" s="99">
        <f t="shared" si="2"/>
        <v>1.3118854456429156</v>
      </c>
      <c r="AC44" s="99">
        <f t="shared" si="2"/>
        <v>1.1302370491044018</v>
      </c>
      <c r="AD44" s="99">
        <f t="shared" si="2"/>
        <v>1.005898437342438</v>
      </c>
      <c r="AE44" s="99">
        <f t="shared" si="2"/>
        <v>3.1848314354196008</v>
      </c>
    </row>
    <row r="45" spans="1:33">
      <c r="A45" s="35" t="s">
        <v>15</v>
      </c>
      <c r="B45" s="35" t="s">
        <v>16</v>
      </c>
      <c r="C45" s="99">
        <f t="shared" si="3"/>
        <v>0.74442270404218647</v>
      </c>
      <c r="D45" s="99">
        <f t="shared" si="2"/>
        <v>0.80664273874307169</v>
      </c>
      <c r="E45" s="99">
        <f t="shared" si="2"/>
        <v>0.8675634655870974</v>
      </c>
      <c r="F45" s="99">
        <f t="shared" si="2"/>
        <v>0.96640854147537136</v>
      </c>
      <c r="G45" s="99">
        <f t="shared" si="2"/>
        <v>0.7936980037690281</v>
      </c>
      <c r="H45" s="99">
        <f t="shared" si="2"/>
        <v>0.63015145209764345</v>
      </c>
      <c r="I45" s="99">
        <f t="shared" si="2"/>
        <v>0.76898385054900442</v>
      </c>
      <c r="J45" s="99">
        <f t="shared" si="2"/>
        <v>0.83171417327843922</v>
      </c>
      <c r="K45" s="99">
        <f t="shared" si="2"/>
        <v>1.0798878366818432</v>
      </c>
      <c r="L45" s="99">
        <f t="shared" si="2"/>
        <v>1.1045432418277645</v>
      </c>
      <c r="M45" s="99">
        <f t="shared" si="2"/>
        <v>0.95370388578948107</v>
      </c>
      <c r="N45" s="99">
        <f t="shared" si="2"/>
        <v>0.91602907730280336</v>
      </c>
      <c r="O45" s="99">
        <f t="shared" si="2"/>
        <v>0.98173531190964103</v>
      </c>
      <c r="P45" s="99">
        <f t="shared" si="2"/>
        <v>0.79129202180745262</v>
      </c>
      <c r="Q45" s="99">
        <f t="shared" si="2"/>
        <v>0.77120638309152778</v>
      </c>
      <c r="R45" s="99">
        <f t="shared" si="2"/>
        <v>0.78771587146210709</v>
      </c>
      <c r="S45" s="99">
        <f t="shared" si="2"/>
        <v>1.251953301882369</v>
      </c>
      <c r="T45" s="99">
        <f t="shared" si="2"/>
        <v>1.4834234510092681</v>
      </c>
      <c r="U45" s="99">
        <f t="shared" si="2"/>
        <v>1.2214622561254902</v>
      </c>
      <c r="V45" s="99">
        <f t="shared" si="2"/>
        <v>1.1745486424076101</v>
      </c>
      <c r="W45" s="99">
        <f t="shared" si="2"/>
        <v>1.3152002259827493</v>
      </c>
      <c r="X45" s="99">
        <f t="shared" si="2"/>
        <v>1.0721678352371518</v>
      </c>
      <c r="Y45" s="99">
        <f t="shared" si="2"/>
        <v>0.97109430385927453</v>
      </c>
      <c r="Z45" s="99">
        <f t="shared" si="2"/>
        <v>1.2586790512591521</v>
      </c>
      <c r="AA45" s="99">
        <f t="shared" si="2"/>
        <v>1.1604983595887346</v>
      </c>
      <c r="AB45" s="99">
        <f t="shared" si="2"/>
        <v>0.86034027873765317</v>
      </c>
      <c r="AC45" s="99">
        <f t="shared" si="2"/>
        <v>0.79864253830308862</v>
      </c>
      <c r="AD45" s="99">
        <f t="shared" si="2"/>
        <v>0.92060754783475773</v>
      </c>
      <c r="AE45" s="99">
        <f t="shared" si="2"/>
        <v>0.96783642319501573</v>
      </c>
    </row>
    <row r="46" spans="1:33">
      <c r="A46" s="35" t="s">
        <v>17</v>
      </c>
      <c r="B46" s="35" t="s">
        <v>18</v>
      </c>
      <c r="C46" s="99">
        <f t="shared" si="3"/>
        <v>7.68802992609639</v>
      </c>
      <c r="D46" s="99">
        <f t="shared" si="2"/>
        <v>8.1338840663940459</v>
      </c>
      <c r="E46" s="99">
        <f t="shared" si="2"/>
        <v>7.7372028566947195</v>
      </c>
      <c r="F46" s="99">
        <f t="shared" si="2"/>
        <v>7.5216926104828969</v>
      </c>
      <c r="G46" s="99">
        <f t="shared" si="2"/>
        <v>6.4236468375821074</v>
      </c>
      <c r="H46" s="99">
        <f t="shared" si="2"/>
        <v>6.6911673653665504</v>
      </c>
      <c r="I46" s="99">
        <f t="shared" si="2"/>
        <v>5.4231056545292926</v>
      </c>
      <c r="J46" s="99">
        <f t="shared" si="2"/>
        <v>4.0392971261784716</v>
      </c>
      <c r="K46" s="99">
        <f t="shared" si="2"/>
        <v>3.8563779028678122</v>
      </c>
      <c r="L46" s="99">
        <f t="shared" si="2"/>
        <v>2.9986386174556103</v>
      </c>
      <c r="M46" s="99">
        <f t="shared" si="2"/>
        <v>2.4817043513324708</v>
      </c>
      <c r="N46" s="99">
        <f t="shared" si="2"/>
        <v>2.0463720383031703</v>
      </c>
      <c r="O46" s="99">
        <f t="shared" si="2"/>
        <v>2.3316881204118838</v>
      </c>
      <c r="P46" s="99">
        <f t="shared" si="2"/>
        <v>1.9335565701254844</v>
      </c>
      <c r="Q46" s="99">
        <f t="shared" si="2"/>
        <v>2.0462614854849788</v>
      </c>
      <c r="R46" s="99">
        <f t="shared" si="2"/>
        <v>1.830858740823579</v>
      </c>
      <c r="S46" s="99">
        <f t="shared" si="2"/>
        <v>1.844358823860379</v>
      </c>
      <c r="T46" s="99">
        <f t="shared" si="2"/>
        <v>2.1501661907994829</v>
      </c>
      <c r="U46" s="99">
        <f t="shared" si="2"/>
        <v>2.29380949194785</v>
      </c>
      <c r="V46" s="99">
        <f t="shared" si="2"/>
        <v>2.4553249667185661</v>
      </c>
      <c r="W46" s="99">
        <f t="shared" si="2"/>
        <v>2.342707251755642</v>
      </c>
      <c r="X46" s="99">
        <f t="shared" si="2"/>
        <v>2.3202011727894027</v>
      </c>
      <c r="Y46" s="99">
        <f t="shared" si="2"/>
        <v>2.4743295907600724</v>
      </c>
      <c r="Z46" s="99">
        <f t="shared" si="2"/>
        <v>1.83187039949591</v>
      </c>
      <c r="AA46" s="99">
        <f t="shared" si="2"/>
        <v>1.7724377895544843</v>
      </c>
      <c r="AB46" s="99">
        <f t="shared" si="2"/>
        <v>1.8250272693196556</v>
      </c>
      <c r="AC46" s="99">
        <f t="shared" si="2"/>
        <v>2.2828841133959181</v>
      </c>
      <c r="AD46" s="99">
        <f t="shared" si="2"/>
        <v>2.3893258884997115</v>
      </c>
      <c r="AE46" s="99">
        <f t="shared" si="2"/>
        <v>3.6064317620185951</v>
      </c>
    </row>
    <row r="47" spans="1:33">
      <c r="A47" s="35" t="s">
        <v>19</v>
      </c>
      <c r="B47" s="35" t="s">
        <v>20</v>
      </c>
      <c r="C47" s="99">
        <f t="shared" si="3"/>
        <v>4.9419244360441299</v>
      </c>
      <c r="D47" s="99">
        <f t="shared" si="2"/>
        <v>5.2111655026133912</v>
      </c>
      <c r="E47" s="99">
        <f t="shared" si="2"/>
        <v>4.5049083608067884</v>
      </c>
      <c r="F47" s="99">
        <f t="shared" si="2"/>
        <v>4.7096721454975254</v>
      </c>
      <c r="G47" s="99">
        <f t="shared" si="2"/>
        <v>4.9442539656186115</v>
      </c>
      <c r="H47" s="99">
        <f t="shared" si="2"/>
        <v>5.384426046433501</v>
      </c>
      <c r="I47" s="99">
        <f t="shared" si="2"/>
        <v>4.5706942098504335</v>
      </c>
      <c r="J47" s="99">
        <f t="shared" si="2"/>
        <v>4.5494963514417588</v>
      </c>
      <c r="K47" s="99">
        <f t="shared" si="2"/>
        <v>4.9505232204790035</v>
      </c>
      <c r="L47" s="99">
        <f t="shared" si="2"/>
        <v>4.1615459745405214</v>
      </c>
      <c r="M47" s="99">
        <f t="shared" si="2"/>
        <v>2.9626706684339372</v>
      </c>
      <c r="N47" s="99">
        <f t="shared" si="2"/>
        <v>2.9345910132623554</v>
      </c>
      <c r="O47" s="99">
        <f t="shared" si="2"/>
        <v>3.122671090178625</v>
      </c>
      <c r="P47" s="99">
        <f t="shared" si="2"/>
        <v>1.8068091771171353</v>
      </c>
      <c r="Q47" s="99">
        <f t="shared" si="2"/>
        <v>1.5941277557281679</v>
      </c>
      <c r="R47" s="99">
        <f t="shared" si="2"/>
        <v>1.603661887973987</v>
      </c>
      <c r="S47" s="99">
        <f t="shared" si="2"/>
        <v>1.4987934913550585</v>
      </c>
      <c r="T47" s="99">
        <f t="shared" si="2"/>
        <v>1.3373751667662419</v>
      </c>
      <c r="U47" s="99">
        <f t="shared" si="2"/>
        <v>1.3646121254752617</v>
      </c>
      <c r="V47" s="99">
        <f t="shared" si="2"/>
        <v>1.3505430450921176</v>
      </c>
      <c r="W47" s="99">
        <f t="shared" si="2"/>
        <v>1.3282513859098171</v>
      </c>
      <c r="X47" s="99">
        <f t="shared" si="2"/>
        <v>1.1920746600217562</v>
      </c>
      <c r="Y47" s="99">
        <f t="shared" si="2"/>
        <v>1.1437397804370115</v>
      </c>
      <c r="Z47" s="99">
        <f t="shared" si="2"/>
        <v>1.2723954768411605</v>
      </c>
      <c r="AA47" s="99">
        <f t="shared" si="2"/>
        <v>1.2163031253768177</v>
      </c>
      <c r="AB47" s="99">
        <f t="shared" si="2"/>
        <v>1.0175101320438447</v>
      </c>
      <c r="AC47" s="99">
        <f t="shared" si="2"/>
        <v>1.0689105243273638</v>
      </c>
      <c r="AD47" s="99">
        <f t="shared" si="2"/>
        <v>1.0830805830348749</v>
      </c>
      <c r="AE47" s="99">
        <f t="shared" si="2"/>
        <v>2.8446851045151726</v>
      </c>
    </row>
    <row r="48" spans="1:33">
      <c r="A48" s="35" t="s">
        <v>21</v>
      </c>
      <c r="B48" s="35" t="s">
        <v>22</v>
      </c>
      <c r="C48" s="99">
        <f t="shared" si="3"/>
        <v>0.65763863143863588</v>
      </c>
      <c r="D48" s="99">
        <f t="shared" si="2"/>
        <v>0.47645329602513142</v>
      </c>
      <c r="E48" s="99">
        <f t="shared" si="2"/>
        <v>0.4043540824354615</v>
      </c>
      <c r="F48" s="99">
        <f t="shared" si="2"/>
        <v>0.38153528322688168</v>
      </c>
      <c r="G48" s="99">
        <f t="shared" si="2"/>
        <v>0.33405617001506549</v>
      </c>
      <c r="H48" s="99">
        <f t="shared" si="2"/>
        <v>0.2907811345884358</v>
      </c>
      <c r="I48" s="99">
        <f t="shared" si="2"/>
        <v>0.31164028429916218</v>
      </c>
      <c r="J48" s="99">
        <f t="shared" si="2"/>
        <v>0.25697188712620589</v>
      </c>
      <c r="K48" s="99">
        <f t="shared" si="2"/>
        <v>0.24495782367606375</v>
      </c>
      <c r="L48" s="99">
        <f t="shared" si="2"/>
        <v>0.32789446127904426</v>
      </c>
      <c r="M48" s="99">
        <f t="shared" si="2"/>
        <v>0.38661099299772489</v>
      </c>
      <c r="N48" s="99">
        <f t="shared" si="2"/>
        <v>0.38854833085509805</v>
      </c>
      <c r="O48" s="99">
        <f t="shared" si="2"/>
        <v>0.48457086566912766</v>
      </c>
      <c r="P48" s="99">
        <f t="shared" si="2"/>
        <v>0.50051779853299505</v>
      </c>
      <c r="Q48" s="99">
        <f t="shared" si="2"/>
        <v>0.51786856040301776</v>
      </c>
      <c r="R48" s="99">
        <f t="shared" si="2"/>
        <v>0.50925635491412069</v>
      </c>
      <c r="S48" s="99">
        <f t="shared" si="2"/>
        <v>0.64013547226574696</v>
      </c>
      <c r="T48" s="99">
        <f t="shared" si="2"/>
        <v>0.55097903895135369</v>
      </c>
      <c r="U48" s="99">
        <f t="shared" si="2"/>
        <v>0.58017581371902349</v>
      </c>
      <c r="V48" s="99">
        <f t="shared" ref="D48:AE57" si="4">V18/V$34*100</f>
        <v>0.63432689989737245</v>
      </c>
      <c r="W48" s="99">
        <f t="shared" si="4"/>
        <v>0.61756247705636169</v>
      </c>
      <c r="X48" s="99">
        <f t="shared" si="4"/>
        <v>0.5948955182844391</v>
      </c>
      <c r="Y48" s="99">
        <f t="shared" si="4"/>
        <v>0.5743967211450316</v>
      </c>
      <c r="Z48" s="99">
        <f t="shared" si="4"/>
        <v>0.5947142309398985</v>
      </c>
      <c r="AA48" s="99">
        <f t="shared" si="4"/>
        <v>0.59048568965544257</v>
      </c>
      <c r="AB48" s="99">
        <f t="shared" si="4"/>
        <v>0.69243073146934553</v>
      </c>
      <c r="AC48" s="99">
        <f t="shared" si="4"/>
        <v>0.65544033251052081</v>
      </c>
      <c r="AD48" s="99">
        <f t="shared" si="4"/>
        <v>0.67454348739282743</v>
      </c>
      <c r="AE48" s="99">
        <f t="shared" si="4"/>
        <v>0.48027797396445365</v>
      </c>
    </row>
    <row r="49" spans="1:31">
      <c r="A49" s="35" t="s">
        <v>23</v>
      </c>
      <c r="B49" s="35" t="s">
        <v>24</v>
      </c>
      <c r="C49" s="99">
        <f t="shared" si="3"/>
        <v>9.1671885786482523</v>
      </c>
      <c r="D49" s="99">
        <f t="shared" si="4"/>
        <v>10.433930851800516</v>
      </c>
      <c r="E49" s="99">
        <f t="shared" si="4"/>
        <v>10.203180326991912</v>
      </c>
      <c r="F49" s="99">
        <f t="shared" si="4"/>
        <v>9.8386040573534483</v>
      </c>
      <c r="G49" s="99">
        <f t="shared" si="4"/>
        <v>10.218348984979562</v>
      </c>
      <c r="H49" s="99">
        <f t="shared" si="4"/>
        <v>9.8485825401672233</v>
      </c>
      <c r="I49" s="99">
        <f t="shared" si="4"/>
        <v>10.243644003632181</v>
      </c>
      <c r="J49" s="99">
        <f t="shared" si="4"/>
        <v>13.124060964134966</v>
      </c>
      <c r="K49" s="99">
        <f t="shared" si="4"/>
        <v>13.360677057178187</v>
      </c>
      <c r="L49" s="99">
        <f t="shared" si="4"/>
        <v>13.960362526685092</v>
      </c>
      <c r="M49" s="99">
        <f t="shared" si="4"/>
        <v>14.73960806276213</v>
      </c>
      <c r="N49" s="99">
        <f t="shared" si="4"/>
        <v>13.951426140688319</v>
      </c>
      <c r="O49" s="99">
        <f t="shared" si="4"/>
        <v>14.613097926836987</v>
      </c>
      <c r="P49" s="99">
        <f t="shared" si="4"/>
        <v>12.447933232331639</v>
      </c>
      <c r="Q49" s="99">
        <f t="shared" si="4"/>
        <v>11.746453979390688</v>
      </c>
      <c r="R49" s="99">
        <f t="shared" si="4"/>
        <v>12.509748044360283</v>
      </c>
      <c r="S49" s="99">
        <f t="shared" si="4"/>
        <v>12.858830325379744</v>
      </c>
      <c r="T49" s="99">
        <f t="shared" si="4"/>
        <v>13.280650227355597</v>
      </c>
      <c r="U49" s="99">
        <f t="shared" si="4"/>
        <v>14.027998111765463</v>
      </c>
      <c r="V49" s="99">
        <f t="shared" si="4"/>
        <v>14.279039878564689</v>
      </c>
      <c r="W49" s="99">
        <f t="shared" si="4"/>
        <v>14.369074348145098</v>
      </c>
      <c r="X49" s="99">
        <f t="shared" si="4"/>
        <v>14.28158238974356</v>
      </c>
      <c r="Y49" s="99">
        <f t="shared" si="4"/>
        <v>14.159509742703008</v>
      </c>
      <c r="Z49" s="99">
        <f t="shared" si="4"/>
        <v>14.519395378755123</v>
      </c>
      <c r="AA49" s="99">
        <f t="shared" si="4"/>
        <v>14.447135073994</v>
      </c>
      <c r="AB49" s="99">
        <f t="shared" si="4"/>
        <v>13.874795312648832</v>
      </c>
      <c r="AC49" s="99">
        <f t="shared" si="4"/>
        <v>14.504897710924267</v>
      </c>
      <c r="AD49" s="99">
        <f t="shared" si="4"/>
        <v>14.769990952114279</v>
      </c>
      <c r="AE49" s="99">
        <f t="shared" si="4"/>
        <v>12.792442784743569</v>
      </c>
    </row>
    <row r="50" spans="1:31">
      <c r="A50" s="35" t="s">
        <v>25</v>
      </c>
      <c r="B50" s="35" t="s">
        <v>26</v>
      </c>
      <c r="C50" s="99">
        <f t="shared" si="3"/>
        <v>0.89833268339304417</v>
      </c>
      <c r="D50" s="99">
        <f t="shared" si="4"/>
        <v>0.96045752364251824</v>
      </c>
      <c r="E50" s="99">
        <f t="shared" si="4"/>
        <v>0.99797746240628205</v>
      </c>
      <c r="F50" s="99">
        <f t="shared" si="4"/>
        <v>0.9332562219516557</v>
      </c>
      <c r="G50" s="99">
        <f t="shared" si="4"/>
        <v>0.99922501699071709</v>
      </c>
      <c r="H50" s="99">
        <f t="shared" si="4"/>
        <v>0.92379404159873335</v>
      </c>
      <c r="I50" s="99">
        <f t="shared" si="4"/>
        <v>1.0641138129860441</v>
      </c>
      <c r="J50" s="99">
        <f t="shared" si="4"/>
        <v>1.388658061672839</v>
      </c>
      <c r="K50" s="99">
        <f t="shared" si="4"/>
        <v>1.6127803180746656</v>
      </c>
      <c r="L50" s="99">
        <f t="shared" si="4"/>
        <v>1.7493620059590578</v>
      </c>
      <c r="M50" s="99">
        <f t="shared" si="4"/>
        <v>1.7093164277347337</v>
      </c>
      <c r="N50" s="99">
        <f t="shared" si="4"/>
        <v>1.9542571022000366</v>
      </c>
      <c r="O50" s="99">
        <f t="shared" si="4"/>
        <v>2.9909500116260328</v>
      </c>
      <c r="P50" s="99">
        <f t="shared" si="4"/>
        <v>2.6937406038169973</v>
      </c>
      <c r="Q50" s="99">
        <f t="shared" si="4"/>
        <v>2.5015556463833599</v>
      </c>
      <c r="R50" s="99">
        <f t="shared" si="4"/>
        <v>2.7135241760327111</v>
      </c>
      <c r="S50" s="99">
        <f t="shared" si="4"/>
        <v>3.1824195516505478</v>
      </c>
      <c r="T50" s="99">
        <f t="shared" si="4"/>
        <v>3.980336984305187</v>
      </c>
      <c r="U50" s="99">
        <f t="shared" si="4"/>
        <v>4.8116154670815501</v>
      </c>
      <c r="V50" s="99">
        <f t="shared" si="4"/>
        <v>4.4996753499099329</v>
      </c>
      <c r="W50" s="99">
        <f t="shared" si="4"/>
        <v>4.4889774822150752</v>
      </c>
      <c r="X50" s="99">
        <f t="shared" si="4"/>
        <v>4.7895659185092772</v>
      </c>
      <c r="Y50" s="99">
        <f t="shared" si="4"/>
        <v>5.0945798848459827</v>
      </c>
      <c r="Z50" s="99">
        <f t="shared" si="4"/>
        <v>5.4371155364906043</v>
      </c>
      <c r="AA50" s="99">
        <f t="shared" si="4"/>
        <v>5.5700859399350353</v>
      </c>
      <c r="AB50" s="99">
        <f t="shared" si="4"/>
        <v>4.9740803777713918</v>
      </c>
      <c r="AC50" s="99">
        <f t="shared" si="4"/>
        <v>4.8213687060533097</v>
      </c>
      <c r="AD50" s="99">
        <f t="shared" si="4"/>
        <v>4.9449805018077795</v>
      </c>
      <c r="AE50" s="99">
        <f t="shared" si="4"/>
        <v>2.8822350697609869</v>
      </c>
    </row>
    <row r="51" spans="1:31">
      <c r="A51" s="35" t="s">
        <v>27</v>
      </c>
      <c r="B51" s="35" t="s">
        <v>28</v>
      </c>
      <c r="C51" s="99">
        <f t="shared" si="3"/>
        <v>3.5749331167967218</v>
      </c>
      <c r="D51" s="99">
        <f t="shared" si="4"/>
        <v>3.4922850629971935</v>
      </c>
      <c r="E51" s="99">
        <f t="shared" si="4"/>
        <v>3.0814272645362388</v>
      </c>
      <c r="F51" s="99">
        <f t="shared" si="4"/>
        <v>3.0934363572960812</v>
      </c>
      <c r="G51" s="99">
        <f t="shared" si="4"/>
        <v>2.9397282018241122</v>
      </c>
      <c r="H51" s="99">
        <f t="shared" si="4"/>
        <v>2.7146028347496998</v>
      </c>
      <c r="I51" s="99">
        <f t="shared" si="4"/>
        <v>3.3967149144694542</v>
      </c>
      <c r="J51" s="99">
        <f t="shared" si="4"/>
        <v>4.135003277182923</v>
      </c>
      <c r="K51" s="99">
        <f t="shared" si="4"/>
        <v>4.1935174068567047</v>
      </c>
      <c r="L51" s="99">
        <f t="shared" si="4"/>
        <v>5.2186631616442751</v>
      </c>
      <c r="M51" s="99">
        <f t="shared" si="4"/>
        <v>6.730711354978423</v>
      </c>
      <c r="N51" s="99">
        <f t="shared" si="4"/>
        <v>7.4701714775130563</v>
      </c>
      <c r="O51" s="99">
        <f t="shared" si="4"/>
        <v>8.410661503668118</v>
      </c>
      <c r="P51" s="99">
        <f t="shared" si="4"/>
        <v>7.4001199245621043</v>
      </c>
      <c r="Q51" s="99">
        <f t="shared" si="4"/>
        <v>6.8757305132095201</v>
      </c>
      <c r="R51" s="99">
        <f t="shared" si="4"/>
        <v>8.4277664525268019</v>
      </c>
      <c r="S51" s="99">
        <f t="shared" si="4"/>
        <v>8.6688631347274541</v>
      </c>
      <c r="T51" s="99">
        <f t="shared" si="4"/>
        <v>9.5726482013806891</v>
      </c>
      <c r="U51" s="99">
        <f t="shared" si="4"/>
        <v>10.398412136229293</v>
      </c>
      <c r="V51" s="99">
        <f t="shared" si="4"/>
        <v>10.699549280531926</v>
      </c>
      <c r="W51" s="99">
        <f t="shared" si="4"/>
        <v>10.675410012523285</v>
      </c>
      <c r="X51" s="99">
        <f t="shared" si="4"/>
        <v>11.11022023343083</v>
      </c>
      <c r="Y51" s="99">
        <f t="shared" si="4"/>
        <v>11.797585230210979</v>
      </c>
      <c r="Z51" s="99">
        <f t="shared" si="4"/>
        <v>11.805587337263884</v>
      </c>
      <c r="AA51" s="99">
        <f t="shared" si="4"/>
        <v>11.690666742075424</v>
      </c>
      <c r="AB51" s="99">
        <f t="shared" si="4"/>
        <v>11.383304392706119</v>
      </c>
      <c r="AC51" s="99">
        <f t="shared" si="4"/>
        <v>12.294055325554197</v>
      </c>
      <c r="AD51" s="99">
        <f t="shared" si="4"/>
        <v>12.359479469407365</v>
      </c>
      <c r="AE51" s="99">
        <f t="shared" si="4"/>
        <v>7.445835472795939</v>
      </c>
    </row>
    <row r="52" spans="1:31">
      <c r="A52" s="35" t="s">
        <v>29</v>
      </c>
      <c r="B52" s="35" t="s">
        <v>30</v>
      </c>
      <c r="C52" s="99">
        <f t="shared" si="3"/>
        <v>10.686469149620629</v>
      </c>
      <c r="D52" s="99">
        <f t="shared" si="4"/>
        <v>11.051995865211934</v>
      </c>
      <c r="E52" s="99">
        <f t="shared" si="4"/>
        <v>9.5840274832878674</v>
      </c>
      <c r="F52" s="99">
        <f t="shared" si="4"/>
        <v>10.544422766346324</v>
      </c>
      <c r="G52" s="99">
        <f t="shared" si="4"/>
        <v>9.8066888670544756</v>
      </c>
      <c r="H52" s="99">
        <f t="shared" si="4"/>
        <v>7.526137866063257</v>
      </c>
      <c r="I52" s="99">
        <f t="shared" si="4"/>
        <v>7.7119935506549178</v>
      </c>
      <c r="J52" s="99">
        <f t="shared" si="4"/>
        <v>8.3603297749530299</v>
      </c>
      <c r="K52" s="99">
        <f t="shared" si="4"/>
        <v>5.6927565509343676</v>
      </c>
      <c r="L52" s="99">
        <f t="shared" si="4"/>
        <v>4.7758001299637431</v>
      </c>
      <c r="M52" s="99">
        <f t="shared" si="4"/>
        <v>3.5558551135366732</v>
      </c>
      <c r="N52" s="99">
        <f t="shared" si="4"/>
        <v>1.7128901355079786</v>
      </c>
      <c r="O52" s="99">
        <f t="shared" si="4"/>
        <v>0.45000156992286727</v>
      </c>
      <c r="P52" s="99">
        <f t="shared" si="4"/>
        <v>0.13759282829335881</v>
      </c>
      <c r="Q52" s="99">
        <f t="shared" si="4"/>
        <v>5.1255456647204461E-2</v>
      </c>
      <c r="R52" s="99">
        <f t="shared" si="4"/>
        <v>1.3577861357725622E-2</v>
      </c>
      <c r="S52" s="99">
        <f t="shared" si="4"/>
        <v>2.0231424252378484E-2</v>
      </c>
      <c r="T52" s="99">
        <f t="shared" si="4"/>
        <v>3.4088745679062497E-2</v>
      </c>
      <c r="U52" s="99">
        <f t="shared" si="4"/>
        <v>1.1810765784329349E-2</v>
      </c>
      <c r="V52" s="99">
        <f t="shared" si="4"/>
        <v>1.086146817827865E-2</v>
      </c>
      <c r="W52" s="99">
        <f t="shared" si="4"/>
        <v>8.3564301519345116E-3</v>
      </c>
      <c r="X52" s="99">
        <f t="shared" si="4"/>
        <v>9.0271233990174317E-3</v>
      </c>
      <c r="Y52" s="99">
        <f t="shared" si="4"/>
        <v>9.4543864132702517E-3</v>
      </c>
      <c r="Z52" s="99">
        <f t="shared" si="4"/>
        <v>9.9598319584755339E-3</v>
      </c>
      <c r="AA52" s="99">
        <f t="shared" si="4"/>
        <v>9.7837713760408496E-3</v>
      </c>
      <c r="AB52" s="99">
        <f t="shared" si="4"/>
        <v>7.2965370904918316E-3</v>
      </c>
      <c r="AC52" s="99">
        <f t="shared" si="4"/>
        <v>5.1319312135960291E-3</v>
      </c>
      <c r="AD52" s="99">
        <f t="shared" si="4"/>
        <v>8.1770530150282877E-3</v>
      </c>
      <c r="AE52" s="99">
        <f t="shared" si="4"/>
        <v>3.4404290917033307</v>
      </c>
    </row>
    <row r="53" spans="1:31">
      <c r="A53" s="35" t="s">
        <v>31</v>
      </c>
      <c r="B53" s="35" t="s">
        <v>32</v>
      </c>
      <c r="C53" s="99">
        <f t="shared" si="3"/>
        <v>6.4653566144949854</v>
      </c>
      <c r="D53" s="99">
        <f t="shared" si="4"/>
        <v>8.8773718995331734</v>
      </c>
      <c r="E53" s="99">
        <f t="shared" si="4"/>
        <v>10.366622643417516</v>
      </c>
      <c r="F53" s="99">
        <f t="shared" si="4"/>
        <v>9.9948584644048069</v>
      </c>
      <c r="G53" s="99">
        <f t="shared" si="4"/>
        <v>12.145797015918399</v>
      </c>
      <c r="H53" s="99">
        <f t="shared" si="4"/>
        <v>15.212966753043888</v>
      </c>
      <c r="I53" s="99">
        <f t="shared" si="4"/>
        <v>10.887668323399694</v>
      </c>
      <c r="J53" s="99">
        <f t="shared" si="4"/>
        <v>6.9479106370912103</v>
      </c>
      <c r="K53" s="99">
        <f t="shared" si="4"/>
        <v>8.3577854304608667</v>
      </c>
      <c r="L53" s="99">
        <f t="shared" si="4"/>
        <v>6.4696930703485496</v>
      </c>
      <c r="M53" s="99">
        <f t="shared" si="4"/>
        <v>3.7954668065659884</v>
      </c>
      <c r="N53" s="99">
        <f t="shared" si="4"/>
        <v>3.9211484951010034</v>
      </c>
      <c r="O53" s="99">
        <f t="shared" si="4"/>
        <v>2.9490108660642167</v>
      </c>
      <c r="P53" s="99">
        <f t="shared" si="4"/>
        <v>4.0644699323979294</v>
      </c>
      <c r="Q53" s="99">
        <f t="shared" si="4"/>
        <v>3.555430656669281</v>
      </c>
      <c r="R53" s="99">
        <f t="shared" si="4"/>
        <v>3.0188352292308296</v>
      </c>
      <c r="S53" s="99">
        <f t="shared" si="4"/>
        <v>3.6213604984013354</v>
      </c>
      <c r="T53" s="99">
        <f t="shared" si="4"/>
        <v>9.7148054191832571</v>
      </c>
      <c r="U53" s="99">
        <f t="shared" si="4"/>
        <v>7.3198007604137683</v>
      </c>
      <c r="V53" s="99">
        <f t="shared" si="4"/>
        <v>6.356168681881079</v>
      </c>
      <c r="W53" s="99">
        <f t="shared" si="4"/>
        <v>6.6393640308882933</v>
      </c>
      <c r="X53" s="99">
        <f t="shared" si="4"/>
        <v>7.111796007719172</v>
      </c>
      <c r="Y53" s="99">
        <f t="shared" si="4"/>
        <v>7.4811217714114395</v>
      </c>
      <c r="Z53" s="99">
        <f t="shared" si="4"/>
        <v>7.2093539313243848</v>
      </c>
      <c r="AA53" s="99">
        <f t="shared" si="4"/>
        <v>7.0183300366032801</v>
      </c>
      <c r="AB53" s="99">
        <f t="shared" si="4"/>
        <v>8.3950755418858041</v>
      </c>
      <c r="AC53" s="99">
        <f t="shared" si="4"/>
        <v>1.1885727878404009</v>
      </c>
      <c r="AD53" s="99">
        <f t="shared" si="4"/>
        <v>0.85592209962904986</v>
      </c>
      <c r="AE53" s="99">
        <f t="shared" si="4"/>
        <v>7.11213032000704</v>
      </c>
    </row>
    <row r="54" spans="1:31">
      <c r="A54" s="35" t="s">
        <v>33</v>
      </c>
      <c r="B54" s="35" t="s">
        <v>34</v>
      </c>
      <c r="C54" s="99">
        <f t="shared" si="3"/>
        <v>1.0342526922544373</v>
      </c>
      <c r="D54" s="99">
        <f t="shared" si="4"/>
        <v>1.4229242115597041</v>
      </c>
      <c r="E54" s="99">
        <f t="shared" si="4"/>
        <v>1.2767722718906127</v>
      </c>
      <c r="F54" s="99">
        <f t="shared" si="4"/>
        <v>1.1937341189659945</v>
      </c>
      <c r="G54" s="99">
        <f t="shared" si="4"/>
        <v>0.97005018877411675</v>
      </c>
      <c r="H54" s="99">
        <f t="shared" si="4"/>
        <v>1.078168291310116</v>
      </c>
      <c r="I54" s="99">
        <f t="shared" si="4"/>
        <v>0.88507916776660067</v>
      </c>
      <c r="J54" s="99">
        <f t="shared" si="4"/>
        <v>0.61865092799698518</v>
      </c>
      <c r="K54" s="99">
        <f t="shared" si="4"/>
        <v>0.63329344468773763</v>
      </c>
      <c r="L54" s="99">
        <f t="shared" si="4"/>
        <v>0.7156796867982379</v>
      </c>
      <c r="M54" s="99">
        <f t="shared" si="4"/>
        <v>0.61315460318933823</v>
      </c>
      <c r="N54" s="99">
        <f t="shared" si="4"/>
        <v>0.59294817118573184</v>
      </c>
      <c r="O54" s="99">
        <f t="shared" si="4"/>
        <v>0.75971511911307643</v>
      </c>
      <c r="P54" s="99">
        <f t="shared" si="4"/>
        <v>0.66263309523550007</v>
      </c>
      <c r="Q54" s="99">
        <f t="shared" si="4"/>
        <v>0.85656758450973136</v>
      </c>
      <c r="R54" s="99">
        <f t="shared" si="4"/>
        <v>0.65101145936324922</v>
      </c>
      <c r="S54" s="99">
        <f t="shared" si="4"/>
        <v>0.61457933635930295</v>
      </c>
      <c r="T54" s="99">
        <f t="shared" si="4"/>
        <v>0.57602714306400116</v>
      </c>
      <c r="U54" s="99">
        <f t="shared" si="4"/>
        <v>0.58419769948824385</v>
      </c>
      <c r="V54" s="99">
        <f t="shared" si="4"/>
        <v>0.63040833952615327</v>
      </c>
      <c r="W54" s="99">
        <f t="shared" si="4"/>
        <v>0.67061659673811991</v>
      </c>
      <c r="X54" s="99">
        <f t="shared" si="4"/>
        <v>0.70090112578226982</v>
      </c>
      <c r="Y54" s="99">
        <f t="shared" si="4"/>
        <v>0.83703121477486075</v>
      </c>
      <c r="Z54" s="99">
        <f t="shared" si="4"/>
        <v>0.81672663175664062</v>
      </c>
      <c r="AA54" s="99">
        <f t="shared" si="4"/>
        <v>0.7683367406900552</v>
      </c>
      <c r="AB54" s="99">
        <f t="shared" si="4"/>
        <v>0.67673119922843827</v>
      </c>
      <c r="AC54" s="99">
        <f t="shared" si="4"/>
        <v>0.61960238204794238</v>
      </c>
      <c r="AD54" s="99">
        <f t="shared" si="4"/>
        <v>0.65509693833578642</v>
      </c>
      <c r="AE54" s="99">
        <f t="shared" si="4"/>
        <v>0.78947973576721542</v>
      </c>
    </row>
    <row r="55" spans="1:31">
      <c r="A55" s="35" t="s">
        <v>35</v>
      </c>
      <c r="B55" s="35" t="s">
        <v>36</v>
      </c>
      <c r="C55" s="99">
        <f t="shared" si="3"/>
        <v>7.4196971374781304</v>
      </c>
      <c r="D55" s="99">
        <f t="shared" si="4"/>
        <v>6.8633725666473078</v>
      </c>
      <c r="E55" s="99">
        <f t="shared" si="4"/>
        <v>7.1343342748369816</v>
      </c>
      <c r="F55" s="99">
        <f t="shared" si="4"/>
        <v>6.6553201066835408</v>
      </c>
      <c r="G55" s="99">
        <f t="shared" si="4"/>
        <v>7.8872027246847107</v>
      </c>
      <c r="H55" s="99">
        <f t="shared" si="4"/>
        <v>8.7232949797563535</v>
      </c>
      <c r="I55" s="99">
        <f t="shared" si="4"/>
        <v>8.9785464696568624</v>
      </c>
      <c r="J55" s="99">
        <f t="shared" si="4"/>
        <v>8.7850728457260931</v>
      </c>
      <c r="K55" s="99">
        <f t="shared" si="4"/>
        <v>8.1063800773677208</v>
      </c>
      <c r="L55" s="99">
        <f t="shared" si="4"/>
        <v>8.8649932841051573</v>
      </c>
      <c r="M55" s="99">
        <f t="shared" si="4"/>
        <v>8.3456502381607933</v>
      </c>
      <c r="N55" s="99">
        <f t="shared" si="4"/>
        <v>7.7199709597721533</v>
      </c>
      <c r="O55" s="99">
        <f t="shared" si="4"/>
        <v>7.0882237371981542</v>
      </c>
      <c r="P55" s="99">
        <f t="shared" si="4"/>
        <v>5.3220261937286946</v>
      </c>
      <c r="Q55" s="99">
        <f t="shared" si="4"/>
        <v>4.9577837743406068</v>
      </c>
      <c r="R55" s="99">
        <f t="shared" si="4"/>
        <v>4.7758221945720587</v>
      </c>
      <c r="S55" s="99">
        <f t="shared" si="4"/>
        <v>4.9355564862811248</v>
      </c>
      <c r="T55" s="99">
        <f t="shared" si="4"/>
        <v>5.8701186629636188</v>
      </c>
      <c r="U55" s="99">
        <f t="shared" si="4"/>
        <v>4.9767036423999276</v>
      </c>
      <c r="V55" s="99">
        <f t="shared" si="4"/>
        <v>4.7545116209614102</v>
      </c>
      <c r="W55" s="99">
        <f t="shared" si="4"/>
        <v>4.8739732147345691</v>
      </c>
      <c r="X55" s="99">
        <f t="shared" si="4"/>
        <v>5.1069592271821014</v>
      </c>
      <c r="Y55" s="99">
        <f t="shared" si="4"/>
        <v>5.1949755649407772</v>
      </c>
      <c r="Z55" s="99">
        <f t="shared" si="4"/>
        <v>5.0130864367347865</v>
      </c>
      <c r="AA55" s="99">
        <f t="shared" si="4"/>
        <v>4.5702328558064416</v>
      </c>
      <c r="AB55" s="99">
        <f t="shared" si="4"/>
        <v>5.2329249257272323</v>
      </c>
      <c r="AC55" s="99">
        <f t="shared" si="4"/>
        <v>7.5574537613794153</v>
      </c>
      <c r="AD55" s="99">
        <f t="shared" si="4"/>
        <v>9.0701319947523178</v>
      </c>
      <c r="AE55" s="99">
        <f t="shared" si="4"/>
        <v>6.7394671508718975</v>
      </c>
    </row>
    <row r="56" spans="1:31">
      <c r="A56" s="35" t="s">
        <v>37</v>
      </c>
      <c r="B56" s="35" t="s">
        <v>38</v>
      </c>
      <c r="C56" s="99">
        <f t="shared" si="3"/>
        <v>1.3218173469856653</v>
      </c>
      <c r="D56" s="99">
        <f t="shared" si="4"/>
        <v>1.2744635556293211</v>
      </c>
      <c r="E56" s="99">
        <f t="shared" si="4"/>
        <v>1.3097425809404601</v>
      </c>
      <c r="F56" s="99">
        <f t="shared" si="4"/>
        <v>1.2502789416085984</v>
      </c>
      <c r="G56" s="99">
        <f t="shared" si="4"/>
        <v>1.3857569187811125</v>
      </c>
      <c r="H56" s="99">
        <f t="shared" si="4"/>
        <v>1.4313664922492801</v>
      </c>
      <c r="I56" s="99">
        <f t="shared" si="4"/>
        <v>1.4314498475798014</v>
      </c>
      <c r="J56" s="99">
        <f t="shared" si="4"/>
        <v>1.7710696303528086</v>
      </c>
      <c r="K56" s="99">
        <f t="shared" si="4"/>
        <v>2.0052507202113126</v>
      </c>
      <c r="L56" s="99">
        <f t="shared" si="4"/>
        <v>2.2488500344054434</v>
      </c>
      <c r="M56" s="99">
        <f t="shared" si="4"/>
        <v>1.7182157786057524</v>
      </c>
      <c r="N56" s="99">
        <f t="shared" si="4"/>
        <v>2.8362846152030037</v>
      </c>
      <c r="O56" s="99">
        <f t="shared" si="4"/>
        <v>2.5345001926468229</v>
      </c>
      <c r="P56" s="99">
        <f t="shared" si="4"/>
        <v>1.7444419141340408</v>
      </c>
      <c r="Q56" s="99">
        <f t="shared" si="4"/>
        <v>2.033926881965769</v>
      </c>
      <c r="R56" s="99">
        <f t="shared" si="4"/>
        <v>1.6289368015990975</v>
      </c>
      <c r="S56" s="99">
        <f t="shared" si="4"/>
        <v>1.3783630966481957</v>
      </c>
      <c r="T56" s="99">
        <f t="shared" si="4"/>
        <v>1.3084243003562237</v>
      </c>
      <c r="U56" s="99">
        <f t="shared" si="4"/>
        <v>1.3685034722974216</v>
      </c>
      <c r="V56" s="99">
        <f t="shared" si="4"/>
        <v>1.1523390707067944</v>
      </c>
      <c r="W56" s="99">
        <f t="shared" si="4"/>
        <v>0.92658796760870676</v>
      </c>
      <c r="X56" s="99">
        <f t="shared" si="4"/>
        <v>0.75700495220373043</v>
      </c>
      <c r="Y56" s="99">
        <f t="shared" si="4"/>
        <v>0.59453679169688711</v>
      </c>
      <c r="Z56" s="99">
        <f t="shared" si="4"/>
        <v>0.355378664809473</v>
      </c>
      <c r="AA56" s="99">
        <f t="shared" si="4"/>
        <v>0.34233759750847981</v>
      </c>
      <c r="AB56" s="99">
        <f t="shared" si="4"/>
        <v>0.28943009570956724</v>
      </c>
      <c r="AC56" s="99">
        <f t="shared" si="4"/>
        <v>0.18456151298908846</v>
      </c>
      <c r="AD56" s="99">
        <f t="shared" si="4"/>
        <v>0.17650780526594881</v>
      </c>
      <c r="AE56" s="99">
        <f t="shared" si="4"/>
        <v>1.3196598906753167</v>
      </c>
    </row>
    <row r="57" spans="1:31">
      <c r="A57" s="35" t="s">
        <v>39</v>
      </c>
      <c r="B57" s="35" t="s">
        <v>40</v>
      </c>
      <c r="C57" s="99">
        <f t="shared" si="3"/>
        <v>0.24043813561973218</v>
      </c>
      <c r="D57" s="99">
        <f t="shared" si="4"/>
        <v>0.6426744984176237</v>
      </c>
      <c r="E57" s="99">
        <f t="shared" si="4"/>
        <v>0.29654601097426186</v>
      </c>
      <c r="F57" s="99">
        <f t="shared" si="4"/>
        <v>0.31328538829697927</v>
      </c>
      <c r="G57" s="99">
        <f t="shared" si="4"/>
        <v>0.32780023888356669</v>
      </c>
      <c r="H57" s="99">
        <f t="shared" si="4"/>
        <v>0.40082781439979098</v>
      </c>
      <c r="I57" s="99">
        <f t="shared" si="4"/>
        <v>0.42061289691126252</v>
      </c>
      <c r="J57" s="99">
        <f t="shared" si="4"/>
        <v>0.32186881987689353</v>
      </c>
      <c r="K57" s="99">
        <f t="shared" si="4"/>
        <v>0.32022360357554386</v>
      </c>
      <c r="L57" s="99">
        <f t="shared" si="4"/>
        <v>0.43373935224392007</v>
      </c>
      <c r="M57" s="99">
        <f t="shared" si="4"/>
        <v>0.79228413220935578</v>
      </c>
      <c r="N57" s="99">
        <f t="shared" si="4"/>
        <v>0.89743411233835091</v>
      </c>
      <c r="O57" s="99">
        <f t="shared" si="4"/>
        <v>0.82780218145294659</v>
      </c>
      <c r="P57" s="99">
        <f t="shared" si="4"/>
        <v>0.84692438798297487</v>
      </c>
      <c r="Q57" s="99">
        <f t="shared" si="4"/>
        <v>0.9262095261004244</v>
      </c>
      <c r="R57" s="99">
        <f t="shared" si="4"/>
        <v>0.91107460821101682</v>
      </c>
      <c r="S57" s="99">
        <f t="shared" si="4"/>
        <v>0.91394303615624628</v>
      </c>
      <c r="T57" s="99">
        <f t="shared" si="4"/>
        <v>1.0297756592964067</v>
      </c>
      <c r="U57" s="99">
        <f t="shared" si="4"/>
        <v>1.2543823487565295</v>
      </c>
      <c r="V57" s="99">
        <f t="shared" si="4"/>
        <v>1.4176270520699512</v>
      </c>
      <c r="W57" s="99">
        <f t="shared" si="4"/>
        <v>1.4270503748057866</v>
      </c>
      <c r="X57" s="99">
        <f t="shared" si="4"/>
        <v>1.6501813140356636</v>
      </c>
      <c r="Y57" s="99">
        <f t="shared" ref="D57:AE64" si="5">Y27/Y$34*100</f>
        <v>1.6257675023843166</v>
      </c>
      <c r="Z57" s="99">
        <f t="shared" si="5"/>
        <v>1.9424187450058559</v>
      </c>
      <c r="AA57" s="99">
        <f t="shared" si="5"/>
        <v>1.8622067606363701</v>
      </c>
      <c r="AB57" s="99">
        <f t="shared" si="5"/>
        <v>1.9947014313416551</v>
      </c>
      <c r="AC57" s="99">
        <f t="shared" si="5"/>
        <v>2.9882397634120106</v>
      </c>
      <c r="AD57" s="99">
        <f t="shared" si="5"/>
        <v>3.5046259937971191</v>
      </c>
      <c r="AE57" s="99">
        <f t="shared" si="5"/>
        <v>1.0683031829694054</v>
      </c>
    </row>
    <row r="58" spans="1:31">
      <c r="A58" s="35" t="s">
        <v>41</v>
      </c>
      <c r="B58" s="35" t="s">
        <v>42</v>
      </c>
      <c r="C58" s="99">
        <f t="shared" si="3"/>
        <v>0.51619272542478867</v>
      </c>
      <c r="D58" s="99">
        <f t="shared" si="5"/>
        <v>0.5439066531729293</v>
      </c>
      <c r="E58" s="99">
        <f t="shared" si="5"/>
        <v>0.66474376320298134</v>
      </c>
      <c r="F58" s="99">
        <f t="shared" si="5"/>
        <v>0.63782432738191353</v>
      </c>
      <c r="G58" s="99">
        <f t="shared" si="5"/>
        <v>0.72181857685459638</v>
      </c>
      <c r="H58" s="99">
        <f t="shared" si="5"/>
        <v>1.2315130376780556</v>
      </c>
      <c r="I58" s="99">
        <f t="shared" si="5"/>
        <v>1.1276203829652331</v>
      </c>
      <c r="J58" s="99">
        <f t="shared" si="5"/>
        <v>1.6341662692787566</v>
      </c>
      <c r="K58" s="99">
        <f t="shared" si="5"/>
        <v>1.8043931570481286</v>
      </c>
      <c r="L58" s="99">
        <f t="shared" si="5"/>
        <v>1.5789040962735992</v>
      </c>
      <c r="M58" s="99">
        <f t="shared" si="5"/>
        <v>1.144282303459091</v>
      </c>
      <c r="N58" s="99">
        <f t="shared" si="5"/>
        <v>0.77221362503530566</v>
      </c>
      <c r="O58" s="99">
        <f t="shared" si="5"/>
        <v>0.63839455804936918</v>
      </c>
      <c r="P58" s="99">
        <f t="shared" si="5"/>
        <v>1.0544502119258974</v>
      </c>
      <c r="Q58" s="99">
        <f t="shared" si="5"/>
        <v>1.1673858899538583</v>
      </c>
      <c r="R58" s="99">
        <f t="shared" si="5"/>
        <v>1.0887304852837527</v>
      </c>
      <c r="S58" s="99">
        <f t="shared" si="5"/>
        <v>1.0838468533607557</v>
      </c>
      <c r="T58" s="99">
        <f t="shared" si="5"/>
        <v>1.1190432777919861</v>
      </c>
      <c r="U58" s="99">
        <f t="shared" si="5"/>
        <v>0.96302814398383352</v>
      </c>
      <c r="V58" s="99">
        <f t="shared" si="5"/>
        <v>1.0918811994723048</v>
      </c>
      <c r="W58" s="99">
        <f t="shared" si="5"/>
        <v>0.81187649263401418</v>
      </c>
      <c r="X58" s="99">
        <f t="shared" si="5"/>
        <v>1.0070798978289011</v>
      </c>
      <c r="Y58" s="99">
        <f t="shared" si="5"/>
        <v>1.0826978575345161</v>
      </c>
      <c r="Z58" s="99">
        <f t="shared" si="5"/>
        <v>1.1394250003217188</v>
      </c>
      <c r="AA58" s="99">
        <f t="shared" si="5"/>
        <v>0.991240833313633</v>
      </c>
      <c r="AB58" s="99">
        <f t="shared" si="5"/>
        <v>1.0002241833091143</v>
      </c>
      <c r="AC58" s="99">
        <f t="shared" si="5"/>
        <v>1.218721346700079</v>
      </c>
      <c r="AD58" s="99">
        <f t="shared" si="5"/>
        <v>1.3069292889447777</v>
      </c>
      <c r="AE58" s="99">
        <f t="shared" si="5"/>
        <v>1.0613941803239466</v>
      </c>
    </row>
    <row r="59" spans="1:31">
      <c r="A59" s="35" t="s">
        <v>43</v>
      </c>
      <c r="B59" s="35" t="s">
        <v>44</v>
      </c>
      <c r="C59" s="99">
        <f t="shared" si="3"/>
        <v>1.5984439480051742</v>
      </c>
      <c r="D59" s="99">
        <f t="shared" si="5"/>
        <v>1.1306091307984931</v>
      </c>
      <c r="E59" s="99">
        <f t="shared" si="5"/>
        <v>1.5013607065437886</v>
      </c>
      <c r="F59" s="99">
        <f t="shared" si="5"/>
        <v>1.2912314274163397</v>
      </c>
      <c r="G59" s="99">
        <f t="shared" si="5"/>
        <v>0.83685971638130607</v>
      </c>
      <c r="H59" s="99">
        <f t="shared" si="5"/>
        <v>0.83625879633841826</v>
      </c>
      <c r="I59" s="99">
        <f t="shared" si="5"/>
        <v>1.404909989374842</v>
      </c>
      <c r="J59" s="99">
        <f t="shared" si="5"/>
        <v>1.3194281416865798</v>
      </c>
      <c r="K59" s="99">
        <f t="shared" si="5"/>
        <v>0.7685893325098001</v>
      </c>
      <c r="L59" s="99">
        <f t="shared" si="5"/>
        <v>0.69302790956976268</v>
      </c>
      <c r="M59" s="99">
        <f t="shared" si="5"/>
        <v>0.87882445109521201</v>
      </c>
      <c r="N59" s="99">
        <f t="shared" si="5"/>
        <v>0.77107453213623767</v>
      </c>
      <c r="O59" s="99">
        <f t="shared" si="5"/>
        <v>0.84951956601627987</v>
      </c>
      <c r="P59" s="99">
        <f t="shared" si="5"/>
        <v>0.65275220316742133</v>
      </c>
      <c r="Q59" s="99">
        <f t="shared" si="5"/>
        <v>0.64973820796746062</v>
      </c>
      <c r="R59" s="99">
        <f t="shared" si="5"/>
        <v>0.65020894980049138</v>
      </c>
      <c r="S59" s="99">
        <f t="shared" si="5"/>
        <v>0.70193618254116952</v>
      </c>
      <c r="T59" s="99">
        <f t="shared" si="5"/>
        <v>0.77894917605837233</v>
      </c>
      <c r="U59" s="99">
        <f t="shared" si="5"/>
        <v>0.69518602964032095</v>
      </c>
      <c r="V59" s="99">
        <f t="shared" si="5"/>
        <v>0.66624173486841387</v>
      </c>
      <c r="W59" s="99">
        <f t="shared" si="5"/>
        <v>0.65424067815173992</v>
      </c>
      <c r="X59" s="99">
        <f t="shared" si="5"/>
        <v>0.7443282040268725</v>
      </c>
      <c r="Y59" s="99">
        <f t="shared" si="5"/>
        <v>0.71372012591969636</v>
      </c>
      <c r="Z59" s="99">
        <f t="shared" si="5"/>
        <v>0.97199529458453593</v>
      </c>
      <c r="AA59" s="99">
        <f t="shared" si="5"/>
        <v>0.93716197845322025</v>
      </c>
      <c r="AB59" s="99">
        <f t="shared" si="5"/>
        <v>1.0440458319649391</v>
      </c>
      <c r="AC59" s="99">
        <f t="shared" si="5"/>
        <v>0.87219450544384747</v>
      </c>
      <c r="AD59" s="99">
        <f t="shared" si="5"/>
        <v>0.90150291417529815</v>
      </c>
      <c r="AE59" s="99">
        <f t="shared" si="5"/>
        <v>0.90808335219869241</v>
      </c>
    </row>
    <row r="60" spans="1:31">
      <c r="A60" s="35" t="s">
        <v>45</v>
      </c>
      <c r="B60" s="35" t="s">
        <v>46</v>
      </c>
      <c r="C60" s="99">
        <f t="shared" si="3"/>
        <v>1.7064027277074945</v>
      </c>
      <c r="D60" s="99">
        <f t="shared" si="5"/>
        <v>1.6317721149885605</v>
      </c>
      <c r="E60" s="99">
        <f t="shared" si="5"/>
        <v>1.6552538766619649</v>
      </c>
      <c r="F60" s="99">
        <f t="shared" si="5"/>
        <v>1.5279250591644511</v>
      </c>
      <c r="G60" s="99">
        <f t="shared" si="5"/>
        <v>1.8993064339727961</v>
      </c>
      <c r="H60" s="99">
        <f t="shared" si="5"/>
        <v>1.8732622863672574</v>
      </c>
      <c r="I60" s="99">
        <f t="shared" si="5"/>
        <v>2.3468773117953274</v>
      </c>
      <c r="J60" s="99">
        <f t="shared" si="5"/>
        <v>3.5405340699083507</v>
      </c>
      <c r="K60" s="99">
        <f t="shared" si="5"/>
        <v>4.575363110548353</v>
      </c>
      <c r="L60" s="99">
        <f t="shared" si="5"/>
        <v>4.8815300713129766</v>
      </c>
      <c r="M60" s="99">
        <f t="shared" si="5"/>
        <v>5.8885361958102918</v>
      </c>
      <c r="N60" s="99">
        <f t="shared" si="5"/>
        <v>6.3755912462013749</v>
      </c>
      <c r="O60" s="99">
        <f t="shared" si="5"/>
        <v>7.0037191319799392</v>
      </c>
      <c r="P60" s="99">
        <f t="shared" si="5"/>
        <v>7.7430588169172827</v>
      </c>
      <c r="Q60" s="99">
        <f t="shared" si="5"/>
        <v>10.801780326580474</v>
      </c>
      <c r="R60" s="99">
        <f t="shared" si="5"/>
        <v>9.7838286377172796</v>
      </c>
      <c r="S60" s="99">
        <f t="shared" si="5"/>
        <v>10.184173640731927</v>
      </c>
      <c r="T60" s="99">
        <f t="shared" si="5"/>
        <v>10.263857183353876</v>
      </c>
      <c r="U60" s="99">
        <f t="shared" si="5"/>
        <v>10.683693330837006</v>
      </c>
      <c r="V60" s="99">
        <f t="shared" si="5"/>
        <v>11.357501779449244</v>
      </c>
      <c r="W60" s="99">
        <f t="shared" si="5"/>
        <v>12.217535306549498</v>
      </c>
      <c r="X60" s="99">
        <f t="shared" si="5"/>
        <v>13.761510086272946</v>
      </c>
      <c r="Y60" s="99">
        <f t="shared" si="5"/>
        <v>13.587404092473049</v>
      </c>
      <c r="Z60" s="99">
        <f t="shared" si="5"/>
        <v>13.964702030134069</v>
      </c>
      <c r="AA60" s="99">
        <f t="shared" si="5"/>
        <v>14.943953556850047</v>
      </c>
      <c r="AB60" s="99">
        <f t="shared" si="5"/>
        <v>16.31399179850423</v>
      </c>
      <c r="AC60" s="99">
        <f t="shared" si="5"/>
        <v>15.733409349464289</v>
      </c>
      <c r="AD60" s="99">
        <f t="shared" si="5"/>
        <v>15.211818806424974</v>
      </c>
      <c r="AE60" s="99">
        <f t="shared" si="5"/>
        <v>8.0099641586688808</v>
      </c>
    </row>
    <row r="61" spans="1:31">
      <c r="A61" s="35" t="s">
        <v>47</v>
      </c>
      <c r="B61" s="35" t="s">
        <v>48</v>
      </c>
      <c r="C61" s="99">
        <f t="shared" si="3"/>
        <v>0.28844614432844601</v>
      </c>
      <c r="D61" s="99">
        <f t="shared" si="5"/>
        <v>0.27013300504089455</v>
      </c>
      <c r="E61" s="99">
        <f t="shared" si="5"/>
        <v>0.24289595299985819</v>
      </c>
      <c r="F61" s="99">
        <f t="shared" si="5"/>
        <v>0.21737964324842182</v>
      </c>
      <c r="G61" s="99">
        <f t="shared" si="5"/>
        <v>0.16354938588413723</v>
      </c>
      <c r="H61" s="99">
        <f t="shared" si="5"/>
        <v>0.13684924552028102</v>
      </c>
      <c r="I61" s="99">
        <f t="shared" si="5"/>
        <v>0.15761083667496378</v>
      </c>
      <c r="J61" s="99">
        <f t="shared" si="5"/>
        <v>0.15986342614272323</v>
      </c>
      <c r="K61" s="99">
        <f t="shared" si="5"/>
        <v>0.63187687116426849</v>
      </c>
      <c r="L61" s="99">
        <f t="shared" si="5"/>
        <v>0.18360335215468396</v>
      </c>
      <c r="M61" s="99">
        <f t="shared" si="5"/>
        <v>0.1274194517950549</v>
      </c>
      <c r="N61" s="99">
        <f t="shared" si="5"/>
        <v>0.17200790491621798</v>
      </c>
      <c r="O61" s="99">
        <f t="shared" si="5"/>
        <v>0.16312699154897578</v>
      </c>
      <c r="P61" s="99">
        <f t="shared" si="5"/>
        <v>0.12025963149012978</v>
      </c>
      <c r="Q61" s="99">
        <f t="shared" si="5"/>
        <v>0.10708993395727689</v>
      </c>
      <c r="R61" s="99">
        <f t="shared" si="5"/>
        <v>9.0431626685092678E-2</v>
      </c>
      <c r="S61" s="99">
        <f t="shared" si="5"/>
        <v>7.9517942194105476E-2</v>
      </c>
      <c r="T61" s="99">
        <f t="shared" si="5"/>
        <v>8.0891282692845082E-2</v>
      </c>
      <c r="U61" s="99">
        <f t="shared" si="5"/>
        <v>7.1624643088325182E-2</v>
      </c>
      <c r="V61" s="99">
        <f t="shared" si="5"/>
        <v>7.5157417084221551E-2</v>
      </c>
      <c r="W61" s="99">
        <f t="shared" si="5"/>
        <v>6.0502633434517998E-2</v>
      </c>
      <c r="X61" s="99">
        <f t="shared" si="5"/>
        <v>5.4925155616554956E-2</v>
      </c>
      <c r="Y61" s="99">
        <f t="shared" si="5"/>
        <v>5.0033709826051084E-2</v>
      </c>
      <c r="Z61" s="99">
        <f t="shared" si="5"/>
        <v>3.8868219417058314E-2</v>
      </c>
      <c r="AA61" s="99">
        <f t="shared" si="5"/>
        <v>4.9247344000767038E-2</v>
      </c>
      <c r="AB61" s="99">
        <f t="shared" si="5"/>
        <v>4.1772390131835584E-2</v>
      </c>
      <c r="AC61" s="99">
        <f t="shared" si="5"/>
        <v>3.2323648824600294E-2</v>
      </c>
      <c r="AD61" s="99">
        <f t="shared" si="5"/>
        <v>2.3470354457065662E-2</v>
      </c>
      <c r="AE61" s="99">
        <f t="shared" si="5"/>
        <v>0.13874150269417929</v>
      </c>
    </row>
    <row r="62" spans="1:31">
      <c r="A62" s="35" t="s">
        <v>49</v>
      </c>
      <c r="B62" s="35" t="s">
        <v>50</v>
      </c>
      <c r="C62" s="99">
        <f t="shared" si="3"/>
        <v>0.15680088609442303</v>
      </c>
      <c r="D62" s="99">
        <f t="shared" si="5"/>
        <v>0.16815610062226302</v>
      </c>
      <c r="E62" s="99">
        <f t="shared" si="5"/>
        <v>0.14035435124107101</v>
      </c>
      <c r="F62" s="99">
        <f t="shared" si="5"/>
        <v>0.14113167924424452</v>
      </c>
      <c r="G62" s="99">
        <f t="shared" si="5"/>
        <v>0.14098409030390918</v>
      </c>
      <c r="H62" s="99">
        <f t="shared" si="5"/>
        <v>0.11541187011363249</v>
      </c>
      <c r="I62" s="99">
        <f t="shared" si="5"/>
        <v>0.10768954022332823</v>
      </c>
      <c r="J62" s="99">
        <f t="shared" si="5"/>
        <v>0.13112446358806165</v>
      </c>
      <c r="K62" s="99">
        <f t="shared" si="5"/>
        <v>0.1303853267087608</v>
      </c>
      <c r="L62" s="99">
        <f t="shared" si="5"/>
        <v>0.12312383114084074</v>
      </c>
      <c r="M62" s="99">
        <f t="shared" si="5"/>
        <v>0.14726952821839909</v>
      </c>
      <c r="N62" s="99">
        <f t="shared" si="5"/>
        <v>0.14917732758347771</v>
      </c>
      <c r="O62" s="99">
        <f t="shared" si="5"/>
        <v>0.1753874702224546</v>
      </c>
      <c r="P62" s="99">
        <f t="shared" si="5"/>
        <v>0.14659573735510695</v>
      </c>
      <c r="Q62" s="99">
        <f t="shared" si="5"/>
        <v>0.15244148942336827</v>
      </c>
      <c r="R62" s="99">
        <f t="shared" si="5"/>
        <v>0.12336350511793516</v>
      </c>
      <c r="S62" s="99">
        <f t="shared" si="5"/>
        <v>0.15960309953995483</v>
      </c>
      <c r="T62" s="99">
        <f t="shared" si="5"/>
        <v>0.1607022808707621</v>
      </c>
      <c r="U62" s="99">
        <f t="shared" si="5"/>
        <v>0.14340462496864848</v>
      </c>
      <c r="V62" s="99">
        <f t="shared" si="5"/>
        <v>0.15037849071272685</v>
      </c>
      <c r="W62" s="99">
        <f t="shared" si="5"/>
        <v>0.13473302857550876</v>
      </c>
      <c r="X62" s="99">
        <f t="shared" si="5"/>
        <v>0.11888452398155441</v>
      </c>
      <c r="Y62" s="99">
        <f t="shared" si="5"/>
        <v>0.11843545135577378</v>
      </c>
      <c r="Z62" s="99">
        <f t="shared" si="5"/>
        <v>0.11491734460974622</v>
      </c>
      <c r="AA62" s="99">
        <f t="shared" si="5"/>
        <v>0.12726554828312678</v>
      </c>
      <c r="AB62" s="99">
        <f t="shared" si="5"/>
        <v>0.11109269683437825</v>
      </c>
      <c r="AC62" s="99">
        <f t="shared" si="5"/>
        <v>9.4458841747944458E-2</v>
      </c>
      <c r="AD62" s="99">
        <f t="shared" si="5"/>
        <v>8.9963605216425144E-2</v>
      </c>
      <c r="AE62" s="99">
        <f t="shared" si="5"/>
        <v>0.13304759106395769</v>
      </c>
    </row>
    <row r="63" spans="1:31">
      <c r="A63" s="35" t="s">
        <v>51</v>
      </c>
      <c r="B63" s="35" t="s">
        <v>52</v>
      </c>
      <c r="C63" s="99">
        <f t="shared" si="3"/>
        <v>8.1158936783538671</v>
      </c>
      <c r="D63" s="99">
        <f t="shared" si="5"/>
        <v>8.6212581794775751</v>
      </c>
      <c r="E63" s="99">
        <f t="shared" si="5"/>
        <v>7.7441379195891598</v>
      </c>
      <c r="F63" s="99">
        <f t="shared" si="5"/>
        <v>7.4575324011755484</v>
      </c>
      <c r="G63" s="99">
        <f t="shared" si="5"/>
        <v>7.0367435630928146</v>
      </c>
      <c r="H63" s="99">
        <f t="shared" si="5"/>
        <v>6.3205834578544895</v>
      </c>
      <c r="I63" s="99">
        <f t="shared" si="5"/>
        <v>6.7990396732484983</v>
      </c>
      <c r="J63" s="99">
        <f t="shared" si="5"/>
        <v>8.6988781565972015</v>
      </c>
      <c r="K63" s="99">
        <f t="shared" si="5"/>
        <v>8.9118966745631347</v>
      </c>
      <c r="L63" s="99">
        <f t="shared" si="5"/>
        <v>9.3511671320220806</v>
      </c>
      <c r="M63" s="99">
        <f t="shared" si="5"/>
        <v>10.65486153070521</v>
      </c>
      <c r="N63" s="99">
        <f t="shared" si="5"/>
        <v>10.644860759605788</v>
      </c>
      <c r="O63" s="99">
        <f t="shared" si="5"/>
        <v>11.94160129493544</v>
      </c>
      <c r="P63" s="99">
        <f t="shared" si="5"/>
        <v>11.525119755080627</v>
      </c>
      <c r="Q63" s="99">
        <f t="shared" si="5"/>
        <v>12.342426419959185</v>
      </c>
      <c r="R63" s="99">
        <f t="shared" si="5"/>
        <v>12.029096863247675</v>
      </c>
      <c r="S63" s="99">
        <f t="shared" si="5"/>
        <v>12.765071263744682</v>
      </c>
      <c r="T63" s="99">
        <f t="shared" si="5"/>
        <v>14.355284364245883</v>
      </c>
      <c r="U63" s="99">
        <f t="shared" si="5"/>
        <v>15.084182551496154</v>
      </c>
      <c r="V63" s="99">
        <f t="shared" si="5"/>
        <v>15.237446455967129</v>
      </c>
      <c r="W63" s="99">
        <f t="shared" si="5"/>
        <v>15.340036516977204</v>
      </c>
      <c r="X63" s="99">
        <f t="shared" si="5"/>
        <v>15.079750237064399</v>
      </c>
      <c r="Y63" s="99">
        <f t="shared" si="5"/>
        <v>15.580210743104386</v>
      </c>
      <c r="Z63" s="99">
        <f t="shared" si="5"/>
        <v>15.572701325521427</v>
      </c>
      <c r="AA63" s="99">
        <f t="shared" si="5"/>
        <v>15.707371249374649</v>
      </c>
      <c r="AB63" s="99">
        <f t="shared" si="5"/>
        <v>15.566605581044829</v>
      </c>
      <c r="AC63" s="99">
        <f t="shared" si="5"/>
        <v>14.363374262489403</v>
      </c>
      <c r="AD63" s="99">
        <f t="shared" si="5"/>
        <v>14.417937482251578</v>
      </c>
      <c r="AE63" s="99">
        <f t="shared" si="5"/>
        <v>11.455187712206849</v>
      </c>
    </row>
    <row r="64" spans="1:31">
      <c r="A64" s="57"/>
      <c r="B64" s="57" t="s">
        <v>53</v>
      </c>
      <c r="C64" s="99">
        <f t="shared" si="3"/>
        <v>100</v>
      </c>
      <c r="D64" s="99">
        <f t="shared" si="5"/>
        <v>100</v>
      </c>
      <c r="E64" s="99">
        <f t="shared" si="5"/>
        <v>100</v>
      </c>
      <c r="F64" s="99">
        <f t="shared" si="5"/>
        <v>100</v>
      </c>
      <c r="G64" s="99">
        <f t="shared" si="5"/>
        <v>100</v>
      </c>
      <c r="H64" s="99">
        <f t="shared" si="5"/>
        <v>100</v>
      </c>
      <c r="I64" s="99">
        <f t="shared" si="5"/>
        <v>100</v>
      </c>
      <c r="J64" s="99">
        <f t="shared" si="5"/>
        <v>100</v>
      </c>
      <c r="K64" s="99">
        <f t="shared" si="5"/>
        <v>100</v>
      </c>
      <c r="L64" s="99">
        <f t="shared" si="5"/>
        <v>100</v>
      </c>
      <c r="M64" s="99">
        <f t="shared" si="5"/>
        <v>100</v>
      </c>
      <c r="N64" s="99">
        <f t="shared" si="5"/>
        <v>100</v>
      </c>
      <c r="O64" s="99">
        <f t="shared" si="5"/>
        <v>100</v>
      </c>
      <c r="P64" s="99">
        <f t="shared" si="5"/>
        <v>100</v>
      </c>
      <c r="Q64" s="99">
        <f t="shared" si="5"/>
        <v>100</v>
      </c>
      <c r="R64" s="99">
        <f t="shared" si="5"/>
        <v>100</v>
      </c>
      <c r="S64" s="99">
        <f t="shared" si="5"/>
        <v>100</v>
      </c>
      <c r="T64" s="99">
        <f t="shared" si="5"/>
        <v>100</v>
      </c>
      <c r="U64" s="99">
        <f t="shared" si="5"/>
        <v>100</v>
      </c>
      <c r="V64" s="99">
        <f t="shared" si="5"/>
        <v>100</v>
      </c>
      <c r="W64" s="99">
        <f t="shared" si="5"/>
        <v>100</v>
      </c>
      <c r="X64" s="99">
        <f t="shared" si="5"/>
        <v>100</v>
      </c>
      <c r="Y64" s="99">
        <f t="shared" si="5"/>
        <v>100</v>
      </c>
      <c r="Z64" s="99">
        <f t="shared" si="5"/>
        <v>100</v>
      </c>
      <c r="AA64" s="99">
        <f t="shared" si="5"/>
        <v>100</v>
      </c>
      <c r="AB64" s="99">
        <f t="shared" si="5"/>
        <v>100</v>
      </c>
      <c r="AC64" s="99">
        <f t="shared" si="5"/>
        <v>100</v>
      </c>
      <c r="AD64" s="99">
        <f t="shared" si="5"/>
        <v>100</v>
      </c>
      <c r="AE64" s="99">
        <f t="shared" si="5"/>
        <v>100</v>
      </c>
    </row>
    <row r="65" spans="1:31" ht="14" thickBo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row>
    <row r="66" spans="1:31" ht="14" thickTop="1">
      <c r="C66" s="44"/>
      <c r="D66" s="44"/>
      <c r="E66" s="44"/>
      <c r="F66" s="44"/>
      <c r="G66" s="44"/>
      <c r="H66" s="44"/>
      <c r="I66" s="44"/>
      <c r="J66" s="44"/>
      <c r="K66" s="44"/>
      <c r="L66" s="44"/>
      <c r="M66" s="44"/>
      <c r="N66" s="44"/>
      <c r="O66" s="44"/>
      <c r="P66" s="44"/>
      <c r="Q66" s="44"/>
      <c r="R66" s="44"/>
      <c r="S66" s="44"/>
      <c r="T66" s="44"/>
      <c r="U66" s="44"/>
      <c r="V66" s="44"/>
      <c r="W66" s="44"/>
      <c r="X66" s="44"/>
      <c r="AE66" s="44"/>
    </row>
    <row r="67" spans="1:31" ht="19" thickBot="1">
      <c r="A67" s="62"/>
      <c r="B67" s="62"/>
      <c r="C67" s="149" t="s">
        <v>62</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row>
    <row r="68" spans="1:31" ht="14" thickTop="1">
      <c r="A68" s="40"/>
      <c r="B68" s="40"/>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31">
      <c r="A69" s="40" t="s">
        <v>3</v>
      </c>
      <c r="B69" s="40" t="s">
        <v>4</v>
      </c>
      <c r="C69" s="99" t="s">
        <v>57</v>
      </c>
      <c r="D69" s="99">
        <f>D9/C9*100-100</f>
        <v>-0.74942491447446002</v>
      </c>
      <c r="E69" s="99">
        <f t="shared" ref="E69:AD79" si="6">E9/D9*100-100</f>
        <v>127.65795687481548</v>
      </c>
      <c r="F69" s="99">
        <f t="shared" si="6"/>
        <v>-5.6282972741882986</v>
      </c>
      <c r="G69" s="99">
        <f t="shared" si="6"/>
        <v>-12.045047282233668</v>
      </c>
      <c r="H69" s="99">
        <f t="shared" si="6"/>
        <v>74.000452617160022</v>
      </c>
      <c r="I69" s="99">
        <f t="shared" si="6"/>
        <v>25.917256560904562</v>
      </c>
      <c r="J69" s="99">
        <f t="shared" si="6"/>
        <v>-49.527320297092238</v>
      </c>
      <c r="K69" s="99">
        <f t="shared" si="6"/>
        <v>-35.305622069390409</v>
      </c>
      <c r="L69" s="99">
        <f t="shared" si="6"/>
        <v>-30.719660169554317</v>
      </c>
      <c r="M69" s="99">
        <f t="shared" si="6"/>
        <v>-17.876684647000246</v>
      </c>
      <c r="N69" s="99">
        <f t="shared" si="6"/>
        <v>138.09887389872344</v>
      </c>
      <c r="O69" s="99">
        <f t="shared" si="6"/>
        <v>12.817187006858234</v>
      </c>
      <c r="P69" s="99">
        <f t="shared" si="6"/>
        <v>-35.593631730641718</v>
      </c>
      <c r="Q69" s="99">
        <f t="shared" si="6"/>
        <v>-49.065649377852459</v>
      </c>
      <c r="R69" s="99">
        <f t="shared" si="6"/>
        <v>26.510010386623321</v>
      </c>
      <c r="S69" s="99">
        <f t="shared" si="6"/>
        <v>11.64290414792633</v>
      </c>
      <c r="T69" s="99">
        <f t="shared" si="6"/>
        <v>23.570473370924191</v>
      </c>
      <c r="U69" s="99">
        <f t="shared" si="6"/>
        <v>-6.1116980578510294</v>
      </c>
      <c r="V69" s="99">
        <f t="shared" si="6"/>
        <v>-1.8034113625759005</v>
      </c>
      <c r="W69" s="99">
        <f t="shared" si="6"/>
        <v>1.3726068921571226</v>
      </c>
      <c r="X69" s="99">
        <f t="shared" si="6"/>
        <v>25.920435645135427</v>
      </c>
      <c r="Y69" s="99">
        <f t="shared" si="6"/>
        <v>-23.02832082602913</v>
      </c>
      <c r="Z69" s="99">
        <f t="shared" si="6"/>
        <v>64.861127791337452</v>
      </c>
      <c r="AA69" s="99">
        <f t="shared" si="6"/>
        <v>-10.508287765080823</v>
      </c>
      <c r="AB69" s="99">
        <f t="shared" si="6"/>
        <v>-19.498317949274679</v>
      </c>
      <c r="AC69" s="99">
        <f t="shared" si="6"/>
        <v>-44.605962645648944</v>
      </c>
      <c r="AD69" s="99">
        <f t="shared" si="6"/>
        <v>33.278273967704337</v>
      </c>
      <c r="AE69" s="96">
        <f>IFERROR((POWER(AD9/C9,1/28)*100)-100,"--")</f>
        <v>-0.24902656129832224</v>
      </c>
    </row>
    <row r="70" spans="1:31">
      <c r="A70" s="35" t="s">
        <v>5</v>
      </c>
      <c r="B70" s="35" t="s">
        <v>6</v>
      </c>
      <c r="C70" s="99" t="s">
        <v>57</v>
      </c>
      <c r="D70" s="99">
        <f t="shared" ref="D70:S94" si="7">D10/C10*100-100</f>
        <v>14.109706444998025</v>
      </c>
      <c r="E70" s="99">
        <f t="shared" si="7"/>
        <v>58.443857460418059</v>
      </c>
      <c r="F70" s="99">
        <f t="shared" si="7"/>
        <v>38.408048244595165</v>
      </c>
      <c r="G70" s="99">
        <f t="shared" si="7"/>
        <v>13.240436851185791</v>
      </c>
      <c r="H70" s="99">
        <f t="shared" si="7"/>
        <v>23.63080522010857</v>
      </c>
      <c r="I70" s="99">
        <f t="shared" si="7"/>
        <v>-3.5975231054564603</v>
      </c>
      <c r="J70" s="99">
        <f t="shared" si="7"/>
        <v>-30.017906734220645</v>
      </c>
      <c r="K70" s="99">
        <f t="shared" si="7"/>
        <v>-13.133343595557903</v>
      </c>
      <c r="L70" s="99">
        <f t="shared" si="7"/>
        <v>13.84426714140028</v>
      </c>
      <c r="M70" s="99">
        <f t="shared" si="7"/>
        <v>-2.0087103583680488</v>
      </c>
      <c r="N70" s="99">
        <f t="shared" si="7"/>
        <v>20.600060409576599</v>
      </c>
      <c r="O70" s="99">
        <f t="shared" si="7"/>
        <v>-9.3494254573412974</v>
      </c>
      <c r="P70" s="99">
        <f t="shared" si="7"/>
        <v>51.484490591075968</v>
      </c>
      <c r="Q70" s="99">
        <f t="shared" si="7"/>
        <v>-23.399437899294739</v>
      </c>
      <c r="R70" s="99">
        <f t="shared" si="7"/>
        <v>27.407193639280152</v>
      </c>
      <c r="S70" s="99">
        <f t="shared" si="7"/>
        <v>-4.7224705457028762</v>
      </c>
      <c r="T70" s="99">
        <f t="shared" si="6"/>
        <v>-50.52790797780208</v>
      </c>
      <c r="U70" s="99">
        <f t="shared" si="6"/>
        <v>4.9126427363771086</v>
      </c>
      <c r="V70" s="99">
        <f t="shared" si="6"/>
        <v>1.3081254363724213</v>
      </c>
      <c r="W70" s="99">
        <f t="shared" si="6"/>
        <v>-15.977432031686476</v>
      </c>
      <c r="X70" s="99">
        <f t="shared" si="6"/>
        <v>-20.797735902334068</v>
      </c>
      <c r="Y70" s="99">
        <f t="shared" si="6"/>
        <v>-24.369925381957529</v>
      </c>
      <c r="Z70" s="99">
        <f t="shared" si="6"/>
        <v>-0.19828986892758849</v>
      </c>
      <c r="AA70" s="99">
        <f t="shared" si="6"/>
        <v>3.4802707784495936</v>
      </c>
      <c r="AB70" s="99">
        <f t="shared" si="6"/>
        <v>-19.508826929594278</v>
      </c>
      <c r="AC70" s="99">
        <f t="shared" si="6"/>
        <v>115.14821733477717</v>
      </c>
      <c r="AD70" s="99">
        <f t="shared" si="6"/>
        <v>-1.9189615173339973</v>
      </c>
      <c r="AE70" s="96">
        <f t="shared" ref="AE70:AE94" si="8">IFERROR((POWER(AD10/C10,1/28)*100)-100,"--")</f>
        <v>1.7766156828188144</v>
      </c>
    </row>
    <row r="71" spans="1:31">
      <c r="A71" s="35" t="s">
        <v>7</v>
      </c>
      <c r="B71" s="35" t="s">
        <v>8</v>
      </c>
      <c r="C71" s="99" t="s">
        <v>57</v>
      </c>
      <c r="D71" s="99">
        <f t="shared" si="7"/>
        <v>12.065190035619054</v>
      </c>
      <c r="E71" s="99">
        <f t="shared" si="6"/>
        <v>24.018284850344585</v>
      </c>
      <c r="F71" s="99">
        <f t="shared" si="6"/>
        <v>17.662583328255295</v>
      </c>
      <c r="G71" s="99">
        <f t="shared" si="6"/>
        <v>1.9915781871708873</v>
      </c>
      <c r="H71" s="99">
        <f t="shared" si="6"/>
        <v>11.123736480875436</v>
      </c>
      <c r="I71" s="99">
        <f t="shared" si="6"/>
        <v>-8.6273155992530377</v>
      </c>
      <c r="J71" s="99">
        <f t="shared" si="6"/>
        <v>-20.807921120229665</v>
      </c>
      <c r="K71" s="99">
        <f t="shared" si="6"/>
        <v>-5.4065408180227053</v>
      </c>
      <c r="L71" s="99">
        <f t="shared" si="6"/>
        <v>-12.513366573951785</v>
      </c>
      <c r="M71" s="99">
        <f t="shared" si="6"/>
        <v>-3.8504832722832276</v>
      </c>
      <c r="N71" s="99">
        <f t="shared" si="6"/>
        <v>7.3999208994603549</v>
      </c>
      <c r="O71" s="99">
        <f t="shared" si="6"/>
        <v>-14.476966206417131</v>
      </c>
      <c r="P71" s="99">
        <f t="shared" si="6"/>
        <v>-1.958804562128293</v>
      </c>
      <c r="Q71" s="99">
        <f t="shared" si="6"/>
        <v>-41.527515503029079</v>
      </c>
      <c r="R71" s="99">
        <f t="shared" si="6"/>
        <v>38.074610765097503</v>
      </c>
      <c r="S71" s="99">
        <f t="shared" si="6"/>
        <v>-9.2262444889065165</v>
      </c>
      <c r="T71" s="99">
        <f t="shared" si="6"/>
        <v>6.2160642630751681</v>
      </c>
      <c r="U71" s="99">
        <f t="shared" si="6"/>
        <v>-1.967856571662395</v>
      </c>
      <c r="V71" s="99">
        <f t="shared" si="6"/>
        <v>0.79288523437335812</v>
      </c>
      <c r="W71" s="99">
        <f t="shared" si="6"/>
        <v>5.8743357319059442</v>
      </c>
      <c r="X71" s="99">
        <f t="shared" si="6"/>
        <v>-10.218675064940683</v>
      </c>
      <c r="Y71" s="99">
        <f t="shared" si="6"/>
        <v>6.7957864734750899</v>
      </c>
      <c r="Z71" s="99">
        <f t="shared" si="6"/>
        <v>-6.8795865973745833</v>
      </c>
      <c r="AA71" s="99">
        <f t="shared" si="6"/>
        <v>-3.1916046223017247E-2</v>
      </c>
      <c r="AB71" s="99">
        <f t="shared" si="6"/>
        <v>-20.004607632339628</v>
      </c>
      <c r="AC71" s="99">
        <f t="shared" si="6"/>
        <v>-3.6294389744201538</v>
      </c>
      <c r="AD71" s="99">
        <f t="shared" si="6"/>
        <v>-13.387689074706159</v>
      </c>
      <c r="AE71" s="96">
        <f t="shared" si="8"/>
        <v>-2.6872728695441879</v>
      </c>
    </row>
    <row r="72" spans="1:31">
      <c r="A72" s="35" t="s">
        <v>9</v>
      </c>
      <c r="B72" s="35" t="s">
        <v>10</v>
      </c>
      <c r="C72" s="99" t="s">
        <v>57</v>
      </c>
      <c r="D72" s="99">
        <f t="shared" si="7"/>
        <v>-9.090831114705523</v>
      </c>
      <c r="E72" s="99">
        <f t="shared" si="6"/>
        <v>-17.43918214444497</v>
      </c>
      <c r="F72" s="99">
        <f t="shared" si="6"/>
        <v>20.305980152209386</v>
      </c>
      <c r="G72" s="99">
        <f t="shared" si="6"/>
        <v>21.124526572696297</v>
      </c>
      <c r="H72" s="99">
        <f t="shared" si="6"/>
        <v>61.648865391342611</v>
      </c>
      <c r="I72" s="99">
        <f t="shared" si="6"/>
        <v>-7.7343894069724115</v>
      </c>
      <c r="J72" s="99">
        <f t="shared" si="6"/>
        <v>-33.962775589186336</v>
      </c>
      <c r="K72" s="99">
        <f t="shared" si="6"/>
        <v>2.6313954368179822</v>
      </c>
      <c r="L72" s="99">
        <f t="shared" si="6"/>
        <v>-9.9685275897230241</v>
      </c>
      <c r="M72" s="99">
        <f t="shared" si="6"/>
        <v>-1.482993049937221</v>
      </c>
      <c r="N72" s="99">
        <f t="shared" si="6"/>
        <v>-3.5762052765444139</v>
      </c>
      <c r="O72" s="99">
        <f t="shared" si="6"/>
        <v>-43.374531911996705</v>
      </c>
      <c r="P72" s="99">
        <f t="shared" si="6"/>
        <v>106.5242632180896</v>
      </c>
      <c r="Q72" s="99">
        <f t="shared" si="6"/>
        <v>7.0177779186477949</v>
      </c>
      <c r="R72" s="99">
        <f t="shared" si="6"/>
        <v>-5.3269425874035363</v>
      </c>
      <c r="S72" s="99">
        <f t="shared" si="6"/>
        <v>-24.135297973244207</v>
      </c>
      <c r="T72" s="99">
        <f t="shared" si="6"/>
        <v>7.0119516499737529</v>
      </c>
      <c r="U72" s="99">
        <f t="shared" si="6"/>
        <v>9.8976884223115746</v>
      </c>
      <c r="V72" s="99">
        <f t="shared" si="6"/>
        <v>-0.97887208835535944</v>
      </c>
      <c r="W72" s="99">
        <f t="shared" si="6"/>
        <v>5.6315986030418088</v>
      </c>
      <c r="X72" s="99">
        <f t="shared" si="6"/>
        <v>-19.27414351153611</v>
      </c>
      <c r="Y72" s="99">
        <f t="shared" si="6"/>
        <v>2.3825174001633798</v>
      </c>
      <c r="Z72" s="99">
        <f t="shared" si="6"/>
        <v>10.031249435528139</v>
      </c>
      <c r="AA72" s="99">
        <f t="shared" si="6"/>
        <v>4.602692942208634</v>
      </c>
      <c r="AB72" s="99">
        <f t="shared" si="6"/>
        <v>6.5851007754475148</v>
      </c>
      <c r="AC72" s="99">
        <f t="shared" si="6"/>
        <v>30.255435548373299</v>
      </c>
      <c r="AD72" s="99">
        <f t="shared" si="6"/>
        <v>8.4531557555558692</v>
      </c>
      <c r="AE72" s="96">
        <f t="shared" si="8"/>
        <v>1.4524557483835565</v>
      </c>
    </row>
    <row r="73" spans="1:31">
      <c r="A73" s="35" t="s">
        <v>11</v>
      </c>
      <c r="B73" s="35" t="s">
        <v>12</v>
      </c>
      <c r="C73" s="99" t="s">
        <v>57</v>
      </c>
      <c r="D73" s="99">
        <f t="shared" si="7"/>
        <v>6.8317611755727796</v>
      </c>
      <c r="E73" s="99">
        <f t="shared" si="6"/>
        <v>42.610547113597448</v>
      </c>
      <c r="F73" s="99">
        <f t="shared" si="6"/>
        <v>13.148995545805022</v>
      </c>
      <c r="G73" s="99">
        <f t="shared" si="6"/>
        <v>24.683063313384324</v>
      </c>
      <c r="H73" s="99">
        <f t="shared" si="6"/>
        <v>19.466273767155712</v>
      </c>
      <c r="I73" s="99">
        <f t="shared" si="6"/>
        <v>-5.136512309573888</v>
      </c>
      <c r="J73" s="99">
        <f t="shared" si="6"/>
        <v>-19.534181347833993</v>
      </c>
      <c r="K73" s="99">
        <f t="shared" si="6"/>
        <v>1.1014745632606662</v>
      </c>
      <c r="L73" s="99">
        <f t="shared" si="6"/>
        <v>-6.6645850675560325</v>
      </c>
      <c r="M73" s="99">
        <f t="shared" si="6"/>
        <v>5.0093890907268417</v>
      </c>
      <c r="N73" s="99">
        <f t="shared" si="6"/>
        <v>0.93326979197456694</v>
      </c>
      <c r="O73" s="99">
        <f t="shared" si="6"/>
        <v>-14.237384547878335</v>
      </c>
      <c r="P73" s="99">
        <f t="shared" si="6"/>
        <v>6.4140563671970483</v>
      </c>
      <c r="Q73" s="99">
        <f t="shared" si="6"/>
        <v>-36.944992773643179</v>
      </c>
      <c r="R73" s="99">
        <f t="shared" si="6"/>
        <v>11.752674573522427</v>
      </c>
      <c r="S73" s="99">
        <f t="shared" si="6"/>
        <v>-1.5385607723209631</v>
      </c>
      <c r="T73" s="99">
        <f t="shared" si="6"/>
        <v>-3.1369133558968798</v>
      </c>
      <c r="U73" s="99">
        <f t="shared" si="6"/>
        <v>-1.557419456480531</v>
      </c>
      <c r="V73" s="99">
        <f t="shared" si="6"/>
        <v>-4.2316110740273132</v>
      </c>
      <c r="W73" s="99">
        <f t="shared" si="6"/>
        <v>18.849870680657602</v>
      </c>
      <c r="X73" s="99">
        <f t="shared" si="6"/>
        <v>-3.5657434357177067</v>
      </c>
      <c r="Y73" s="99">
        <f t="shared" si="6"/>
        <v>-0.67927492219747876</v>
      </c>
      <c r="Z73" s="99">
        <f t="shared" si="6"/>
        <v>3.4702228057610398</v>
      </c>
      <c r="AA73" s="99">
        <f t="shared" si="6"/>
        <v>4.2465293998958487E-2</v>
      </c>
      <c r="AB73" s="99">
        <f t="shared" si="6"/>
        <v>-31.259614899397391</v>
      </c>
      <c r="AC73" s="99">
        <f t="shared" si="6"/>
        <v>16.733983067448037</v>
      </c>
      <c r="AD73" s="99">
        <f t="shared" si="6"/>
        <v>6.4124424927343142</v>
      </c>
      <c r="AE73" s="96">
        <f t="shared" si="8"/>
        <v>0.47073333722700283</v>
      </c>
    </row>
    <row r="74" spans="1:31">
      <c r="A74" s="35" t="s">
        <v>13</v>
      </c>
      <c r="B74" s="35" t="s">
        <v>14</v>
      </c>
      <c r="C74" s="99" t="s">
        <v>57</v>
      </c>
      <c r="D74" s="99">
        <f t="shared" si="7"/>
        <v>-0.51595220927271157</v>
      </c>
      <c r="E74" s="99">
        <f t="shared" si="6"/>
        <v>41.706682814535952</v>
      </c>
      <c r="F74" s="99">
        <f t="shared" si="6"/>
        <v>15.70862917871041</v>
      </c>
      <c r="G74" s="99">
        <f t="shared" si="6"/>
        <v>22.895988831621978</v>
      </c>
      <c r="H74" s="99">
        <f t="shared" si="6"/>
        <v>20.890312320356898</v>
      </c>
      <c r="I74" s="99">
        <f t="shared" si="6"/>
        <v>2.2315520707028185</v>
      </c>
      <c r="J74" s="99">
        <f t="shared" si="6"/>
        <v>-21.000692345991538</v>
      </c>
      <c r="K74" s="99">
        <f t="shared" si="6"/>
        <v>-3.3409079411839571E-2</v>
      </c>
      <c r="L74" s="99">
        <f t="shared" si="6"/>
        <v>-3.7867425936928925</v>
      </c>
      <c r="M74" s="99">
        <f t="shared" si="6"/>
        <v>3.9321268068137556</v>
      </c>
      <c r="N74" s="99">
        <f t="shared" si="6"/>
        <v>-0.14014547196356375</v>
      </c>
      <c r="O74" s="99">
        <f t="shared" si="6"/>
        <v>-20.304389617961036</v>
      </c>
      <c r="P74" s="99">
        <f t="shared" si="6"/>
        <v>18.102966315647379</v>
      </c>
      <c r="Q74" s="99">
        <f t="shared" si="6"/>
        <v>-39.504155415009244</v>
      </c>
      <c r="R74" s="99">
        <f t="shared" si="6"/>
        <v>10.325342194750348</v>
      </c>
      <c r="S74" s="99">
        <f t="shared" si="6"/>
        <v>-6.8769119227835489</v>
      </c>
      <c r="T74" s="99">
        <f t="shared" si="6"/>
        <v>-16.981451022967605</v>
      </c>
      <c r="U74" s="99">
        <f t="shared" si="6"/>
        <v>-5.5993928586314183</v>
      </c>
      <c r="V74" s="99">
        <f t="shared" si="6"/>
        <v>6.3393184178302846</v>
      </c>
      <c r="W74" s="99">
        <f t="shared" si="6"/>
        <v>4.170579364847697</v>
      </c>
      <c r="X74" s="99">
        <f t="shared" si="6"/>
        <v>-25.972716932009448</v>
      </c>
      <c r="Y74" s="99">
        <f t="shared" si="6"/>
        <v>-14.978455600504986</v>
      </c>
      <c r="Z74" s="99">
        <f t="shared" si="6"/>
        <v>-13.382633521095372</v>
      </c>
      <c r="AA74" s="99">
        <f t="shared" si="6"/>
        <v>2.4233283361473354</v>
      </c>
      <c r="AB74" s="99">
        <f t="shared" si="6"/>
        <v>-17.389165898354477</v>
      </c>
      <c r="AC74" s="99">
        <f t="shared" si="6"/>
        <v>-2.7178474464600555</v>
      </c>
      <c r="AD74" s="99">
        <f t="shared" si="6"/>
        <v>-1.8605355535386963</v>
      </c>
      <c r="AE74" s="96">
        <f t="shared" si="8"/>
        <v>-2.9134148509387217</v>
      </c>
    </row>
    <row r="75" spans="1:31">
      <c r="A75" s="35" t="s">
        <v>15</v>
      </c>
      <c r="B75" s="35" t="s">
        <v>16</v>
      </c>
      <c r="C75" s="99" t="s">
        <v>57</v>
      </c>
      <c r="D75" s="99">
        <f t="shared" si="7"/>
        <v>38.515496759571676</v>
      </c>
      <c r="E75" s="99">
        <f t="shared" si="6"/>
        <v>38.350623152117095</v>
      </c>
      <c r="F75" s="99">
        <f t="shared" si="6"/>
        <v>33.866902708843128</v>
      </c>
      <c r="G75" s="99">
        <f t="shared" si="6"/>
        <v>-3.8511473043999871</v>
      </c>
      <c r="H75" s="99">
        <f t="shared" si="6"/>
        <v>0.41244311994459792</v>
      </c>
      <c r="I75" s="99">
        <f t="shared" si="6"/>
        <v>4.7942520399921591</v>
      </c>
      <c r="J75" s="99">
        <f t="shared" si="6"/>
        <v>-12.438262495496957</v>
      </c>
      <c r="K75" s="99">
        <f t="shared" si="6"/>
        <v>23.432879304316586</v>
      </c>
      <c r="L75" s="99">
        <f t="shared" si="6"/>
        <v>-2.6935034589604925</v>
      </c>
      <c r="M75" s="99">
        <f t="shared" si="6"/>
        <v>-20.039674338849593</v>
      </c>
      <c r="N75" s="99">
        <f t="shared" si="6"/>
        <v>2.3341568970597137</v>
      </c>
      <c r="O75" s="99">
        <f t="shared" si="6"/>
        <v>-0.9933557612588686</v>
      </c>
      <c r="P75" s="99">
        <f t="shared" si="6"/>
        <v>-14.112163101423775</v>
      </c>
      <c r="Q75" s="99">
        <f t="shared" si="6"/>
        <v>-27.08717646693907</v>
      </c>
      <c r="R75" s="99">
        <f t="shared" si="6"/>
        <v>25.151950248425891</v>
      </c>
      <c r="S75" s="99">
        <f t="shared" si="6"/>
        <v>64.214431261702316</v>
      </c>
      <c r="T75" s="99">
        <f t="shared" si="6"/>
        <v>19.325729033820792</v>
      </c>
      <c r="U75" s="99">
        <f t="shared" si="6"/>
        <v>-15.760845220483915</v>
      </c>
      <c r="V75" s="99">
        <f t="shared" si="6"/>
        <v>-2.4184575110292172</v>
      </c>
      <c r="W75" s="99">
        <f t="shared" si="6"/>
        <v>12.75978679878979</v>
      </c>
      <c r="X75" s="99">
        <f t="shared" si="6"/>
        <v>-21.700665792178185</v>
      </c>
      <c r="Y75" s="99">
        <f t="shared" si="6"/>
        <v>-10.550631614297984</v>
      </c>
      <c r="Z75" s="99">
        <f t="shared" si="6"/>
        <v>33.796526106179215</v>
      </c>
      <c r="AA75" s="99">
        <f t="shared" si="6"/>
        <v>-7.0200054071140983</v>
      </c>
      <c r="AB75" s="99">
        <f t="shared" si="6"/>
        <v>-34.876223549912623</v>
      </c>
      <c r="AC75" s="99">
        <f t="shared" si="6"/>
        <v>4.8194143313845075</v>
      </c>
      <c r="AD75" s="99">
        <f t="shared" si="6"/>
        <v>27.110428386474481</v>
      </c>
      <c r="AE75" s="96">
        <f t="shared" si="8"/>
        <v>3.1450514757820542</v>
      </c>
    </row>
    <row r="76" spans="1:31">
      <c r="A76" s="35" t="s">
        <v>17</v>
      </c>
      <c r="B76" s="35" t="s">
        <v>18</v>
      </c>
      <c r="C76" s="99" t="s">
        <v>57</v>
      </c>
      <c r="D76" s="99">
        <f t="shared" si="7"/>
        <v>35.244514175546783</v>
      </c>
      <c r="E76" s="99">
        <f t="shared" si="6"/>
        <v>22.362149878852478</v>
      </c>
      <c r="F76" s="99">
        <f t="shared" si="6"/>
        <v>16.827560443483677</v>
      </c>
      <c r="G76" s="99">
        <f t="shared" si="6"/>
        <v>-1.9419717127533431E-2</v>
      </c>
      <c r="H76" s="99">
        <f t="shared" si="6"/>
        <v>31.740139052024716</v>
      </c>
      <c r="I76" s="99">
        <f t="shared" si="6"/>
        <v>-30.399660671776289</v>
      </c>
      <c r="J76" s="99">
        <f t="shared" si="6"/>
        <v>-39.700290116268292</v>
      </c>
      <c r="K76" s="99">
        <f t="shared" si="6"/>
        <v>-9.2388274733669107</v>
      </c>
      <c r="L76" s="99">
        <f t="shared" si="6"/>
        <v>-26.025454232320939</v>
      </c>
      <c r="M76" s="99">
        <f t="shared" si="6"/>
        <v>-23.357504444419419</v>
      </c>
      <c r="N76" s="99">
        <f t="shared" si="6"/>
        <v>-12.146420874686655</v>
      </c>
      <c r="O76" s="99">
        <f t="shared" si="6"/>
        <v>5.2604094363573068</v>
      </c>
      <c r="P76" s="99">
        <f t="shared" si="6"/>
        <v>-11.635929560879504</v>
      </c>
      <c r="Q76" s="99">
        <f t="shared" si="6"/>
        <v>-20.827504256554207</v>
      </c>
      <c r="R76" s="99">
        <f t="shared" si="6"/>
        <v>9.6307408008826201</v>
      </c>
      <c r="S76" s="99">
        <f t="shared" si="6"/>
        <v>4.0838544483851251</v>
      </c>
      <c r="T76" s="99">
        <f t="shared" si="6"/>
        <v>17.404217105866863</v>
      </c>
      <c r="U76" s="99">
        <f t="shared" si="6"/>
        <v>9.1401148035727573</v>
      </c>
      <c r="V76" s="99">
        <f t="shared" si="6"/>
        <v>8.6246418477995803</v>
      </c>
      <c r="W76" s="99">
        <f t="shared" si="6"/>
        <v>-3.9179146330052532</v>
      </c>
      <c r="X76" s="99">
        <f t="shared" si="6"/>
        <v>-4.8749737242439863</v>
      </c>
      <c r="Y76" s="99">
        <f t="shared" si="6"/>
        <v>5.3199278522632909</v>
      </c>
      <c r="Z76" s="99">
        <f t="shared" si="6"/>
        <v>-23.576233766292049</v>
      </c>
      <c r="AA76" s="99">
        <f t="shared" si="6"/>
        <v>-2.4255199767529518</v>
      </c>
      <c r="AB76" s="99">
        <f t="shared" si="6"/>
        <v>-9.5492423555208319</v>
      </c>
      <c r="AC76" s="99">
        <f t="shared" si="6"/>
        <v>41.245315827714023</v>
      </c>
      <c r="AD76" s="99">
        <f t="shared" si="6"/>
        <v>15.411905752372974</v>
      </c>
      <c r="AE76" s="96">
        <f t="shared" si="8"/>
        <v>-1.8190655330822807</v>
      </c>
    </row>
    <row r="77" spans="1:31">
      <c r="A77" s="35" t="s">
        <v>19</v>
      </c>
      <c r="B77" s="35" t="s">
        <v>20</v>
      </c>
      <c r="C77" s="99" t="s">
        <v>57</v>
      </c>
      <c r="D77" s="99">
        <f t="shared" si="7"/>
        <v>34.795536304686692</v>
      </c>
      <c r="E77" s="99">
        <f t="shared" si="6"/>
        <v>11.201894987447858</v>
      </c>
      <c r="F77" s="99">
        <f t="shared" si="6"/>
        <v>25.637250935919823</v>
      </c>
      <c r="G77" s="99">
        <f t="shared" si="6"/>
        <v>22.902204525514037</v>
      </c>
      <c r="H77" s="99">
        <f t="shared" si="6"/>
        <v>37.732530444818423</v>
      </c>
      <c r="I77" s="99">
        <f t="shared" si="6"/>
        <v>-27.103288849221158</v>
      </c>
      <c r="J77" s="99">
        <f t="shared" si="6"/>
        <v>-19.417888734745219</v>
      </c>
      <c r="K77" s="99">
        <f t="shared" si="6"/>
        <v>3.446093205830536</v>
      </c>
      <c r="L77" s="99">
        <f t="shared" si="6"/>
        <v>-20.027373780792928</v>
      </c>
      <c r="M77" s="99">
        <f t="shared" si="6"/>
        <v>-34.071619772078961</v>
      </c>
      <c r="N77" s="99">
        <f t="shared" si="6"/>
        <v>5.5332016354341533</v>
      </c>
      <c r="O77" s="99">
        <f t="shared" si="6"/>
        <v>-1.6990200672810829</v>
      </c>
      <c r="P77" s="99">
        <f t="shared" si="6"/>
        <v>-38.344001463976426</v>
      </c>
      <c r="Q77" s="99">
        <f t="shared" si="6"/>
        <v>-33.994378642756601</v>
      </c>
      <c r="R77" s="99">
        <f t="shared" si="6"/>
        <v>23.261748963969836</v>
      </c>
      <c r="S77" s="99">
        <f t="shared" si="6"/>
        <v>-3.4345481332658494</v>
      </c>
      <c r="T77" s="99">
        <f t="shared" si="6"/>
        <v>-10.1395597111417</v>
      </c>
      <c r="U77" s="99">
        <f t="shared" si="6"/>
        <v>4.3890777520863082</v>
      </c>
      <c r="V77" s="99">
        <f t="shared" si="6"/>
        <v>0.43288261671024486</v>
      </c>
      <c r="W77" s="99">
        <f t="shared" si="6"/>
        <v>-0.96123287628469711</v>
      </c>
      <c r="X77" s="99">
        <f t="shared" si="6"/>
        <v>-13.799388202303604</v>
      </c>
      <c r="Y77" s="99">
        <f t="shared" si="6"/>
        <v>-5.2449388357963329</v>
      </c>
      <c r="Z77" s="99">
        <f t="shared" si="6"/>
        <v>14.838134821271012</v>
      </c>
      <c r="AA77" s="99">
        <f t="shared" si="6"/>
        <v>-3.5994091168737441</v>
      </c>
      <c r="AB77" s="99">
        <f t="shared" si="6"/>
        <v>-26.512957124612541</v>
      </c>
      <c r="AC77" s="99">
        <f t="shared" si="6"/>
        <v>18.621157301754636</v>
      </c>
      <c r="AD77" s="99">
        <f t="shared" si="6"/>
        <v>11.732240250604136</v>
      </c>
      <c r="AE77" s="96">
        <f t="shared" si="8"/>
        <v>-3.0362374470928302</v>
      </c>
    </row>
    <row r="78" spans="1:31">
      <c r="A78" s="35" t="s">
        <v>21</v>
      </c>
      <c r="B78" s="35" t="s">
        <v>22</v>
      </c>
      <c r="C78" s="99" t="s">
        <v>57</v>
      </c>
      <c r="D78" s="99">
        <f t="shared" si="7"/>
        <v>-7.3874666705100509</v>
      </c>
      <c r="E78" s="99">
        <f t="shared" si="6"/>
        <v>9.169818912867143</v>
      </c>
      <c r="F78" s="99">
        <f t="shared" si="6"/>
        <v>13.39308854869769</v>
      </c>
      <c r="G78" s="99">
        <f t="shared" si="6"/>
        <v>2.5024791048671631</v>
      </c>
      <c r="H78" s="99">
        <f t="shared" si="6"/>
        <v>10.089173132863593</v>
      </c>
      <c r="I78" s="99">
        <f t="shared" si="6"/>
        <v>-7.9650990059411129</v>
      </c>
      <c r="J78" s="99">
        <f t="shared" si="6"/>
        <v>-33.244122405977038</v>
      </c>
      <c r="K78" s="99">
        <f t="shared" si="6"/>
        <v>-9.3783399077438645</v>
      </c>
      <c r="L78" s="99">
        <f t="shared" si="6"/>
        <v>27.344598634743903</v>
      </c>
      <c r="M78" s="99">
        <f t="shared" si="6"/>
        <v>9.1902456009576241</v>
      </c>
      <c r="N78" s="99">
        <f t="shared" si="6"/>
        <v>7.0768921045186488</v>
      </c>
      <c r="O78" s="99">
        <f t="shared" si="6"/>
        <v>15.210334971384427</v>
      </c>
      <c r="P78" s="99">
        <f t="shared" si="6"/>
        <v>10.065577622606824</v>
      </c>
      <c r="Q78" s="99">
        <f t="shared" si="6"/>
        <v>-22.59480513429915</v>
      </c>
      <c r="R78" s="99">
        <f t="shared" si="6"/>
        <v>20.491261766508572</v>
      </c>
      <c r="S78" s="99">
        <f t="shared" si="6"/>
        <v>29.875796253725639</v>
      </c>
      <c r="T78" s="99">
        <f t="shared" si="6"/>
        <v>-13.319727209298946</v>
      </c>
      <c r="U78" s="99">
        <f t="shared" si="6"/>
        <v>7.7267684742445653</v>
      </c>
      <c r="V78" s="99">
        <f t="shared" si="6"/>
        <v>10.950747371673501</v>
      </c>
      <c r="W78" s="99">
        <f t="shared" si="6"/>
        <v>-1.9604859208545804</v>
      </c>
      <c r="X78" s="99">
        <f t="shared" si="6"/>
        <v>-7.4775836852349897</v>
      </c>
      <c r="Y78" s="99">
        <f t="shared" si="6"/>
        <v>-4.6435880910895406</v>
      </c>
      <c r="Z78" s="99">
        <f t="shared" si="6"/>
        <v>6.8778278775835986</v>
      </c>
      <c r="AA78" s="99">
        <f t="shared" si="6"/>
        <v>0.12926677463502756</v>
      </c>
      <c r="AB78" s="99">
        <f t="shared" si="6"/>
        <v>3.0103373336806953</v>
      </c>
      <c r="AC78" s="99">
        <f t="shared" si="6"/>
        <v>6.8849045870848187</v>
      </c>
      <c r="AD78" s="99">
        <f t="shared" si="6"/>
        <v>13.484325559867941</v>
      </c>
      <c r="AE78" s="96">
        <f t="shared" si="8"/>
        <v>2.4583231650143773</v>
      </c>
    </row>
    <row r="79" spans="1:31">
      <c r="A79" s="35" t="s">
        <v>23</v>
      </c>
      <c r="B79" s="35" t="s">
        <v>24</v>
      </c>
      <c r="C79" s="99" t="s">
        <v>57</v>
      </c>
      <c r="D79" s="99">
        <f t="shared" si="7"/>
        <v>45.495155894362426</v>
      </c>
      <c r="E79" s="99">
        <f t="shared" si="6"/>
        <v>25.790748531291683</v>
      </c>
      <c r="F79" s="99">
        <f t="shared" si="6"/>
        <v>15.880839120163955</v>
      </c>
      <c r="G79" s="99">
        <f t="shared" si="6"/>
        <v>21.589710878694632</v>
      </c>
      <c r="H79" s="99">
        <f t="shared" si="6"/>
        <v>21.896399725446699</v>
      </c>
      <c r="I79" s="99">
        <f t="shared" si="6"/>
        <v>-10.680572166417463</v>
      </c>
      <c r="J79" s="99">
        <f t="shared" si="6"/>
        <v>3.7220877281972236</v>
      </c>
      <c r="K79" s="99">
        <f t="shared" si="6"/>
        <v>-3.2197944160389085</v>
      </c>
      <c r="L79" s="99">
        <f t="shared" si="6"/>
        <v>-0.59551201181473346</v>
      </c>
      <c r="M79" s="99">
        <f t="shared" si="6"/>
        <v>-2.2238429372382171</v>
      </c>
      <c r="N79" s="99">
        <f t="shared" si="6"/>
        <v>0.84574466223557465</v>
      </c>
      <c r="O79" s="99">
        <f t="shared" ref="E79:AD89" si="9">O19/N19*100-100</f>
        <v>-3.2384362615694755</v>
      </c>
      <c r="P79" s="99">
        <f t="shared" si="9"/>
        <v>-9.2296006765292873</v>
      </c>
      <c r="Q79" s="99">
        <f t="shared" si="9"/>
        <v>-29.404077223306558</v>
      </c>
      <c r="R79" s="99">
        <f t="shared" si="9"/>
        <v>30.490958833319212</v>
      </c>
      <c r="S79" s="99">
        <f t="shared" si="9"/>
        <v>6.2051776310111677</v>
      </c>
      <c r="T79" s="99">
        <f t="shared" si="9"/>
        <v>4.0099671047402126</v>
      </c>
      <c r="U79" s="99">
        <f t="shared" si="9"/>
        <v>8.0626091752908025</v>
      </c>
      <c r="V79" s="99">
        <f t="shared" si="9"/>
        <v>3.295173843857782</v>
      </c>
      <c r="W79" s="99">
        <f t="shared" si="9"/>
        <v>1.3358614763546086</v>
      </c>
      <c r="X79" s="99">
        <f t="shared" si="9"/>
        <v>-4.5370815275331609</v>
      </c>
      <c r="Y79" s="99">
        <f t="shared" si="9"/>
        <v>-2.0847058391571807</v>
      </c>
      <c r="Z79" s="99">
        <f t="shared" si="9"/>
        <v>5.8501688667401197</v>
      </c>
      <c r="AA79" s="99">
        <f t="shared" si="9"/>
        <v>0.34441175160040416</v>
      </c>
      <c r="AB79" s="99">
        <f t="shared" si="9"/>
        <v>-15.635700739263484</v>
      </c>
      <c r="AC79" s="99">
        <f t="shared" si="9"/>
        <v>18.045009585011471</v>
      </c>
      <c r="AD79" s="99">
        <f t="shared" si="9"/>
        <v>12.285751077334581</v>
      </c>
      <c r="AE79" s="96">
        <f t="shared" si="8"/>
        <v>4.1241767263210818</v>
      </c>
    </row>
    <row r="80" spans="1:31">
      <c r="A80" s="35" t="s">
        <v>25</v>
      </c>
      <c r="B80" s="35" t="s">
        <v>26</v>
      </c>
      <c r="C80" s="99" t="s">
        <v>57</v>
      </c>
      <c r="D80" s="99">
        <f t="shared" si="7"/>
        <v>36.671420281291887</v>
      </c>
      <c r="E80" s="99">
        <f t="shared" si="9"/>
        <v>33.660679336007746</v>
      </c>
      <c r="F80" s="99">
        <f t="shared" si="9"/>
        <v>12.381253209060517</v>
      </c>
      <c r="G80" s="99">
        <f t="shared" si="9"/>
        <v>25.346433878340775</v>
      </c>
      <c r="H80" s="99">
        <f t="shared" si="9"/>
        <v>16.9256354129312</v>
      </c>
      <c r="I80" s="99">
        <f t="shared" si="9"/>
        <v>-1.0813664800359675</v>
      </c>
      <c r="J80" s="99">
        <f t="shared" si="9"/>
        <v>5.6488384787176216</v>
      </c>
      <c r="K80" s="99">
        <f t="shared" si="9"/>
        <v>10.409440157004624</v>
      </c>
      <c r="L80" s="99">
        <f t="shared" si="9"/>
        <v>3.1910991131986606</v>
      </c>
      <c r="M80" s="99">
        <f t="shared" si="9"/>
        <v>-9.5129350838991371</v>
      </c>
      <c r="N80" s="99">
        <f t="shared" si="9"/>
        <v>21.810335916490104</v>
      </c>
      <c r="O80" s="99">
        <f t="shared" si="9"/>
        <v>41.386076732215429</v>
      </c>
      <c r="P80" s="99">
        <f t="shared" si="9"/>
        <v>-4.0299085925948361</v>
      </c>
      <c r="Q80" s="99">
        <f t="shared" si="9"/>
        <v>-30.525651395358921</v>
      </c>
      <c r="R80" s="99">
        <f t="shared" si="9"/>
        <v>32.911380302973555</v>
      </c>
      <c r="S80" s="99">
        <f t="shared" si="9"/>
        <v>21.175975702614096</v>
      </c>
      <c r="T80" s="99">
        <f t="shared" si="9"/>
        <v>25.956183804502359</v>
      </c>
      <c r="U80" s="99">
        <f t="shared" si="9"/>
        <v>23.67165132752109</v>
      </c>
      <c r="V80" s="99">
        <f t="shared" si="9"/>
        <v>-5.0998297431880673</v>
      </c>
      <c r="W80" s="99">
        <f t="shared" si="9"/>
        <v>0.46149220040976502</v>
      </c>
      <c r="X80" s="99">
        <f t="shared" si="9"/>
        <v>2.4792403811078998</v>
      </c>
      <c r="Y80" s="99">
        <f t="shared" si="9"/>
        <v>5.048744845181119</v>
      </c>
      <c r="Z80" s="99">
        <f t="shared" si="9"/>
        <v>10.166975176829723</v>
      </c>
      <c r="AA80" s="99">
        <f t="shared" si="9"/>
        <v>3.3126077824560127</v>
      </c>
      <c r="AB80" s="99">
        <f t="shared" si="9"/>
        <v>-21.555092559230019</v>
      </c>
      <c r="AC80" s="99">
        <f t="shared" si="9"/>
        <v>9.4503342038193807</v>
      </c>
      <c r="AD80" s="99">
        <f t="shared" si="9"/>
        <v>13.097584199331763</v>
      </c>
      <c r="AE80" s="96">
        <f t="shared" si="8"/>
        <v>8.7947973883131709</v>
      </c>
    </row>
    <row r="81" spans="1:31">
      <c r="A81" s="35" t="s">
        <v>27</v>
      </c>
      <c r="B81" s="35" t="s">
        <v>28</v>
      </c>
      <c r="C81" s="99" t="s">
        <v>57</v>
      </c>
      <c r="D81" s="99">
        <f t="shared" si="7"/>
        <v>24.87586533023017</v>
      </c>
      <c r="E81" s="99">
        <f t="shared" si="9"/>
        <v>13.50195129713272</v>
      </c>
      <c r="F81" s="99">
        <f t="shared" si="9"/>
        <v>20.643235240841989</v>
      </c>
      <c r="G81" s="99">
        <f t="shared" si="9"/>
        <v>11.25398382773632</v>
      </c>
      <c r="H81" s="99">
        <f t="shared" si="9"/>
        <v>16.787671641571308</v>
      </c>
      <c r="I81" s="99">
        <f t="shared" si="9"/>
        <v>7.4528612250893929</v>
      </c>
      <c r="J81" s="99">
        <f t="shared" si="9"/>
        <v>-1.4460018260913756</v>
      </c>
      <c r="K81" s="99">
        <f t="shared" si="9"/>
        <v>-3.5884855968756142</v>
      </c>
      <c r="L81" s="99">
        <f t="shared" si="9"/>
        <v>18.390970121485012</v>
      </c>
      <c r="M81" s="99">
        <f t="shared" si="9"/>
        <v>19.438798230461202</v>
      </c>
      <c r="N81" s="99">
        <f t="shared" si="9"/>
        <v>18.248193109569002</v>
      </c>
      <c r="O81" s="99">
        <f t="shared" si="9"/>
        <v>4.0108801460398524</v>
      </c>
      <c r="P81" s="99">
        <f t="shared" si="9"/>
        <v>-6.2442540266180941</v>
      </c>
      <c r="Q81" s="99">
        <f t="shared" si="9"/>
        <v>-30.489537715593855</v>
      </c>
      <c r="R81" s="99">
        <f t="shared" si="9"/>
        <v>50.186980696867124</v>
      </c>
      <c r="S81" s="99">
        <f t="shared" si="9"/>
        <v>6.2777718917328258</v>
      </c>
      <c r="T81" s="99">
        <f t="shared" si="9"/>
        <v>11.205697488498799</v>
      </c>
      <c r="U81" s="99">
        <f t="shared" si="9"/>
        <v>11.130691637709461</v>
      </c>
      <c r="V81" s="99">
        <f t="shared" si="9"/>
        <v>4.4179541863083074</v>
      </c>
      <c r="W81" s="99">
        <f t="shared" si="9"/>
        <v>0.47371467858192773</v>
      </c>
      <c r="X81" s="99">
        <f t="shared" si="9"/>
        <v>-4.0224176929839928E-2</v>
      </c>
      <c r="Y81" s="99">
        <f t="shared" si="9"/>
        <v>4.8694768829194572</v>
      </c>
      <c r="Z81" s="99">
        <f t="shared" si="9"/>
        <v>3.2965258069056489</v>
      </c>
      <c r="AA81" s="99">
        <f t="shared" si="9"/>
        <v>-0.1353758347540861</v>
      </c>
      <c r="AB81" s="99">
        <f t="shared" si="9"/>
        <v>-14.465184979315936</v>
      </c>
      <c r="AC81" s="99">
        <f t="shared" si="9"/>
        <v>21.951279221058243</v>
      </c>
      <c r="AD81" s="99">
        <f t="shared" si="9"/>
        <v>10.857251479989614</v>
      </c>
      <c r="AE81" s="96">
        <f t="shared" si="8"/>
        <v>7.0025225517606344</v>
      </c>
    </row>
    <row r="82" spans="1:31">
      <c r="A82" s="35" t="s">
        <v>29</v>
      </c>
      <c r="B82" s="35" t="s">
        <v>30</v>
      </c>
      <c r="C82" s="99" t="s">
        <v>57</v>
      </c>
      <c r="D82" s="99">
        <f t="shared" si="7"/>
        <v>32.203582118646381</v>
      </c>
      <c r="E82" s="99">
        <f t="shared" si="9"/>
        <v>11.549706018273412</v>
      </c>
      <c r="F82" s="99">
        <f t="shared" si="9"/>
        <v>32.217356579505804</v>
      </c>
      <c r="G82" s="99">
        <f t="shared" si="9"/>
        <v>8.8802638902542981</v>
      </c>
      <c r="H82" s="99">
        <f t="shared" si="9"/>
        <v>-2.9383536794935168</v>
      </c>
      <c r="I82" s="99">
        <f t="shared" si="9"/>
        <v>-12.004660242054015</v>
      </c>
      <c r="J82" s="99">
        <f t="shared" si="9"/>
        <v>-12.2364385600997</v>
      </c>
      <c r="K82" s="99">
        <f t="shared" si="9"/>
        <v>-35.267032598081002</v>
      </c>
      <c r="L82" s="99">
        <f t="shared" si="9"/>
        <v>-20.189267935848846</v>
      </c>
      <c r="M82" s="99">
        <f t="shared" si="9"/>
        <v>-31.048830179204117</v>
      </c>
      <c r="N82" s="99">
        <f t="shared" si="9"/>
        <v>-48.677197901731958</v>
      </c>
      <c r="O82" s="99">
        <f t="shared" si="9"/>
        <v>-75.730339089995837</v>
      </c>
      <c r="P82" s="99">
        <f t="shared" si="9"/>
        <v>-67.418501139766377</v>
      </c>
      <c r="Q82" s="99">
        <f t="shared" si="9"/>
        <v>-72.131448442186695</v>
      </c>
      <c r="R82" s="99">
        <f t="shared" si="9"/>
        <v>-67.541391045692023</v>
      </c>
      <c r="S82" s="99">
        <f t="shared" si="9"/>
        <v>53.952900020798467</v>
      </c>
      <c r="T82" s="99">
        <f t="shared" si="9"/>
        <v>69.684295617123979</v>
      </c>
      <c r="U82" s="99">
        <f t="shared" si="9"/>
        <v>-64.554090414010886</v>
      </c>
      <c r="V82" s="99">
        <f t="shared" si="9"/>
        <v>-6.6773204555046846</v>
      </c>
      <c r="W82" s="99">
        <f t="shared" si="9"/>
        <v>-22.524278069591404</v>
      </c>
      <c r="X82" s="99">
        <f t="shared" si="9"/>
        <v>3.7566070538476168</v>
      </c>
      <c r="Y82" s="99">
        <f t="shared" si="9"/>
        <v>3.4338321461221</v>
      </c>
      <c r="Z82" s="99">
        <f t="shared" si="9"/>
        <v>8.7451515182072939</v>
      </c>
      <c r="AA82" s="99">
        <f t="shared" si="9"/>
        <v>-0.93636166273746824</v>
      </c>
      <c r="AB82" s="99">
        <f t="shared" si="9"/>
        <v>-34.487473156764494</v>
      </c>
      <c r="AC82" s="99">
        <f t="shared" si="9"/>
        <v>-20.581152875380425</v>
      </c>
      <c r="AD82" s="99">
        <f t="shared" si="9"/>
        <v>75.701341088618534</v>
      </c>
      <c r="AE82" s="96">
        <f t="shared" si="8"/>
        <v>-20.77552231116006</v>
      </c>
    </row>
    <row r="83" spans="1:31">
      <c r="A83" s="35" t="s">
        <v>31</v>
      </c>
      <c r="B83" s="35" t="s">
        <v>32</v>
      </c>
      <c r="C83" s="99" t="s">
        <v>57</v>
      </c>
      <c r="D83" s="99">
        <f t="shared" si="7"/>
        <v>75.520834426744614</v>
      </c>
      <c r="E83" s="99">
        <f t="shared" si="9"/>
        <v>50.215230754852882</v>
      </c>
      <c r="F83" s="99">
        <f t="shared" si="9"/>
        <v>15.865214206275795</v>
      </c>
      <c r="G83" s="99">
        <f t="shared" si="9"/>
        <v>42.265288317617319</v>
      </c>
      <c r="H83" s="99">
        <f t="shared" si="9"/>
        <v>58.41116137252402</v>
      </c>
      <c r="I83" s="99">
        <f t="shared" si="9"/>
        <v>-38.540906470620072</v>
      </c>
      <c r="J83" s="99">
        <f t="shared" si="9"/>
        <v>-48.337332139933274</v>
      </c>
      <c r="K83" s="99">
        <f t="shared" si="9"/>
        <v>14.35714543159088</v>
      </c>
      <c r="L83" s="99">
        <f t="shared" si="9"/>
        <v>-26.357211714763295</v>
      </c>
      <c r="M83" s="99">
        <f t="shared" si="9"/>
        <v>-45.671808941186164</v>
      </c>
      <c r="N83" s="99">
        <f t="shared" si="9"/>
        <v>10.071022349949942</v>
      </c>
      <c r="O83" s="99">
        <f t="shared" si="9"/>
        <v>-30.52280582925583</v>
      </c>
      <c r="P83" s="99">
        <f t="shared" si="9"/>
        <v>46.864500593110819</v>
      </c>
      <c r="Q83" s="99">
        <f t="shared" si="9"/>
        <v>-34.557725422425108</v>
      </c>
      <c r="R83" s="99">
        <f t="shared" si="9"/>
        <v>4.0365250388156255</v>
      </c>
      <c r="S83" s="99">
        <f t="shared" si="9"/>
        <v>23.943894210336964</v>
      </c>
      <c r="T83" s="99">
        <f t="shared" si="9"/>
        <v>170.15899518514544</v>
      </c>
      <c r="U83" s="99">
        <f t="shared" si="9"/>
        <v>-22.915999935140547</v>
      </c>
      <c r="V83" s="99">
        <f t="shared" si="9"/>
        <v>-11.880326928921505</v>
      </c>
      <c r="W83" s="99">
        <f t="shared" si="9"/>
        <v>5.1875756479974484</v>
      </c>
      <c r="X83" s="99">
        <f t="shared" si="9"/>
        <v>2.8821376584547806</v>
      </c>
      <c r="Y83" s="99">
        <f t="shared" si="9"/>
        <v>3.8881658531067842</v>
      </c>
      <c r="Z83" s="99">
        <f t="shared" si="9"/>
        <v>-0.52341600437428326</v>
      </c>
      <c r="AA83" s="99">
        <f t="shared" si="9"/>
        <v>-1.8257867015080507</v>
      </c>
      <c r="AB83" s="99">
        <f t="shared" si="9"/>
        <v>5.076276168672706</v>
      </c>
      <c r="AC83" s="99">
        <f t="shared" si="9"/>
        <v>-84.013230225493601</v>
      </c>
      <c r="AD83" s="99">
        <f t="shared" si="9"/>
        <v>-20.59139869555429</v>
      </c>
      <c r="AE83" s="96">
        <f t="shared" si="8"/>
        <v>-4.7662723487612197</v>
      </c>
    </row>
    <row r="84" spans="1:31">
      <c r="A84" s="35" t="s">
        <v>33</v>
      </c>
      <c r="B84" s="35" t="s">
        <v>34</v>
      </c>
      <c r="C84" s="99" t="s">
        <v>57</v>
      </c>
      <c r="D84" s="99">
        <f t="shared" si="7"/>
        <v>75.870036749544084</v>
      </c>
      <c r="E84" s="99">
        <f t="shared" si="9"/>
        <v>15.42310860797204</v>
      </c>
      <c r="F84" s="99">
        <f t="shared" si="9"/>
        <v>12.359002484707943</v>
      </c>
      <c r="G84" s="99">
        <f t="shared" si="9"/>
        <v>-4.8659083866001254</v>
      </c>
      <c r="H84" s="99">
        <f t="shared" si="9"/>
        <v>40.569218791532791</v>
      </c>
      <c r="I84" s="99">
        <f t="shared" si="9"/>
        <v>-29.504605050120887</v>
      </c>
      <c r="J84" s="99">
        <f t="shared" si="9"/>
        <v>-43.412430934863131</v>
      </c>
      <c r="K84" s="99">
        <f t="shared" si="9"/>
        <v>-2.6836892343545742</v>
      </c>
      <c r="L84" s="99">
        <f t="shared" si="9"/>
        <v>7.5106434877186103</v>
      </c>
      <c r="M84" s="99">
        <f t="shared" si="9"/>
        <v>-20.659482814288538</v>
      </c>
      <c r="N84" s="99">
        <f t="shared" si="9"/>
        <v>3.031885915855284</v>
      </c>
      <c r="O84" s="99">
        <f t="shared" si="9"/>
        <v>18.362253028106906</v>
      </c>
      <c r="P84" s="99">
        <f t="shared" si="9"/>
        <v>-7.0580791239635374</v>
      </c>
      <c r="Q84" s="99">
        <f t="shared" si="9"/>
        <v>-3.2928465222099561</v>
      </c>
      <c r="R84" s="99">
        <f t="shared" si="9"/>
        <v>-6.8751386494842421</v>
      </c>
      <c r="S84" s="99">
        <f t="shared" si="9"/>
        <v>-2.4601445779979656</v>
      </c>
      <c r="T84" s="99">
        <f t="shared" si="9"/>
        <v>-5.6108489105773174</v>
      </c>
      <c r="U84" s="99">
        <f t="shared" si="9"/>
        <v>3.7566601141448359</v>
      </c>
      <c r="V84" s="99">
        <f t="shared" si="9"/>
        <v>9.5062306971062611</v>
      </c>
      <c r="W84" s="99">
        <f t="shared" si="9"/>
        <v>7.1237398446648399</v>
      </c>
      <c r="X84" s="99">
        <f t="shared" si="9"/>
        <v>0.38518642288794069</v>
      </c>
      <c r="Y84" s="99">
        <f t="shared" si="9"/>
        <v>17.940656948127653</v>
      </c>
      <c r="Z84" s="99">
        <f t="shared" si="9"/>
        <v>0.72245513986391074</v>
      </c>
      <c r="AA84" s="99">
        <f t="shared" si="9"/>
        <v>-5.1286952243543737</v>
      </c>
      <c r="AB84" s="99">
        <f t="shared" si="9"/>
        <v>-22.628957238508207</v>
      </c>
      <c r="AC84" s="99">
        <f t="shared" si="9"/>
        <v>3.3847366432220554</v>
      </c>
      <c r="AD84" s="99">
        <f t="shared" si="9"/>
        <v>16.587390139712554</v>
      </c>
      <c r="AE84" s="96">
        <f t="shared" si="8"/>
        <v>0.70955622145167752</v>
      </c>
    </row>
    <row r="85" spans="1:31">
      <c r="A85" s="35" t="s">
        <v>35</v>
      </c>
      <c r="B85" s="35" t="s">
        <v>36</v>
      </c>
      <c r="C85" s="99" t="s">
        <v>57</v>
      </c>
      <c r="D85" s="99">
        <f t="shared" si="7"/>
        <v>18.246458246218936</v>
      </c>
      <c r="E85" s="99">
        <f t="shared" si="9"/>
        <v>33.714028404776457</v>
      </c>
      <c r="F85" s="99">
        <f t="shared" si="9"/>
        <v>12.10608989448734</v>
      </c>
      <c r="G85" s="99">
        <f t="shared" si="9"/>
        <v>38.740620588254131</v>
      </c>
      <c r="H85" s="99">
        <f t="shared" si="9"/>
        <v>39.87993938357738</v>
      </c>
      <c r="I85" s="99">
        <f t="shared" si="9"/>
        <v>-11.612538589714035</v>
      </c>
      <c r="J85" s="99">
        <f t="shared" si="9"/>
        <v>-20.786934615112145</v>
      </c>
      <c r="K85" s="99">
        <f t="shared" si="9"/>
        <v>-12.27812457291499</v>
      </c>
      <c r="L85" s="99">
        <f t="shared" si="9"/>
        <v>4.0373332906955142</v>
      </c>
      <c r="M85" s="99">
        <f t="shared" si="9"/>
        <v>-12.818267811625148</v>
      </c>
      <c r="N85" s="99">
        <f t="shared" si="9"/>
        <v>-1.4446067060848122</v>
      </c>
      <c r="O85" s="99">
        <f t="shared" si="9"/>
        <v>-15.179478424223092</v>
      </c>
      <c r="P85" s="99">
        <f t="shared" si="9"/>
        <v>-19.99283518640938</v>
      </c>
      <c r="Q85" s="99">
        <f t="shared" si="9"/>
        <v>-30.308363600306194</v>
      </c>
      <c r="R85" s="99">
        <f t="shared" si="9"/>
        <v>18.031848521242551</v>
      </c>
      <c r="S85" s="99">
        <f t="shared" si="9"/>
        <v>6.7777496491443117</v>
      </c>
      <c r="T85" s="99">
        <f t="shared" si="9"/>
        <v>19.775457882809874</v>
      </c>
      <c r="U85" s="99">
        <f t="shared" si="9"/>
        <v>-13.265078712828313</v>
      </c>
      <c r="V85" s="99">
        <f t="shared" si="9"/>
        <v>-3.0515529833601107</v>
      </c>
      <c r="W85" s="99">
        <f t="shared" si="9"/>
        <v>3.2311114831448151</v>
      </c>
      <c r="X85" s="99">
        <f t="shared" si="9"/>
        <v>0.63902532828726066</v>
      </c>
      <c r="Y85" s="99">
        <f t="shared" si="9"/>
        <v>0.4615245662810139</v>
      </c>
      <c r="Z85" s="99">
        <f t="shared" si="9"/>
        <v>-0.38771009201022366</v>
      </c>
      <c r="AA85" s="99">
        <f t="shared" si="9"/>
        <v>-8.0624079094508119</v>
      </c>
      <c r="AB85" s="99">
        <f t="shared" si="9"/>
        <v>0.58194462303755756</v>
      </c>
      <c r="AC85" s="99">
        <f t="shared" si="9"/>
        <v>63.076184153165059</v>
      </c>
      <c r="AD85" s="99">
        <f t="shared" si="9"/>
        <v>32.341849009142834</v>
      </c>
      <c r="AE85" s="96">
        <f t="shared" si="8"/>
        <v>3.1024163369880284</v>
      </c>
    </row>
    <row r="86" spans="1:31">
      <c r="A86" s="35" t="s">
        <v>37</v>
      </c>
      <c r="B86" s="35" t="s">
        <v>38</v>
      </c>
      <c r="C86" s="99" t="s">
        <v>57</v>
      </c>
      <c r="D86" s="99">
        <f t="shared" si="7"/>
        <v>23.251643529141774</v>
      </c>
      <c r="E86" s="99">
        <f t="shared" si="9"/>
        <v>32.196397254643813</v>
      </c>
      <c r="F86" s="99">
        <f t="shared" si="9"/>
        <v>14.71882226248043</v>
      </c>
      <c r="G86" s="99">
        <f t="shared" si="9"/>
        <v>29.756677686814157</v>
      </c>
      <c r="H86" s="99">
        <f t="shared" si="9"/>
        <v>30.635638210221458</v>
      </c>
      <c r="I86" s="99">
        <f t="shared" si="9"/>
        <v>-14.120308697439981</v>
      </c>
      <c r="J86" s="99">
        <f t="shared" si="9"/>
        <v>0.16522871432640329</v>
      </c>
      <c r="K86" s="99">
        <f t="shared" si="9"/>
        <v>7.6364480189472914</v>
      </c>
      <c r="L86" s="99">
        <f t="shared" si="9"/>
        <v>6.691440147714971</v>
      </c>
      <c r="M86" s="99">
        <f t="shared" si="9"/>
        <v>-29.244381361694195</v>
      </c>
      <c r="N86" s="99">
        <f t="shared" si="9"/>
        <v>75.872126502856787</v>
      </c>
      <c r="O86" s="99">
        <f t="shared" si="9"/>
        <v>-17.449120003211732</v>
      </c>
      <c r="P86" s="99">
        <f t="shared" si="9"/>
        <v>-26.657877371737044</v>
      </c>
      <c r="Q86" s="99">
        <f t="shared" si="9"/>
        <v>-12.773406653555909</v>
      </c>
      <c r="R86" s="99">
        <f t="shared" si="9"/>
        <v>-1.8687027859504894</v>
      </c>
      <c r="S86" s="99">
        <f t="shared" si="9"/>
        <v>-12.571668848681227</v>
      </c>
      <c r="T86" s="99">
        <f t="shared" si="9"/>
        <v>-4.4034872057077763</v>
      </c>
      <c r="U86" s="99">
        <f t="shared" si="9"/>
        <v>7.0031078677974818</v>
      </c>
      <c r="V86" s="99">
        <f t="shared" si="9"/>
        <v>-14.550188975732681</v>
      </c>
      <c r="W86" s="99">
        <f t="shared" si="9"/>
        <v>-19.027089923427994</v>
      </c>
      <c r="X86" s="99">
        <f t="shared" si="9"/>
        <v>-21.530798374481137</v>
      </c>
      <c r="Y86" s="99">
        <f t="shared" si="9"/>
        <v>-22.436274521495818</v>
      </c>
      <c r="Z86" s="99">
        <f t="shared" si="9"/>
        <v>-38.297344346401317</v>
      </c>
      <c r="AA86" s="99">
        <f t="shared" si="9"/>
        <v>-2.8543771819210662</v>
      </c>
      <c r="AB86" s="99">
        <f t="shared" si="9"/>
        <v>-25.731792588537886</v>
      </c>
      <c r="AC86" s="99">
        <f t="shared" si="9"/>
        <v>-27.995937573856665</v>
      </c>
      <c r="AD86" s="99">
        <f t="shared" si="9"/>
        <v>5.4585662549390292</v>
      </c>
      <c r="AE86" s="96">
        <f t="shared" si="8"/>
        <v>-4.7368938771684412</v>
      </c>
    </row>
    <row r="87" spans="1:31">
      <c r="A87" s="35" t="s">
        <v>39</v>
      </c>
      <c r="B87" s="35" t="s">
        <v>40</v>
      </c>
      <c r="C87" s="99" t="s">
        <v>57</v>
      </c>
      <c r="D87" s="99">
        <f t="shared" si="7"/>
        <v>241.68385697954034</v>
      </c>
      <c r="E87" s="99">
        <f t="shared" si="9"/>
        <v>-40.644343537158775</v>
      </c>
      <c r="F87" s="99">
        <f t="shared" si="9"/>
        <v>26.958494460320878</v>
      </c>
      <c r="G87" s="99">
        <f t="shared" si="9"/>
        <v>22.495096468338048</v>
      </c>
      <c r="H87" s="99">
        <f t="shared" si="9"/>
        <v>54.648768335925894</v>
      </c>
      <c r="I87" s="99">
        <f t="shared" si="9"/>
        <v>-9.8864873989193853</v>
      </c>
      <c r="J87" s="99">
        <f t="shared" si="9"/>
        <v>-38.048216958582579</v>
      </c>
      <c r="K87" s="99">
        <f t="shared" si="9"/>
        <v>-5.4196873127918934</v>
      </c>
      <c r="L87" s="99">
        <f t="shared" si="9"/>
        <v>28.858552702924868</v>
      </c>
      <c r="M87" s="99">
        <f t="shared" si="9"/>
        <v>69.159291042023682</v>
      </c>
      <c r="N87" s="99">
        <f t="shared" si="9"/>
        <v>20.683118468841272</v>
      </c>
      <c r="O87" s="99">
        <f t="shared" si="9"/>
        <v>-14.787524730944185</v>
      </c>
      <c r="P87" s="99">
        <f t="shared" si="9"/>
        <v>9.0202975198955073</v>
      </c>
      <c r="Q87" s="99">
        <f t="shared" si="9"/>
        <v>-18.184668860526386</v>
      </c>
      <c r="R87" s="99">
        <f t="shared" si="9"/>
        <v>20.526720751921815</v>
      </c>
      <c r="S87" s="99">
        <f t="shared" si="9"/>
        <v>3.6472948684486823</v>
      </c>
      <c r="T87" s="99">
        <f t="shared" si="9"/>
        <v>13.469875965063281</v>
      </c>
      <c r="U87" s="99">
        <f t="shared" si="9"/>
        <v>24.619613896200846</v>
      </c>
      <c r="V87" s="99">
        <f t="shared" si="9"/>
        <v>14.685570976560783</v>
      </c>
      <c r="W87" s="99">
        <f t="shared" si="9"/>
        <v>1.3702903245539062</v>
      </c>
      <c r="X87" s="99">
        <f t="shared" si="9"/>
        <v>11.065590699573775</v>
      </c>
      <c r="Y87" s="99">
        <f t="shared" si="9"/>
        <v>-2.701662639310328</v>
      </c>
      <c r="Z87" s="99">
        <f t="shared" si="9"/>
        <v>23.331968264202047</v>
      </c>
      <c r="AA87" s="99">
        <f t="shared" si="9"/>
        <v>-3.318133018513123</v>
      </c>
      <c r="AB87" s="99">
        <f t="shared" si="9"/>
        <v>-5.9055837687891994</v>
      </c>
      <c r="AC87" s="99">
        <f t="shared" si="9"/>
        <v>69.159770535523819</v>
      </c>
      <c r="AD87" s="99">
        <f t="shared" si="9"/>
        <v>29.325845646923682</v>
      </c>
      <c r="AE87" s="96">
        <f t="shared" si="8"/>
        <v>12.645044253796172</v>
      </c>
    </row>
    <row r="88" spans="1:31">
      <c r="A88" s="35" t="s">
        <v>41</v>
      </c>
      <c r="B88" s="35" t="s">
        <v>42</v>
      </c>
      <c r="C88" s="99" t="s">
        <v>57</v>
      </c>
      <c r="D88" s="99">
        <f t="shared" si="7"/>
        <v>34.694305912596434</v>
      </c>
      <c r="E88" s="99">
        <f t="shared" si="9"/>
        <v>57.213918886169722</v>
      </c>
      <c r="F88" s="99">
        <f t="shared" si="9"/>
        <v>15.308286565045194</v>
      </c>
      <c r="G88" s="99">
        <f t="shared" si="9"/>
        <v>32.488002788560522</v>
      </c>
      <c r="H88" s="99">
        <f t="shared" si="9"/>
        <v>115.77883282149503</v>
      </c>
      <c r="I88" s="99">
        <f t="shared" si="9"/>
        <v>-21.369852919113256</v>
      </c>
      <c r="J88" s="99">
        <f t="shared" si="9"/>
        <v>17.325067313487239</v>
      </c>
      <c r="K88" s="99">
        <f t="shared" si="9"/>
        <v>4.9690440484987874</v>
      </c>
      <c r="L88" s="99">
        <f t="shared" si="9"/>
        <v>-16.754197723761052</v>
      </c>
      <c r="M88" s="99">
        <f t="shared" si="9"/>
        <v>-32.884758855114256</v>
      </c>
      <c r="N88" s="99">
        <f t="shared" si="9"/>
        <v>-28.099950897098665</v>
      </c>
      <c r="O88" s="99">
        <f t="shared" si="9"/>
        <v>-23.628573252409794</v>
      </c>
      <c r="P88" s="99">
        <f t="shared" si="9"/>
        <v>76.005481095839173</v>
      </c>
      <c r="Q88" s="99">
        <f t="shared" si="9"/>
        <v>-17.175571219175808</v>
      </c>
      <c r="R88" s="99">
        <f t="shared" si="9"/>
        <v>14.273251533274305</v>
      </c>
      <c r="S88" s="99">
        <f t="shared" si="9"/>
        <v>2.8585325474485899</v>
      </c>
      <c r="T88" s="99">
        <f t="shared" si="9"/>
        <v>3.976704273945515</v>
      </c>
      <c r="U88" s="99">
        <f t="shared" si="9"/>
        <v>-11.957739203039097</v>
      </c>
      <c r="V88" s="99">
        <f t="shared" si="9"/>
        <v>15.057022770226155</v>
      </c>
      <c r="W88" s="99">
        <f t="shared" si="9"/>
        <v>-25.123082515040878</v>
      </c>
      <c r="X88" s="99">
        <f t="shared" si="9"/>
        <v>19.140969538237314</v>
      </c>
      <c r="Y88" s="99">
        <f t="shared" si="9"/>
        <v>6.1749331426623115</v>
      </c>
      <c r="Z88" s="99">
        <f t="shared" si="9"/>
        <v>8.6349845437470947</v>
      </c>
      <c r="AA88" s="99">
        <f t="shared" si="9"/>
        <v>-12.268929280490354</v>
      </c>
      <c r="AB88" s="99">
        <f t="shared" si="9"/>
        <v>-11.359536475345053</v>
      </c>
      <c r="AC88" s="99">
        <f t="shared" si="9"/>
        <v>37.583582491026817</v>
      </c>
      <c r="AD88" s="99">
        <f t="shared" si="9"/>
        <v>18.251528271564467</v>
      </c>
      <c r="AE88" s="96">
        <f t="shared" si="8"/>
        <v>5.8186355389531457</v>
      </c>
    </row>
    <row r="89" spans="1:31">
      <c r="A89" s="35" t="s">
        <v>43</v>
      </c>
      <c r="B89" s="35" t="s">
        <v>44</v>
      </c>
      <c r="C89" s="99" t="s">
        <v>57</v>
      </c>
      <c r="D89" s="99">
        <f t="shared" si="7"/>
        <v>-9.5826400460149159</v>
      </c>
      <c r="E89" s="99">
        <f t="shared" si="9"/>
        <v>70.818006916808031</v>
      </c>
      <c r="F89" s="99">
        <f t="shared" si="9"/>
        <v>3.3553002245092216</v>
      </c>
      <c r="G89" s="99">
        <f t="shared" si="9"/>
        <v>-24.125096257417539</v>
      </c>
      <c r="H89" s="99">
        <f t="shared" si="9"/>
        <v>26.382201642781354</v>
      </c>
      <c r="I89" s="99">
        <f t="shared" si="9"/>
        <v>44.268988160879701</v>
      </c>
      <c r="J89" s="99">
        <f t="shared" ref="E89:AD94" si="10">J29/I29*100-100</f>
        <v>-23.968294936589245</v>
      </c>
      <c r="K89" s="99">
        <f t="shared" si="10"/>
        <v>-44.62229896259101</v>
      </c>
      <c r="L89" s="99">
        <f t="shared" si="10"/>
        <v>-14.218401375914851</v>
      </c>
      <c r="M89" s="99">
        <f t="shared" si="10"/>
        <v>17.434345482594765</v>
      </c>
      <c r="N89" s="99">
        <f t="shared" si="10"/>
        <v>-6.5199069816825954</v>
      </c>
      <c r="O89" s="99">
        <f t="shared" si="10"/>
        <v>1.7785395579948755</v>
      </c>
      <c r="P89" s="99">
        <f t="shared" si="10"/>
        <v>-18.122560863826536</v>
      </c>
      <c r="Q89" s="99">
        <f t="shared" si="10"/>
        <v>-25.533636153455774</v>
      </c>
      <c r="R89" s="99">
        <f t="shared" si="10"/>
        <v>22.617703453190501</v>
      </c>
      <c r="S89" s="99">
        <f t="shared" si="10"/>
        <v>11.541754912700881</v>
      </c>
      <c r="T89" s="99">
        <f t="shared" si="10"/>
        <v>11.755415805173214</v>
      </c>
      <c r="U89" s="99">
        <f t="shared" si="10"/>
        <v>-8.6957479398327848</v>
      </c>
      <c r="V89" s="99">
        <f t="shared" si="10"/>
        <v>-2.7459890548109627</v>
      </c>
      <c r="W89" s="99">
        <f t="shared" si="10"/>
        <v>-1.1130259921175991</v>
      </c>
      <c r="X89" s="99">
        <f t="shared" si="10"/>
        <v>9.2733108388683974</v>
      </c>
      <c r="Y89" s="99">
        <f t="shared" si="10"/>
        <v>-5.3017150198061671</v>
      </c>
      <c r="Z89" s="99">
        <f t="shared" si="10"/>
        <v>40.581268978555443</v>
      </c>
      <c r="AA89" s="99">
        <f t="shared" si="10"/>
        <v>-2.7677159295812714</v>
      </c>
      <c r="AB89" s="99">
        <f t="shared" si="10"/>
        <v>-2.1369481028999644</v>
      </c>
      <c r="AC89" s="99">
        <f t="shared" si="10"/>
        <v>-5.6692410304116265</v>
      </c>
      <c r="AD89" s="99">
        <f t="shared" si="10"/>
        <v>13.975860061376437</v>
      </c>
      <c r="AE89" s="96">
        <f t="shared" si="8"/>
        <v>0.29293808309314784</v>
      </c>
    </row>
    <row r="90" spans="1:31">
      <c r="A90" s="35" t="s">
        <v>45</v>
      </c>
      <c r="B90" s="35" t="s">
        <v>46</v>
      </c>
      <c r="C90" s="99" t="s">
        <v>57</v>
      </c>
      <c r="D90" s="99">
        <f t="shared" si="7"/>
        <v>22.240386933361435</v>
      </c>
      <c r="E90" s="99">
        <f t="shared" si="10"/>
        <v>30.486685519920286</v>
      </c>
      <c r="F90" s="99">
        <f t="shared" si="10"/>
        <v>10.930545952989277</v>
      </c>
      <c r="G90" s="99">
        <f t="shared" si="10"/>
        <v>45.526660630255122</v>
      </c>
      <c r="H90" s="99">
        <f t="shared" si="10"/>
        <v>24.738762410596166</v>
      </c>
      <c r="I90" s="99">
        <f t="shared" si="10"/>
        <v>7.58630227181267</v>
      </c>
      <c r="J90" s="99">
        <f t="shared" si="10"/>
        <v>22.133802631191941</v>
      </c>
      <c r="K90" s="99">
        <f t="shared" si="10"/>
        <v>22.85224611646224</v>
      </c>
      <c r="L90" s="99">
        <f t="shared" si="10"/>
        <v>1.5004963026333371</v>
      </c>
      <c r="M90" s="99">
        <f t="shared" si="10"/>
        <v>11.710785294320033</v>
      </c>
      <c r="N90" s="99">
        <f t="shared" si="10"/>
        <v>15.355425416898584</v>
      </c>
      <c r="O90" s="99">
        <f t="shared" si="10"/>
        <v>1.4816321864954176</v>
      </c>
      <c r="P90" s="99">
        <f t="shared" si="10"/>
        <v>17.807550834536713</v>
      </c>
      <c r="Q90" s="99">
        <f t="shared" si="10"/>
        <v>4.364517763614927</v>
      </c>
      <c r="R90" s="99">
        <f t="shared" si="10"/>
        <v>10.981895410582538</v>
      </c>
      <c r="S90" s="99">
        <f t="shared" si="10"/>
        <v>7.5498340510832094</v>
      </c>
      <c r="T90" s="99">
        <f t="shared" si="10"/>
        <v>1.4943556897634096</v>
      </c>
      <c r="U90" s="99">
        <f t="shared" si="10"/>
        <v>6.4902636853252886</v>
      </c>
      <c r="V90" s="99">
        <f t="shared" si="10"/>
        <v>7.8793008809851699</v>
      </c>
      <c r="W90" s="99">
        <f t="shared" si="10"/>
        <v>8.3263643688546551</v>
      </c>
      <c r="X90" s="99">
        <f t="shared" si="10"/>
        <v>8.1856502360107726</v>
      </c>
      <c r="Y90" s="99">
        <f t="shared" si="10"/>
        <v>-2.4900250646853692</v>
      </c>
      <c r="Z90" s="99">
        <f t="shared" si="10"/>
        <v>6.0929247114755611</v>
      </c>
      <c r="AA90" s="99">
        <f t="shared" si="10"/>
        <v>7.917984444542526</v>
      </c>
      <c r="AB90" s="99">
        <f t="shared" si="10"/>
        <v>-4.1022136332477857</v>
      </c>
      <c r="AC90" s="99">
        <f t="shared" si="10"/>
        <v>8.8985629623403781</v>
      </c>
      <c r="AD90" s="99">
        <f t="shared" si="10"/>
        <v>6.614774102576277</v>
      </c>
      <c r="AE90" s="96">
        <f t="shared" si="8"/>
        <v>10.684219553343198</v>
      </c>
    </row>
    <row r="91" spans="1:31">
      <c r="A91" s="35" t="s">
        <v>47</v>
      </c>
      <c r="B91" s="35" t="s">
        <v>48</v>
      </c>
      <c r="C91" s="99" t="s">
        <v>57</v>
      </c>
      <c r="D91" s="99">
        <f t="shared" si="7"/>
        <v>19.7152996845426</v>
      </c>
      <c r="E91" s="99">
        <f t="shared" si="10"/>
        <v>15.66546881072999</v>
      </c>
      <c r="F91" s="99">
        <f t="shared" si="10"/>
        <v>7.5504676597902147</v>
      </c>
      <c r="G91" s="99">
        <f t="shared" si="10"/>
        <v>-11.919529847924736</v>
      </c>
      <c r="H91" s="99">
        <f t="shared" si="10"/>
        <v>5.8257537091814129</v>
      </c>
      <c r="I91" s="99">
        <f t="shared" si="10"/>
        <v>-1.0971397546380928</v>
      </c>
      <c r="J91" s="99">
        <f t="shared" si="10"/>
        <v>-17.885372036343057</v>
      </c>
      <c r="K91" s="99">
        <f t="shared" si="10"/>
        <v>275.75922834062669</v>
      </c>
      <c r="L91" s="99">
        <f t="shared" si="10"/>
        <v>-72.356953124247326</v>
      </c>
      <c r="M91" s="99">
        <f t="shared" si="10"/>
        <v>-35.731398300495059</v>
      </c>
      <c r="N91" s="99">
        <f t="shared" si="10"/>
        <v>43.826059604785883</v>
      </c>
      <c r="O91" s="99">
        <f t="shared" si="10"/>
        <v>-12.389409276931119</v>
      </c>
      <c r="P91" s="99">
        <f t="shared" si="10"/>
        <v>-21.443281736488174</v>
      </c>
      <c r="Q91" s="99">
        <f t="shared" si="10"/>
        <v>-33.380883305575253</v>
      </c>
      <c r="R91" s="99">
        <f t="shared" si="10"/>
        <v>3.4690194306562887</v>
      </c>
      <c r="S91" s="99">
        <f t="shared" si="10"/>
        <v>-9.1473548312783919</v>
      </c>
      <c r="T91" s="99">
        <f t="shared" si="10"/>
        <v>2.4456861087403894</v>
      </c>
      <c r="U91" s="99">
        <f t="shared" si="10"/>
        <v>-9.4142596274692636</v>
      </c>
      <c r="V91" s="99">
        <f t="shared" si="10"/>
        <v>6.4844271028968734</v>
      </c>
      <c r="W91" s="99">
        <f t="shared" si="10"/>
        <v>-18.934547691325179</v>
      </c>
      <c r="X91" s="99">
        <f t="shared" si="10"/>
        <v>-12.806484598726314</v>
      </c>
      <c r="Y91" s="99">
        <f t="shared" si="10"/>
        <v>-10.0357310104513</v>
      </c>
      <c r="Z91" s="99">
        <f t="shared" si="10"/>
        <v>-19.809452180623637</v>
      </c>
      <c r="AA91" s="99">
        <f t="shared" si="10"/>
        <v>27.775667163709272</v>
      </c>
      <c r="AB91" s="99">
        <f t="shared" si="10"/>
        <v>-25.489004783144935</v>
      </c>
      <c r="AC91" s="99">
        <f t="shared" si="10"/>
        <v>-12.62431357764126</v>
      </c>
      <c r="AD91" s="99">
        <f t="shared" si="10"/>
        <v>-19.932114718430327</v>
      </c>
      <c r="AE91" s="96">
        <f t="shared" si="8"/>
        <v>-6.4074556933851596</v>
      </c>
    </row>
    <row r="92" spans="1:31">
      <c r="A92" s="35" t="s">
        <v>49</v>
      </c>
      <c r="B92" s="35" t="s">
        <v>50</v>
      </c>
      <c r="C92" s="99" t="s">
        <v>57</v>
      </c>
      <c r="D92" s="99">
        <f t="shared" si="7"/>
        <v>37.088448286284233</v>
      </c>
      <c r="E92" s="99">
        <f t="shared" si="10"/>
        <v>7.3678722379948169</v>
      </c>
      <c r="F92" s="99">
        <f t="shared" si="10"/>
        <v>20.840451216429059</v>
      </c>
      <c r="G92" s="99">
        <f t="shared" si="10"/>
        <v>16.948639932011972</v>
      </c>
      <c r="H92" s="99">
        <f t="shared" si="10"/>
        <v>3.5328698610583018</v>
      </c>
      <c r="I92" s="99">
        <f t="shared" si="10"/>
        <v>-19.871275651884517</v>
      </c>
      <c r="J92" s="99">
        <f t="shared" si="10"/>
        <v>-1.4247948756579945</v>
      </c>
      <c r="K92" s="99">
        <f t="shared" si="10"/>
        <v>-5.4696408992348466</v>
      </c>
      <c r="L92" s="99">
        <f t="shared" si="10"/>
        <v>-10.163843268270284</v>
      </c>
      <c r="M92" s="99">
        <f t="shared" si="10"/>
        <v>10.768047320639056</v>
      </c>
      <c r="N92" s="99">
        <f t="shared" si="10"/>
        <v>7.9232053807081684</v>
      </c>
      <c r="O92" s="99">
        <f t="shared" si="10"/>
        <v>8.6112792661884612</v>
      </c>
      <c r="P92" s="99">
        <f t="shared" si="10"/>
        <v>-10.933975293646526</v>
      </c>
      <c r="Q92" s="99">
        <f t="shared" si="10"/>
        <v>-22.204956290544501</v>
      </c>
      <c r="R92" s="99">
        <f t="shared" si="10"/>
        <v>-0.84327867388431343</v>
      </c>
      <c r="S92" s="99">
        <f t="shared" si="10"/>
        <v>33.674142675149426</v>
      </c>
      <c r="T92" s="99">
        <f t="shared" si="10"/>
        <v>1.399965104481609</v>
      </c>
      <c r="U92" s="99">
        <f t="shared" si="10"/>
        <v>-8.7064265544764083</v>
      </c>
      <c r="V92" s="99">
        <f t="shared" si="10"/>
        <v>6.4141270569764544</v>
      </c>
      <c r="W92" s="99">
        <f t="shared" si="10"/>
        <v>-9.7760723672518139</v>
      </c>
      <c r="X92" s="99">
        <f t="shared" si="10"/>
        <v>-15.250250983194363</v>
      </c>
      <c r="Y92" s="99">
        <f t="shared" si="10"/>
        <v>-1.6136062489360512</v>
      </c>
      <c r="Z92" s="99">
        <f t="shared" si="10"/>
        <v>0.16018150494565475</v>
      </c>
      <c r="AA92" s="99">
        <f t="shared" si="10"/>
        <v>11.682534312583684</v>
      </c>
      <c r="AB92" s="99">
        <f t="shared" si="10"/>
        <v>-23.318869207548545</v>
      </c>
      <c r="AC92" s="99">
        <f t="shared" si="10"/>
        <v>-3.989959574424617</v>
      </c>
      <c r="AD92" s="99">
        <f t="shared" si="10"/>
        <v>5.0227351682078307</v>
      </c>
      <c r="AE92" s="96">
        <f t="shared" si="8"/>
        <v>0.35439016045661731</v>
      </c>
    </row>
    <row r="93" spans="1:31">
      <c r="A93" s="35" t="s">
        <v>51</v>
      </c>
      <c r="B93" s="35" t="s">
        <v>52</v>
      </c>
      <c r="C93" s="99" t="s">
        <v>57</v>
      </c>
      <c r="D93" s="99">
        <f t="shared" si="7"/>
        <v>35.79101900956843</v>
      </c>
      <c r="E93" s="99">
        <f t="shared" si="10"/>
        <v>15.54828962277297</v>
      </c>
      <c r="F93" s="99">
        <f t="shared" si="10"/>
        <v>15.727289211595078</v>
      </c>
      <c r="G93" s="99">
        <f t="shared" si="10"/>
        <v>10.465370536422654</v>
      </c>
      <c r="H93" s="99">
        <f t="shared" si="10"/>
        <v>13.601306541818573</v>
      </c>
      <c r="I93" s="99">
        <f t="shared" si="10"/>
        <v>-7.6247579193105821</v>
      </c>
      <c r="J93" s="99">
        <f t="shared" si="10"/>
        <v>3.5793449440526928</v>
      </c>
      <c r="K93" s="99">
        <f t="shared" si="10"/>
        <v>-2.605774689614563</v>
      </c>
      <c r="L93" s="99">
        <f t="shared" si="10"/>
        <v>-0.17635136236867766</v>
      </c>
      <c r="M93" s="99">
        <f t="shared" si="10"/>
        <v>5.5177970797508635</v>
      </c>
      <c r="N93" s="99">
        <f t="shared" si="10"/>
        <v>6.4429943952490731</v>
      </c>
      <c r="O93" s="99">
        <f t="shared" si="10"/>
        <v>3.6338827589822671</v>
      </c>
      <c r="P93" s="99">
        <f t="shared" si="10"/>
        <v>2.8423922399766184</v>
      </c>
      <c r="Q93" s="99">
        <f t="shared" si="10"/>
        <v>-19.882906017825391</v>
      </c>
      <c r="R93" s="99">
        <f t="shared" si="10"/>
        <v>19.41836374615535</v>
      </c>
      <c r="S93" s="99">
        <f t="shared" si="10"/>
        <v>9.6435297503909396</v>
      </c>
      <c r="T93" s="99">
        <f t="shared" si="10"/>
        <v>13.251937899181158</v>
      </c>
      <c r="U93" s="99">
        <f t="shared" si="10"/>
        <v>7.5001497587716699</v>
      </c>
      <c r="V93" s="99">
        <f t="shared" si="10"/>
        <v>2.5102130196038814</v>
      </c>
      <c r="W93" s="99">
        <f t="shared" si="10"/>
        <v>1.3789011062819441</v>
      </c>
      <c r="X93" s="99">
        <f t="shared" si="10"/>
        <v>-5.5819722009018449</v>
      </c>
      <c r="Y93" s="99">
        <f t="shared" si="10"/>
        <v>2.0370338110573272</v>
      </c>
      <c r="Z93" s="99">
        <f t="shared" si="10"/>
        <v>3.1767554114202881</v>
      </c>
      <c r="AA93" s="99">
        <f t="shared" si="10"/>
        <v>1.7184056072181875</v>
      </c>
      <c r="AB93" s="99">
        <f t="shared" si="10"/>
        <v>-12.942886194709871</v>
      </c>
      <c r="AC93" s="99">
        <f t="shared" si="10"/>
        <v>4.1890556094204499</v>
      </c>
      <c r="AD93" s="99">
        <f t="shared" si="10"/>
        <v>10.689327959814506</v>
      </c>
      <c r="AE93" s="96">
        <f t="shared" si="8"/>
        <v>4.488062913257636</v>
      </c>
    </row>
    <row r="94" spans="1:31">
      <c r="B94" s="35" t="s">
        <v>53</v>
      </c>
      <c r="C94" s="99" t="s">
        <v>57</v>
      </c>
      <c r="D94" s="99">
        <f t="shared" si="7"/>
        <v>27.831164525427553</v>
      </c>
      <c r="E94" s="99">
        <f t="shared" si="10"/>
        <v>28.635575370515113</v>
      </c>
      <c r="F94" s="99">
        <f t="shared" si="10"/>
        <v>20.174883661719448</v>
      </c>
      <c r="G94" s="99">
        <f t="shared" si="10"/>
        <v>17.071067404530439</v>
      </c>
      <c r="H94" s="99">
        <f t="shared" si="10"/>
        <v>26.473017546140426</v>
      </c>
      <c r="I94" s="99">
        <f t="shared" si="10"/>
        <v>-14.125309592208097</v>
      </c>
      <c r="J94" s="99">
        <f t="shared" si="10"/>
        <v>-19.042425594889835</v>
      </c>
      <c r="K94" s="99">
        <f t="shared" si="10"/>
        <v>-4.933761008539804</v>
      </c>
      <c r="L94" s="99">
        <f t="shared" si="10"/>
        <v>-4.8655606539142298</v>
      </c>
      <c r="M94" s="99">
        <f t="shared" si="10"/>
        <v>-7.3930193224918952</v>
      </c>
      <c r="N94" s="99">
        <f t="shared" si="10"/>
        <v>6.5429968326809984</v>
      </c>
      <c r="O94" s="99">
        <f t="shared" si="10"/>
        <v>-7.6197383667010996</v>
      </c>
      <c r="P94" s="99">
        <f t="shared" si="10"/>
        <v>6.5587924850652968</v>
      </c>
      <c r="Q94" s="99">
        <f t="shared" si="10"/>
        <v>-25.188202776689877</v>
      </c>
      <c r="R94" s="99">
        <f t="shared" si="10"/>
        <v>22.528930017353758</v>
      </c>
      <c r="S94" s="99">
        <f t="shared" si="10"/>
        <v>3.3219958232276099</v>
      </c>
      <c r="T94" s="99">
        <f t="shared" si="10"/>
        <v>0.70640339531715313</v>
      </c>
      <c r="U94" s="99">
        <f t="shared" si="10"/>
        <v>2.3055252558661863</v>
      </c>
      <c r="V94" s="99">
        <f t="shared" si="10"/>
        <v>1.4791271653606657</v>
      </c>
      <c r="W94" s="99">
        <f t="shared" si="10"/>
        <v>0.70090613292464354</v>
      </c>
      <c r="X94" s="99">
        <f t="shared" si="10"/>
        <v>-3.9522557383488675</v>
      </c>
      <c r="Y94" s="99">
        <f t="shared" si="10"/>
        <v>-1.240553791440405</v>
      </c>
      <c r="Z94" s="99">
        <f t="shared" si="10"/>
        <v>3.2265089721573332</v>
      </c>
      <c r="AA94" s="99">
        <f t="shared" si="10"/>
        <v>0.84630487692314205</v>
      </c>
      <c r="AB94" s="99">
        <f t="shared" si="10"/>
        <v>-12.155646308411917</v>
      </c>
      <c r="AC94" s="99">
        <f t="shared" si="10"/>
        <v>12.917055901619207</v>
      </c>
      <c r="AD94" s="99">
        <f t="shared" si="10"/>
        <v>10.270435442473968</v>
      </c>
      <c r="AE94" s="96">
        <f t="shared" si="8"/>
        <v>2.3654920477786021</v>
      </c>
    </row>
    <row r="95" spans="1:31" ht="14" thickBo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row>
    <row r="96" spans="1:31" ht="14" thickTop="1">
      <c r="A96" s="147" t="s">
        <v>563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row>
  </sheetData>
  <mergeCells count="6">
    <mergeCell ref="A96:AE96"/>
    <mergeCell ref="A2:AE2"/>
    <mergeCell ref="A4:AE4"/>
    <mergeCell ref="C7:AE7"/>
    <mergeCell ref="C37:AE37"/>
    <mergeCell ref="C67:AE67"/>
  </mergeCells>
  <hyperlinks>
    <hyperlink ref="A1" location="ÍNDICE!A1" display="ÍNDICE" xr:uid="{00000000-0004-0000-0B00-000000000000}"/>
  </hyperlinks>
  <pageMargins left="0.75" right="0.75" top="1" bottom="1" header="0" footer="0"/>
  <pageSetup orientation="portrait"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36"/>
  <sheetViews>
    <sheetView zoomScaleNormal="100" workbookViewId="0"/>
  </sheetViews>
  <sheetFormatPr baseColWidth="10" defaultColWidth="11.5" defaultRowHeight="13"/>
  <cols>
    <col min="1" max="1" width="8.5" style="35" customWidth="1"/>
    <col min="2" max="2" width="23.6640625" style="35" customWidth="1"/>
    <col min="3" max="6" width="11.5" style="35"/>
    <col min="7" max="25" width="11.5" style="35" customWidth="1"/>
    <col min="26" max="16384" width="11.5" style="35"/>
  </cols>
  <sheetData>
    <row r="1" spans="1:31">
      <c r="A1" s="134" t="s">
        <v>60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c r="A2" s="144" t="s">
        <v>64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c r="A3" s="144" t="s">
        <v>575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row>
    <row r="4" spans="1:31" ht="14" thickBot="1">
      <c r="A4" s="37"/>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4" thickTop="1">
      <c r="C5" s="39">
        <v>1995</v>
      </c>
      <c r="D5" s="39">
        <v>1996</v>
      </c>
      <c r="E5" s="39">
        <v>1997</v>
      </c>
      <c r="F5" s="39">
        <v>1998</v>
      </c>
      <c r="G5" s="39">
        <v>1999</v>
      </c>
      <c r="H5" s="39">
        <v>2000</v>
      </c>
      <c r="I5" s="39">
        <v>2001</v>
      </c>
      <c r="J5" s="39">
        <v>2002</v>
      </c>
      <c r="K5" s="39">
        <v>2003</v>
      </c>
      <c r="L5" s="39">
        <v>2004</v>
      </c>
      <c r="M5" s="39">
        <v>2005</v>
      </c>
      <c r="N5" s="39">
        <v>2006</v>
      </c>
      <c r="O5" s="39">
        <v>2007</v>
      </c>
      <c r="P5" s="39">
        <v>2008</v>
      </c>
      <c r="Q5" s="39">
        <v>2009</v>
      </c>
      <c r="R5" s="39">
        <v>2010</v>
      </c>
      <c r="S5" s="39">
        <v>2011</v>
      </c>
      <c r="T5" s="39">
        <v>2012</v>
      </c>
      <c r="U5" s="39">
        <v>2013</v>
      </c>
      <c r="V5" s="39">
        <v>2014</v>
      </c>
      <c r="W5" s="39">
        <v>2015</v>
      </c>
      <c r="X5" s="39">
        <v>2016</v>
      </c>
      <c r="Y5" s="39">
        <v>2017</v>
      </c>
      <c r="Z5" s="39">
        <v>2018</v>
      </c>
      <c r="AA5" s="39">
        <v>2019</v>
      </c>
      <c r="AB5" s="39">
        <v>2020</v>
      </c>
      <c r="AC5" s="39">
        <v>2021</v>
      </c>
      <c r="AD5" s="39">
        <v>2022</v>
      </c>
      <c r="AE5" s="39" t="s">
        <v>562</v>
      </c>
    </row>
    <row r="6" spans="1:31" ht="14" thickBot="1">
      <c r="C6" s="145" t="s">
        <v>488</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row>
    <row r="7" spans="1:31" ht="14" thickTop="1">
      <c r="C7" s="36"/>
      <c r="D7" s="36"/>
      <c r="E7" s="36"/>
      <c r="F7" s="36"/>
      <c r="G7" s="36"/>
      <c r="H7" s="36"/>
      <c r="I7" s="36"/>
      <c r="J7" s="36"/>
      <c r="K7" s="36"/>
    </row>
    <row r="8" spans="1:31">
      <c r="A8" s="40" t="s">
        <v>3</v>
      </c>
      <c r="B8" s="40" t="s">
        <v>4</v>
      </c>
      <c r="C8" s="56">
        <f>'A6'!C9-'A7'!C9</f>
        <v>-1.1130000000000067</v>
      </c>
      <c r="D8" s="56">
        <f>'A6'!D9-'A7'!D9</f>
        <v>19.483532999999994</v>
      </c>
      <c r="E8" s="56">
        <f>'A6'!E9-'A7'!E9</f>
        <v>-25.760934000000006</v>
      </c>
      <c r="F8" s="56">
        <f>'A6'!F9-'A7'!F9</f>
        <v>-3.8817140000000165</v>
      </c>
      <c r="G8" s="56">
        <f>'A6'!G9-'A7'!G9</f>
        <v>20.685766000000022</v>
      </c>
      <c r="H8" s="56">
        <f>'A6'!H9-'A7'!H9</f>
        <v>4.6951789999999818</v>
      </c>
      <c r="I8" s="56">
        <f>'A6'!I9-'A7'!I9</f>
        <v>51.625717999999949</v>
      </c>
      <c r="J8" s="56">
        <f>'A6'!J9-'A7'!J9</f>
        <v>80.844877000000039</v>
      </c>
      <c r="K8" s="56">
        <f>'A6'!K9-'A7'!K9</f>
        <v>31.880503999999988</v>
      </c>
      <c r="L8" s="56">
        <f>'A6'!L9-'A7'!L9</f>
        <v>29.821745999999997</v>
      </c>
      <c r="M8" s="56">
        <f>'A6'!M9-'A7'!M9</f>
        <v>23.035743999999994</v>
      </c>
      <c r="N8" s="56">
        <f>'A6'!N9-'A7'!N9</f>
        <v>71.968671999999998</v>
      </c>
      <c r="O8" s="56">
        <f>'A6'!O9-'A7'!O9</f>
        <v>-24.414681999999999</v>
      </c>
      <c r="P8" s="56">
        <f>'A6'!P9-'A7'!P9</f>
        <v>11.041671000000001</v>
      </c>
      <c r="Q8" s="56">
        <f>'A6'!Q9-'A7'!Q9</f>
        <v>20.181973999999997</v>
      </c>
      <c r="R8" s="56">
        <f>'A6'!R9-'A7'!R9</f>
        <v>12.368812999999999</v>
      </c>
      <c r="S8" s="56">
        <f>'A6'!S9-'A7'!S9</f>
        <v>20.038984000000013</v>
      </c>
      <c r="T8" s="56">
        <f>'A6'!T9-'A7'!T9</f>
        <v>38.968467999999994</v>
      </c>
      <c r="U8" s="56">
        <f>'A6'!U9-'A7'!U9</f>
        <v>48.15451800000001</v>
      </c>
      <c r="V8" s="56">
        <f>'A6'!V9-'A7'!V9</f>
        <v>55.178740000000005</v>
      </c>
      <c r="W8" s="56">
        <f>'A6'!W9-'A7'!W9</f>
        <v>53.674219999999991</v>
      </c>
      <c r="X8" s="56">
        <f>'A6'!X9-'A7'!X9</f>
        <v>26.218938999999999</v>
      </c>
      <c r="Y8" s="56">
        <f>'A6'!Y9-'A7'!Y9</f>
        <v>52.131619999999998</v>
      </c>
      <c r="Z8" s="56">
        <f>'A6'!Z9-'A7'!Z9</f>
        <v>169.06445200000002</v>
      </c>
      <c r="AA8" s="56">
        <f>'A6'!AA9-'A7'!AA9</f>
        <v>250.509345</v>
      </c>
      <c r="AB8" s="56">
        <f>'A6'!AB9-'A7'!AB9</f>
        <v>191.07667700000002</v>
      </c>
      <c r="AC8" s="56">
        <f>'A6'!AC9-'A7'!AC9</f>
        <v>74.933785000000015</v>
      </c>
      <c r="AD8" s="56">
        <f>'A6'!AD9-'A7'!AD9</f>
        <v>62.063594000000009</v>
      </c>
      <c r="AE8" s="56">
        <f>'A6'!AE9-'A7'!AE9</f>
        <v>1364.4772089999997</v>
      </c>
    </row>
    <row r="9" spans="1:31">
      <c r="A9" s="35" t="s">
        <v>5</v>
      </c>
      <c r="B9" s="35" t="s">
        <v>6</v>
      </c>
      <c r="C9" s="56">
        <f>'A6'!C10-'A7'!C10</f>
        <v>1508.4079920000006</v>
      </c>
      <c r="D9" s="56">
        <f>'A6'!D10-'A7'!D10</f>
        <v>1583.5951160000002</v>
      </c>
      <c r="E9" s="56">
        <f>'A6'!E10-'A7'!E10</f>
        <v>1402.1566319999997</v>
      </c>
      <c r="F9" s="56">
        <f>'A6'!F10-'A7'!F10</f>
        <v>1160.8317959999995</v>
      </c>
      <c r="G9" s="56">
        <f>'A6'!G10-'A7'!G10</f>
        <v>2287.1830479999981</v>
      </c>
      <c r="H9" s="56">
        <f>'A6'!H10-'A7'!H10</f>
        <v>4480.3549879999991</v>
      </c>
      <c r="I9" s="56">
        <f>'A6'!I10-'A7'!I10</f>
        <v>4224.4967979999983</v>
      </c>
      <c r="J9" s="56">
        <f>'A6'!J10-'A7'!J10</f>
        <v>3731.9833019999996</v>
      </c>
      <c r="K9" s="56">
        <f>'A6'!K10-'A7'!K10</f>
        <v>3717.5953190000005</v>
      </c>
      <c r="L9" s="56">
        <f>'A6'!L10-'A7'!L10</f>
        <v>5441.5226269999985</v>
      </c>
      <c r="M9" s="56">
        <f>'A6'!M10-'A7'!M10</f>
        <v>6505.06646</v>
      </c>
      <c r="N9" s="56">
        <f>'A6'!N10-'A7'!N10</f>
        <v>6758.5469650000005</v>
      </c>
      <c r="O9" s="56">
        <f>'A6'!O10-'A7'!O10</f>
        <v>6254.9567190000007</v>
      </c>
      <c r="P9" s="56">
        <f>'A6'!P10-'A7'!P10</f>
        <v>9589.0247439999985</v>
      </c>
      <c r="Q9" s="56">
        <f>'A6'!Q10-'A7'!Q10</f>
        <v>8650.7556220000024</v>
      </c>
      <c r="R9" s="56">
        <f>'A6'!R10-'A7'!R10</f>
        <v>9919.7264620000005</v>
      </c>
      <c r="S9" s="56">
        <f>'A6'!S10-'A7'!S10</f>
        <v>8630.0783090000004</v>
      </c>
      <c r="T9" s="56">
        <f>'A6'!T10-'A7'!T10</f>
        <v>7532.239265000002</v>
      </c>
      <c r="U9" s="56">
        <f>'A6'!U10-'A7'!U10</f>
        <v>8298.1685020000004</v>
      </c>
      <c r="V9" s="56">
        <f>'A6'!V10-'A7'!V10</f>
        <v>6770.6505989999996</v>
      </c>
      <c r="W9" s="56">
        <f>'A6'!W10-'A7'!W10</f>
        <v>5784.9232569999986</v>
      </c>
      <c r="X9" s="56">
        <f>'A6'!X10-'A7'!X10</f>
        <v>3835.4370570000001</v>
      </c>
      <c r="Y9" s="56">
        <f>'A6'!Y10-'A7'!Y10</f>
        <v>3179.0834070000001</v>
      </c>
      <c r="Z9" s="56">
        <f>'A6'!Z10-'A7'!Z10</f>
        <v>3206.4020730000002</v>
      </c>
      <c r="AA9" s="56">
        <f>'A6'!AA10-'A7'!AA10</f>
        <v>2603.0042309999999</v>
      </c>
      <c r="AB9" s="56">
        <f>'A6'!AB10-'A7'!AB10</f>
        <v>1959.6365759999999</v>
      </c>
      <c r="AC9" s="56">
        <f>'A6'!AC10-'A7'!AC10</f>
        <v>8315.0533590000014</v>
      </c>
      <c r="AD9" s="56">
        <f>'A6'!AD10-'A7'!AD10</f>
        <v>8841.6401309999983</v>
      </c>
      <c r="AE9" s="56">
        <f>'A6'!AE10-'A7'!AE10</f>
        <v>146172.52135599998</v>
      </c>
    </row>
    <row r="10" spans="1:31">
      <c r="A10" s="35" t="s">
        <v>7</v>
      </c>
      <c r="B10" s="35" t="s">
        <v>8</v>
      </c>
      <c r="C10" s="56">
        <f>'A6'!C11-'A7'!C11</f>
        <v>1880.9560160000003</v>
      </c>
      <c r="D10" s="56">
        <f>'A6'!D11-'A7'!D11</f>
        <v>1981.3454909999998</v>
      </c>
      <c r="E10" s="56">
        <f>'A6'!E11-'A7'!E11</f>
        <v>2419.3192119999999</v>
      </c>
      <c r="F10" s="56">
        <f>'A6'!F11-'A7'!F11</f>
        <v>2302.8336090000003</v>
      </c>
      <c r="G10" s="56">
        <f>'A6'!G11-'A7'!G11</f>
        <v>3205.6486699999996</v>
      </c>
      <c r="H10" s="56">
        <f>'A6'!H11-'A7'!H11</f>
        <v>3448.9047000000005</v>
      </c>
      <c r="I10" s="56">
        <f>'A6'!I11-'A7'!I11</f>
        <v>2210.0619969999998</v>
      </c>
      <c r="J10" s="56">
        <f>'A6'!J11-'A7'!J11</f>
        <v>2355.2351719999997</v>
      </c>
      <c r="K10" s="56">
        <f>'A6'!K11-'A7'!K11</f>
        <v>1855.3690119999999</v>
      </c>
      <c r="L10" s="56">
        <f>'A6'!L11-'A7'!L11</f>
        <v>3092.3574450000006</v>
      </c>
      <c r="M10" s="56">
        <f>'A6'!M11-'A7'!M11</f>
        <v>3305.2688349999999</v>
      </c>
      <c r="N10" s="56">
        <f>'A6'!N11-'A7'!N11</f>
        <v>3124.2109869999999</v>
      </c>
      <c r="O10" s="56">
        <f>'A6'!O11-'A7'!O11</f>
        <v>2570.9976200000006</v>
      </c>
      <c r="P10" s="56">
        <f>'A6'!P11-'A7'!P11</f>
        <v>1937.4684849999994</v>
      </c>
      <c r="Q10" s="56">
        <f>'A6'!Q11-'A7'!Q11</f>
        <v>1249.5947940000001</v>
      </c>
      <c r="R10" s="56">
        <f>'A6'!R11-'A7'!R11</f>
        <v>1519.5459459999997</v>
      </c>
      <c r="S10" s="56">
        <f>'A6'!S11-'A7'!S11</f>
        <v>1719.7431129999998</v>
      </c>
      <c r="T10" s="56">
        <f>'A6'!T11-'A7'!T11</f>
        <v>2411.2727489999997</v>
      </c>
      <c r="U10" s="56">
        <f>'A6'!U11-'A7'!U11</f>
        <v>3103.230035</v>
      </c>
      <c r="V10" s="56">
        <f>'A6'!V11-'A7'!V11</f>
        <v>3326.6007670000008</v>
      </c>
      <c r="W10" s="56">
        <f>'A6'!W11-'A7'!W11</f>
        <v>3093.1224610000008</v>
      </c>
      <c r="X10" s="56">
        <f>'A6'!X11-'A7'!X11</f>
        <v>3047.692779</v>
      </c>
      <c r="Y10" s="56">
        <f>'A6'!Y11-'A7'!Y11</f>
        <v>3059.6746990000011</v>
      </c>
      <c r="Z10" s="56">
        <f>'A6'!Z11-'A7'!Z11</f>
        <v>2670.7641939999999</v>
      </c>
      <c r="AA10" s="56">
        <f>'A6'!AA11-'A7'!AA11</f>
        <v>3217.8431819999996</v>
      </c>
      <c r="AB10" s="56">
        <f>'A6'!AB11-'A7'!AB11</f>
        <v>2638.1719090000001</v>
      </c>
      <c r="AC10" s="56">
        <f>'A6'!AC11-'A7'!AC11</f>
        <v>2881.8857110000008</v>
      </c>
      <c r="AD10" s="56">
        <f>'A6'!AD11-'A7'!AD11</f>
        <v>2832.3453719999998</v>
      </c>
      <c r="AE10" s="56">
        <f>'A6'!AE11-'A7'!AE11</f>
        <v>72461.464962000027</v>
      </c>
    </row>
    <row r="11" spans="1:31">
      <c r="A11" s="35" t="s">
        <v>9</v>
      </c>
      <c r="B11" s="35" t="s">
        <v>10</v>
      </c>
      <c r="C11" s="56">
        <f>'A6'!C12-'A7'!C12</f>
        <v>255.07999199999995</v>
      </c>
      <c r="D11" s="56">
        <f>'A6'!D12-'A7'!D12</f>
        <v>268.71999400000004</v>
      </c>
      <c r="E11" s="56">
        <f>'A6'!E12-'A7'!E12</f>
        <v>219.56503599999996</v>
      </c>
      <c r="F11" s="56">
        <f>'A6'!F12-'A7'!F12</f>
        <v>247.42760999999999</v>
      </c>
      <c r="G11" s="56">
        <f>'A6'!G12-'A7'!G12</f>
        <v>237.08044599999997</v>
      </c>
      <c r="H11" s="56">
        <f>'A6'!H12-'A7'!H12</f>
        <v>176.91428200000001</v>
      </c>
      <c r="I11" s="56">
        <f>'A6'!I12-'A7'!I12</f>
        <v>138.28368900000004</v>
      </c>
      <c r="J11" s="56">
        <f>'A6'!J12-'A7'!J12</f>
        <v>202.60667800000004</v>
      </c>
      <c r="K11" s="56">
        <f>'A6'!K12-'A7'!K12</f>
        <v>158.00263400000003</v>
      </c>
      <c r="L11" s="56">
        <f>'A6'!L12-'A7'!L12</f>
        <v>181.50396599999999</v>
      </c>
      <c r="M11" s="56">
        <f>'A6'!M12-'A7'!M12</f>
        <v>178.53529000000006</v>
      </c>
      <c r="N11" s="56">
        <f>'A6'!N12-'A7'!N12</f>
        <v>115.51953599999999</v>
      </c>
      <c r="O11" s="56">
        <f>'A6'!O12-'A7'!O12</f>
        <v>28.453230000000005</v>
      </c>
      <c r="P11" s="56">
        <f>'A6'!P12-'A7'!P12</f>
        <v>17.76357500000006</v>
      </c>
      <c r="Q11" s="56">
        <f>'A6'!Q12-'A7'!Q12</f>
        <v>66.736857999999984</v>
      </c>
      <c r="R11" s="56">
        <f>'A6'!R12-'A7'!R12</f>
        <v>153.28753</v>
      </c>
      <c r="S11" s="56">
        <f>'A6'!S12-'A7'!S12</f>
        <v>174.24434300000001</v>
      </c>
      <c r="T11" s="56">
        <f>'A6'!T12-'A7'!T12</f>
        <v>70.995955999999978</v>
      </c>
      <c r="U11" s="56">
        <f>'A6'!U12-'A7'!U12</f>
        <v>45.577251999999987</v>
      </c>
      <c r="V11" s="56">
        <f>'A6'!V12-'A7'!V12</f>
        <v>11.641759000000008</v>
      </c>
      <c r="W11" s="56">
        <f>'A6'!W12-'A7'!W12</f>
        <v>-15.006462000000028</v>
      </c>
      <c r="X11" s="56">
        <f>'A6'!X12-'A7'!X12</f>
        <v>44.341156999999981</v>
      </c>
      <c r="Y11" s="56">
        <f>'A6'!Y12-'A7'!Y12</f>
        <v>253.30595500000004</v>
      </c>
      <c r="Z11" s="56">
        <f>'A6'!Z12-'A7'!Z12</f>
        <v>-20.193613999999968</v>
      </c>
      <c r="AA11" s="56">
        <f>'A6'!AA12-'A7'!AA12</f>
        <v>-21.982495999999998</v>
      </c>
      <c r="AB11" s="56">
        <f>'A6'!AB12-'A7'!AB12</f>
        <v>-11.596261999999996</v>
      </c>
      <c r="AC11" s="56">
        <f>'A6'!AC12-'A7'!AC12</f>
        <v>246.48842800000003</v>
      </c>
      <c r="AD11" s="56">
        <f>'A6'!AD12-'A7'!AD12</f>
        <v>227.45929100000004</v>
      </c>
      <c r="AE11" s="56">
        <f>'A6'!AE12-'A7'!AE12</f>
        <v>3650.755653000002</v>
      </c>
    </row>
    <row r="12" spans="1:31">
      <c r="A12" s="35" t="s">
        <v>11</v>
      </c>
      <c r="B12" s="35" t="s">
        <v>12</v>
      </c>
      <c r="C12" s="56">
        <f>'A6'!C13-'A7'!C13</f>
        <v>953.01297599999998</v>
      </c>
      <c r="D12" s="56">
        <f>'A6'!D13-'A7'!D13</f>
        <v>1017.8465979999999</v>
      </c>
      <c r="E12" s="56">
        <f>'A6'!E13-'A7'!E13</f>
        <v>886.25051499999995</v>
      </c>
      <c r="F12" s="56">
        <f>'A6'!F13-'A7'!F13</f>
        <v>794.94090000000028</v>
      </c>
      <c r="G12" s="56">
        <f>'A6'!G13-'A7'!G13</f>
        <v>970.09613699999989</v>
      </c>
      <c r="H12" s="56">
        <f>'A6'!H13-'A7'!H13</f>
        <v>1028.9745369999998</v>
      </c>
      <c r="I12" s="56">
        <f>'A6'!I13-'A7'!I13</f>
        <v>461.43245799999977</v>
      </c>
      <c r="J12" s="56">
        <f>'A6'!J13-'A7'!J13</f>
        <v>456.11074499999972</v>
      </c>
      <c r="K12" s="56">
        <f>'A6'!K13-'A7'!K13</f>
        <v>310.70321700000011</v>
      </c>
      <c r="L12" s="56">
        <f>'A6'!L13-'A7'!L13</f>
        <v>1123.0939410000001</v>
      </c>
      <c r="M12" s="56">
        <f>'A6'!M13-'A7'!M13</f>
        <v>1565.0201749999999</v>
      </c>
      <c r="N12" s="56">
        <f>'A6'!N13-'A7'!N13</f>
        <v>1260.0392180000003</v>
      </c>
      <c r="O12" s="56">
        <f>'A6'!O13-'A7'!O13</f>
        <v>780.64981299999999</v>
      </c>
      <c r="P12" s="56">
        <f>'A6'!P13-'A7'!P13</f>
        <v>556.91275699999994</v>
      </c>
      <c r="Q12" s="56">
        <f>'A6'!Q13-'A7'!Q13</f>
        <v>314.81148599999983</v>
      </c>
      <c r="R12" s="56">
        <f>'A6'!R13-'A7'!R13</f>
        <v>621.78492100000028</v>
      </c>
      <c r="S12" s="56">
        <f>'A6'!S13-'A7'!S13</f>
        <v>598.71375999999987</v>
      </c>
      <c r="T12" s="56">
        <f>'A6'!T13-'A7'!T13</f>
        <v>1083.042864</v>
      </c>
      <c r="U12" s="56">
        <f>'A6'!U13-'A7'!U13</f>
        <v>1183.1173900000001</v>
      </c>
      <c r="V12" s="56">
        <f>'A6'!V13-'A7'!V13</f>
        <v>1338.1754560000002</v>
      </c>
      <c r="W12" s="56">
        <f>'A6'!W13-'A7'!W13</f>
        <v>1448.166387</v>
      </c>
      <c r="X12" s="56">
        <f>'A6'!X13-'A7'!X13</f>
        <v>1225.8016660000001</v>
      </c>
      <c r="Y12" s="56">
        <f>'A6'!Y13-'A7'!Y13</f>
        <v>1250.6511659999999</v>
      </c>
      <c r="Z12" s="56">
        <f>'A6'!Z13-'A7'!Z13</f>
        <v>1074.869627</v>
      </c>
      <c r="AA12" s="56">
        <f>'A6'!AA13-'A7'!AA13</f>
        <v>1010.0316430000001</v>
      </c>
      <c r="AB12" s="56">
        <f>'A6'!AB13-'A7'!AB13</f>
        <v>776.84044099999994</v>
      </c>
      <c r="AC12" s="56">
        <f>'A6'!AC13-'A7'!AC13</f>
        <v>697.80468499999984</v>
      </c>
      <c r="AD12" s="56">
        <f>'A6'!AD13-'A7'!AD13</f>
        <v>800.52905099999987</v>
      </c>
      <c r="AE12" s="56">
        <f>'A6'!AE13-'A7'!AE13</f>
        <v>25589.424529999993</v>
      </c>
    </row>
    <row r="13" spans="1:31">
      <c r="A13" s="35" t="s">
        <v>13</v>
      </c>
      <c r="B13" s="35" t="s">
        <v>14</v>
      </c>
      <c r="C13" s="56">
        <f>'A6'!C14-'A7'!C14</f>
        <v>944.09196800000007</v>
      </c>
      <c r="D13" s="56">
        <f>'A6'!D14-'A7'!D14</f>
        <v>1184.305124</v>
      </c>
      <c r="E13" s="56">
        <f>'A6'!E14-'A7'!E14</f>
        <v>940.97046000000012</v>
      </c>
      <c r="F13" s="56">
        <f>'A6'!F14-'A7'!F14</f>
        <v>795.9685179999999</v>
      </c>
      <c r="G13" s="56">
        <f>'A6'!G14-'A7'!G14</f>
        <v>1166.9353950000002</v>
      </c>
      <c r="H13" s="56">
        <f>'A6'!H14-'A7'!H14</f>
        <v>1936.838383</v>
      </c>
      <c r="I13" s="56">
        <f>'A6'!I14-'A7'!I14</f>
        <v>1489.8400409999997</v>
      </c>
      <c r="J13" s="56">
        <f>'A6'!J14-'A7'!J14</f>
        <v>1080.3529570000001</v>
      </c>
      <c r="K13" s="56">
        <f>'A6'!K14-'A7'!K14</f>
        <v>899.85765500000002</v>
      </c>
      <c r="L13" s="56">
        <f>'A6'!L14-'A7'!L14</f>
        <v>1850.3665010000002</v>
      </c>
      <c r="M13" s="56">
        <f>'A6'!M14-'A7'!M14</f>
        <v>2474.8849500000001</v>
      </c>
      <c r="N13" s="56">
        <f>'A6'!N14-'A7'!N14</f>
        <v>1118.9513060000002</v>
      </c>
      <c r="O13" s="56">
        <f>'A6'!O14-'A7'!O14</f>
        <v>476.14189500000009</v>
      </c>
      <c r="P13" s="56">
        <f>'A6'!P14-'A7'!P14</f>
        <v>276.13187099999971</v>
      </c>
      <c r="Q13" s="56">
        <f>'A6'!Q14-'A7'!Q14</f>
        <v>115.10290099999997</v>
      </c>
      <c r="R13" s="56">
        <f>'A6'!R14-'A7'!R14</f>
        <v>188.82576700000004</v>
      </c>
      <c r="S13" s="56">
        <f>'A6'!S14-'A7'!S14</f>
        <v>237.23732099999995</v>
      </c>
      <c r="T13" s="56">
        <f>'A6'!T14-'A7'!T14</f>
        <v>529.19041200000004</v>
      </c>
      <c r="U13" s="56">
        <f>'A6'!U14-'A7'!U14</f>
        <v>507.30258800000001</v>
      </c>
      <c r="V13" s="56">
        <f>'A6'!V14-'A7'!V14</f>
        <v>442.16874000000013</v>
      </c>
      <c r="W13" s="56">
        <f>'A6'!W14-'A7'!W14</f>
        <v>287.87755400000003</v>
      </c>
      <c r="X13" s="56">
        <f>'A6'!X14-'A7'!X14</f>
        <v>264.75402499999996</v>
      </c>
      <c r="Y13" s="56">
        <f>'A6'!Y14-'A7'!Y14</f>
        <v>241.62401300000005</v>
      </c>
      <c r="Z13" s="56">
        <f>'A6'!Z14-'A7'!Z14</f>
        <v>292.98414400000007</v>
      </c>
      <c r="AA13" s="56">
        <f>'A6'!AA14-'A7'!AA14</f>
        <v>260.61397099999999</v>
      </c>
      <c r="AB13" s="56">
        <f>'A6'!AB14-'A7'!AB14</f>
        <v>189.02415300000007</v>
      </c>
      <c r="AC13" s="56">
        <f>'A6'!AC14-'A7'!AC14</f>
        <v>195.84977600000005</v>
      </c>
      <c r="AD13" s="56">
        <f>'A6'!AD14-'A7'!AD14</f>
        <v>200.92882400000002</v>
      </c>
      <c r="AE13" s="56">
        <f>'A6'!AE14-'A7'!AE14</f>
        <v>20589.121212999995</v>
      </c>
    </row>
    <row r="14" spans="1:31">
      <c r="A14" s="35" t="s">
        <v>15</v>
      </c>
      <c r="B14" s="35" t="s">
        <v>16</v>
      </c>
      <c r="C14" s="56">
        <f>'A6'!C15-'A7'!C15</f>
        <v>348.807008</v>
      </c>
      <c r="D14" s="56">
        <f>'A6'!D15-'A7'!D15</f>
        <v>433.51839899999993</v>
      </c>
      <c r="E14" s="56">
        <f>'A6'!E15-'A7'!E15</f>
        <v>368.92832099999998</v>
      </c>
      <c r="F14" s="56">
        <f>'A6'!F15-'A7'!F15</f>
        <v>358.22925699999996</v>
      </c>
      <c r="G14" s="56">
        <f>'A6'!G15-'A7'!G15</f>
        <v>672.37484299999994</v>
      </c>
      <c r="H14" s="56">
        <f>'A6'!H15-'A7'!H15</f>
        <v>484.28589400000016</v>
      </c>
      <c r="I14" s="56">
        <f>'A6'!I15-'A7'!I15</f>
        <v>287.71231799999998</v>
      </c>
      <c r="J14" s="56">
        <f>'A6'!J15-'A7'!J15</f>
        <v>267.68207300000006</v>
      </c>
      <c r="K14" s="56">
        <f>'A6'!K15-'A7'!K15</f>
        <v>389.12261799999993</v>
      </c>
      <c r="L14" s="56">
        <f>'A6'!L15-'A7'!L15</f>
        <v>460.3719870000001</v>
      </c>
      <c r="M14" s="56">
        <f>'A6'!M15-'A7'!M15</f>
        <v>485.578194</v>
      </c>
      <c r="N14" s="56">
        <f>'A6'!N15-'A7'!N15</f>
        <v>399.91303999999991</v>
      </c>
      <c r="O14" s="56">
        <f>'A6'!O15-'A7'!O15</f>
        <v>387.51948099999998</v>
      </c>
      <c r="P14" s="56">
        <f>'A6'!P15-'A7'!P15</f>
        <v>377.11106700000005</v>
      </c>
      <c r="Q14" s="56">
        <f>'A6'!Q15-'A7'!Q15</f>
        <v>434.85607400000004</v>
      </c>
      <c r="R14" s="56">
        <f>'A6'!R15-'A7'!R15</f>
        <v>436.46374200000002</v>
      </c>
      <c r="S14" s="56">
        <f>'A6'!S15-'A7'!S15</f>
        <v>357.56486700000005</v>
      </c>
      <c r="T14" s="56">
        <f>'A6'!T15-'A7'!T15</f>
        <v>298.49418400000002</v>
      </c>
      <c r="U14" s="56">
        <f>'A6'!U15-'A7'!U15</f>
        <v>410.99681500000003</v>
      </c>
      <c r="V14" s="56">
        <f>'A6'!V15-'A7'!V15</f>
        <v>405.49472600000001</v>
      </c>
      <c r="W14" s="56">
        <f>'A6'!W15-'A7'!W15</f>
        <v>452.18004200000007</v>
      </c>
      <c r="X14" s="56">
        <f>'A6'!X15-'A7'!X15</f>
        <v>524.27484799999991</v>
      </c>
      <c r="Y14" s="56">
        <f>'A6'!Y15-'A7'!Y15</f>
        <v>576.67839500000002</v>
      </c>
      <c r="Z14" s="56">
        <f>'A6'!Z15-'A7'!Z15</f>
        <v>633.93026799999996</v>
      </c>
      <c r="AA14" s="56">
        <f>'A6'!AA15-'A7'!AA15</f>
        <v>824.26817900000003</v>
      </c>
      <c r="AB14" s="56">
        <f>'A6'!AB15-'A7'!AB15</f>
        <v>665.229513</v>
      </c>
      <c r="AC14" s="56">
        <f>'A6'!AC15-'A7'!AC15</f>
        <v>603.29576300000008</v>
      </c>
      <c r="AD14" s="56">
        <f>'A6'!AD15-'A7'!AD15</f>
        <v>718.53303500000004</v>
      </c>
      <c r="AE14" s="56">
        <f>'A6'!AE15-'A7'!AE15</f>
        <v>13063.414951000002</v>
      </c>
    </row>
    <row r="15" spans="1:31">
      <c r="A15" s="35" t="s">
        <v>17</v>
      </c>
      <c r="B15" s="35" t="s">
        <v>18</v>
      </c>
      <c r="C15" s="56">
        <f>'A6'!C16-'A7'!C16</f>
        <v>221.06000800000004</v>
      </c>
      <c r="D15" s="56">
        <f>'A6'!D16-'A7'!D16</f>
        <v>-407.62944899999991</v>
      </c>
      <c r="E15" s="56">
        <f>'A6'!E16-'A7'!E16</f>
        <v>152.4071790000005</v>
      </c>
      <c r="F15" s="56">
        <f>'A6'!F16-'A7'!F16</f>
        <v>-623.24248599999999</v>
      </c>
      <c r="G15" s="56">
        <f>'A6'!G16-'A7'!G16</f>
        <v>-420.0134859999996</v>
      </c>
      <c r="H15" s="56">
        <f>'A6'!H16-'A7'!H16</f>
        <v>-639.45238300000005</v>
      </c>
      <c r="I15" s="56">
        <f>'A6'!I16-'A7'!I16</f>
        <v>-827.86252100000013</v>
      </c>
      <c r="J15" s="56">
        <f>'A6'!J16-'A7'!J16</f>
        <v>-15.40800100000024</v>
      </c>
      <c r="K15" s="56">
        <f>'A6'!K16-'A7'!K16</f>
        <v>497.12677799999983</v>
      </c>
      <c r="L15" s="56">
        <f>'A6'!L16-'A7'!L16</f>
        <v>621.15375199999994</v>
      </c>
      <c r="M15" s="56">
        <f>'A6'!M16-'A7'!M16</f>
        <v>1003.6556149999999</v>
      </c>
      <c r="N15" s="56">
        <f>'A6'!N16-'A7'!N16</f>
        <v>1353.609285</v>
      </c>
      <c r="O15" s="56">
        <f>'A6'!O16-'A7'!O16</f>
        <v>1343.2000050000001</v>
      </c>
      <c r="P15" s="56">
        <f>'A6'!P16-'A7'!P16</f>
        <v>1564.5462440000001</v>
      </c>
      <c r="Q15" s="56">
        <f>'A6'!Q16-'A7'!Q16</f>
        <v>559.45642599999985</v>
      </c>
      <c r="R15" s="56">
        <f>'A6'!R16-'A7'!R16</f>
        <v>357.51776100000018</v>
      </c>
      <c r="S15" s="56">
        <f>'A6'!S16-'A7'!S16</f>
        <v>291.20969000000002</v>
      </c>
      <c r="T15" s="56">
        <f>'A6'!T16-'A7'!T16</f>
        <v>244.30419899999993</v>
      </c>
      <c r="U15" s="56">
        <f>'A6'!U16-'A7'!U16</f>
        <v>199.9893790000001</v>
      </c>
      <c r="V15" s="56">
        <f>'A6'!V16-'A7'!V16</f>
        <v>1675.402552</v>
      </c>
      <c r="W15" s="56">
        <f>'A6'!W16-'A7'!W16</f>
        <v>1638.7804159999998</v>
      </c>
      <c r="X15" s="56">
        <f>'A6'!X16-'A7'!X16</f>
        <v>273.19082300000002</v>
      </c>
      <c r="Y15" s="56">
        <f>'A6'!Y16-'A7'!Y16</f>
        <v>270.21665400000012</v>
      </c>
      <c r="Z15" s="56">
        <f>'A6'!Z16-'A7'!Z16</f>
        <v>421.38084300000003</v>
      </c>
      <c r="AA15" s="56">
        <f>'A6'!AA16-'A7'!AA16</f>
        <v>387.11331999999999</v>
      </c>
      <c r="AB15" s="56">
        <f>'A6'!AB16-'A7'!AB16</f>
        <v>417.796514</v>
      </c>
      <c r="AC15" s="56">
        <f>'A6'!AC16-'A7'!AC16</f>
        <v>384.89199700000012</v>
      </c>
      <c r="AD15" s="56">
        <f>'A6'!AD16-'A7'!AD16</f>
        <v>359.76225799999986</v>
      </c>
      <c r="AE15" s="56">
        <f>'A6'!AE16-'A7'!AE16</f>
        <v>11304.163372000006</v>
      </c>
    </row>
    <row r="16" spans="1:31">
      <c r="A16" s="35" t="s">
        <v>19</v>
      </c>
      <c r="B16" s="35" t="s">
        <v>20</v>
      </c>
      <c r="C16" s="56">
        <f>'A6'!C17-'A7'!C17</f>
        <v>108.16198399999996</v>
      </c>
      <c r="D16" s="56">
        <f>'A6'!D17-'A7'!D17</f>
        <v>-375.490656</v>
      </c>
      <c r="E16" s="56">
        <f>'A6'!E17-'A7'!E17</f>
        <v>-488.57228800000001</v>
      </c>
      <c r="F16" s="56">
        <f>'A6'!F17-'A7'!F17</f>
        <v>-713.32032000000004</v>
      </c>
      <c r="G16" s="56">
        <f>'A6'!G17-'A7'!G17</f>
        <v>-1000.6429120000001</v>
      </c>
      <c r="H16" s="56">
        <f>'A6'!H17-'A7'!H17</f>
        <v>-1385.6338780000001</v>
      </c>
      <c r="I16" s="56">
        <f>'A6'!I17-'A7'!I17</f>
        <v>-974.16149000000007</v>
      </c>
      <c r="J16" s="56">
        <f>'A6'!J17-'A7'!J17</f>
        <v>-758.39392700000008</v>
      </c>
      <c r="K16" s="56">
        <f>'A6'!K17-'A7'!K17</f>
        <v>-642.68779300000006</v>
      </c>
      <c r="L16" s="56">
        <f>'A6'!L17-'A7'!L17</f>
        <v>-432.179755</v>
      </c>
      <c r="M16" s="56">
        <f>'A6'!M17-'A7'!M17</f>
        <v>-393.64761599999997</v>
      </c>
      <c r="N16" s="56">
        <f>'A6'!N17-'A7'!N17</f>
        <v>-438.46840399999996</v>
      </c>
      <c r="O16" s="56">
        <f>'A6'!O17-'A7'!O17</f>
        <v>-452.11270699999994</v>
      </c>
      <c r="P16" s="56">
        <f>'A6'!P17-'A7'!P17</f>
        <v>-238.10510200000004</v>
      </c>
      <c r="Q16" s="56">
        <f>'A6'!Q17-'A7'!Q17</f>
        <v>-169.04411099999999</v>
      </c>
      <c r="R16" s="56">
        <f>'A6'!R17-'A7'!R17</f>
        <v>-218.572509</v>
      </c>
      <c r="S16" s="56">
        <f>'A6'!S17-'A7'!S17</f>
        <v>-212.73702699999998</v>
      </c>
      <c r="T16" s="56">
        <f>'A6'!T17-'A7'!T17</f>
        <v>-159.86796299999997</v>
      </c>
      <c r="U16" s="56">
        <f>'A6'!U17-'A7'!U17</f>
        <v>-173.95245699999998</v>
      </c>
      <c r="V16" s="56">
        <f>'A6'!V17-'A7'!V17</f>
        <v>-189.44682999999998</v>
      </c>
      <c r="W16" s="56">
        <f>'A6'!W17-'A7'!W17</f>
        <v>-178.11801300000002</v>
      </c>
      <c r="X16" s="56">
        <f>'A6'!X17-'A7'!X17</f>
        <v>-150.45920999999998</v>
      </c>
      <c r="Y16" s="56">
        <f>'A6'!Y17-'A7'!Y17</f>
        <v>-130.965585</v>
      </c>
      <c r="Z16" s="56">
        <f>'A6'!Z17-'A7'!Z17</f>
        <v>-144.68334800000002</v>
      </c>
      <c r="AA16" s="56">
        <f>'A6'!AA17-'A7'!AA17</f>
        <v>-136.10074700000001</v>
      </c>
      <c r="AB16" s="56">
        <f>'A6'!AB17-'A7'!AB17</f>
        <v>-88.307477000000006</v>
      </c>
      <c r="AC16" s="56">
        <f>'A6'!AC17-'A7'!AC17</f>
        <v>-96.108615000000029</v>
      </c>
      <c r="AD16" s="56">
        <f>'A6'!AD17-'A7'!AD17</f>
        <v>-101.214241</v>
      </c>
      <c r="AE16" s="56">
        <f>'A6'!AE17-'A7'!AE17</f>
        <v>-10334.832996999998</v>
      </c>
    </row>
    <row r="17" spans="1:31">
      <c r="A17" s="35" t="s">
        <v>21</v>
      </c>
      <c r="B17" s="35" t="s">
        <v>22</v>
      </c>
      <c r="C17" s="56">
        <f>'A6'!C18-'A7'!C18</f>
        <v>-39.773999999999994</v>
      </c>
      <c r="D17" s="56">
        <f>'A6'!D18-'A7'!D18</f>
        <v>-40.329777000000007</v>
      </c>
      <c r="E17" s="56">
        <f>'A6'!E18-'A7'!E18</f>
        <v>-24.603093000000001</v>
      </c>
      <c r="F17" s="56">
        <f>'A6'!F18-'A7'!F18</f>
        <v>-45.438398999999997</v>
      </c>
      <c r="G17" s="56">
        <f>'A6'!G18-'A7'!G18</f>
        <v>-40.270509000000011</v>
      </c>
      <c r="H17" s="56">
        <f>'A6'!H18-'A7'!H18</f>
        <v>-25.683546000000007</v>
      </c>
      <c r="I17" s="56">
        <f>'A6'!I18-'A7'!I18</f>
        <v>141.87353199999998</v>
      </c>
      <c r="J17" s="56">
        <f>'A6'!J18-'A7'!J18</f>
        <v>-19.342180999999997</v>
      </c>
      <c r="K17" s="56">
        <f>'A6'!K18-'A7'!K18</f>
        <v>-23.270361000000001</v>
      </c>
      <c r="L17" s="56">
        <f>'A6'!L18-'A7'!L18</f>
        <v>12.594785000000002</v>
      </c>
      <c r="M17" s="56">
        <f>'A6'!M18-'A7'!M18</f>
        <v>66.513109000000014</v>
      </c>
      <c r="N17" s="56">
        <f>'A6'!N18-'A7'!N18</f>
        <v>59.114024000000001</v>
      </c>
      <c r="O17" s="56">
        <f>'A6'!O18-'A7'!O18</f>
        <v>42.878231999999997</v>
      </c>
      <c r="P17" s="56">
        <f>'A6'!P18-'A7'!P18</f>
        <v>63.820422999999991</v>
      </c>
      <c r="Q17" s="56">
        <f>'A6'!Q18-'A7'!Q18</f>
        <v>64.830048000000005</v>
      </c>
      <c r="R17" s="56">
        <f>'A6'!R18-'A7'!R18</f>
        <v>74.750415000000018</v>
      </c>
      <c r="S17" s="56">
        <f>'A6'!S18-'A7'!S18</f>
        <v>103.43352300000001</v>
      </c>
      <c r="T17" s="56">
        <f>'A6'!T18-'A7'!T18</f>
        <v>149.88773699999999</v>
      </c>
      <c r="U17" s="56">
        <f>'A6'!U18-'A7'!U18</f>
        <v>131.37151799999998</v>
      </c>
      <c r="V17" s="56">
        <f>'A6'!V18-'A7'!V18</f>
        <v>119.79240499999997</v>
      </c>
      <c r="W17" s="56">
        <f>'A6'!W18-'A7'!W18</f>
        <v>138.92226099999999</v>
      </c>
      <c r="X17" s="56">
        <f>'A6'!X18-'A7'!X18</f>
        <v>186.35804200000001</v>
      </c>
      <c r="Y17" s="56">
        <f>'A6'!Y18-'A7'!Y18</f>
        <v>235.68028400000003</v>
      </c>
      <c r="Z17" s="56">
        <f>'A6'!Z18-'A7'!Z18</f>
        <v>260.41555100000005</v>
      </c>
      <c r="AA17" s="56">
        <f>'A6'!AA18-'A7'!AA18</f>
        <v>324.96426799999995</v>
      </c>
      <c r="AB17" s="56">
        <f>'A6'!AB18-'A7'!AB18</f>
        <v>328.27963099999999</v>
      </c>
      <c r="AC17" s="56">
        <f>'A6'!AC18-'A7'!AC18</f>
        <v>300.75875699999995</v>
      </c>
      <c r="AD17" s="56">
        <f>'A6'!AD18-'A7'!AD18</f>
        <v>382.60287699999992</v>
      </c>
      <c r="AE17" s="56">
        <f>'A6'!AE18-'A7'!AE18</f>
        <v>2930.1295560000003</v>
      </c>
    </row>
    <row r="18" spans="1:31">
      <c r="A18" s="35" t="s">
        <v>23</v>
      </c>
      <c r="B18" s="35" t="s">
        <v>24</v>
      </c>
      <c r="C18" s="56">
        <f>'A6'!C19-'A7'!C19</f>
        <v>80.84499199999982</v>
      </c>
      <c r="D18" s="56">
        <f>'A6'!D19-'A7'!D19</f>
        <v>72.761222999999973</v>
      </c>
      <c r="E18" s="56">
        <f>'A6'!E19-'A7'!E19</f>
        <v>4.2966210000004139</v>
      </c>
      <c r="F18" s="56">
        <f>'A6'!F19-'A7'!F19</f>
        <v>-39.340157999999974</v>
      </c>
      <c r="G18" s="56">
        <f>'A6'!G19-'A7'!G19</f>
        <v>-91.714303999999629</v>
      </c>
      <c r="H18" s="56">
        <f>'A6'!H19-'A7'!H19</f>
        <v>434.72527999999966</v>
      </c>
      <c r="I18" s="56">
        <f>'A6'!I19-'A7'!I19</f>
        <v>-294.66195500000003</v>
      </c>
      <c r="J18" s="56">
        <f>'A6'!J19-'A7'!J19</f>
        <v>-553.91327000000001</v>
      </c>
      <c r="K18" s="56">
        <f>'A6'!K19-'A7'!K19</f>
        <v>-109.68021700000008</v>
      </c>
      <c r="L18" s="56">
        <f>'A6'!L19-'A7'!L19</f>
        <v>147.33027000000038</v>
      </c>
      <c r="M18" s="56">
        <f>'A6'!M19-'A7'!M19</f>
        <v>404.13989099999981</v>
      </c>
      <c r="N18" s="56">
        <f>'A6'!N19-'A7'!N19</f>
        <v>483.55482499999971</v>
      </c>
      <c r="O18" s="56">
        <f>'A6'!O19-'A7'!O19</f>
        <v>503.84681799999998</v>
      </c>
      <c r="P18" s="56">
        <f>'A6'!P19-'A7'!P19</f>
        <v>658.67894699999988</v>
      </c>
      <c r="Q18" s="56">
        <f>'A6'!Q19-'A7'!Q19</f>
        <v>472.94236799999999</v>
      </c>
      <c r="R18" s="56">
        <f>'A6'!R19-'A7'!R19</f>
        <v>709.27033899999969</v>
      </c>
      <c r="S18" s="56">
        <f>'A6'!S19-'A7'!S19</f>
        <v>562.56429299999945</v>
      </c>
      <c r="T18" s="56">
        <f>'A6'!T19-'A7'!T19</f>
        <v>469.9847120000004</v>
      </c>
      <c r="U18" s="56">
        <f>'A6'!U19-'A7'!U19</f>
        <v>336.72627299999931</v>
      </c>
      <c r="V18" s="56">
        <f>'A6'!V19-'A7'!V19</f>
        <v>396.15659399999959</v>
      </c>
      <c r="W18" s="56">
        <f>'A6'!W19-'A7'!W19</f>
        <v>368.88322999999946</v>
      </c>
      <c r="X18" s="56">
        <f>'A6'!X19-'A7'!X19</f>
        <v>423.97424000000001</v>
      </c>
      <c r="Y18" s="56">
        <f>'A6'!Y19-'A7'!Y19</f>
        <v>632.17217300000038</v>
      </c>
      <c r="Z18" s="56">
        <f>'A6'!Z19-'A7'!Z19</f>
        <v>676.08112600000004</v>
      </c>
      <c r="AA18" s="56">
        <f>'A6'!AA19-'A7'!AA19</f>
        <v>705.37459500000023</v>
      </c>
      <c r="AB18" s="56">
        <f>'A6'!AB19-'A7'!AB19</f>
        <v>836.90352400000029</v>
      </c>
      <c r="AC18" s="56">
        <f>'A6'!AC19-'A7'!AC19</f>
        <v>1063.5257070000007</v>
      </c>
      <c r="AD18" s="56">
        <f>'A6'!AD19-'A7'!AD19</f>
        <v>1376.0294820000008</v>
      </c>
      <c r="AE18" s="56">
        <f>'A6'!AE19-'A7'!AE19</f>
        <v>10731.457618999993</v>
      </c>
    </row>
    <row r="19" spans="1:31">
      <c r="A19" s="35" t="s">
        <v>25</v>
      </c>
      <c r="B19" s="35" t="s">
        <v>26</v>
      </c>
      <c r="C19" s="56">
        <f>'A6'!C20-'A7'!C20</f>
        <v>85.399000000000001</v>
      </c>
      <c r="D19" s="56">
        <f>'A6'!D20-'A7'!D20</f>
        <v>224.05487199999999</v>
      </c>
      <c r="E19" s="56">
        <f>'A6'!E20-'A7'!E20</f>
        <v>63.347598999999974</v>
      </c>
      <c r="F19" s="56">
        <f>'A6'!F20-'A7'!F20</f>
        <v>153.23484999999997</v>
      </c>
      <c r="G19" s="56">
        <f>'A6'!G20-'A7'!G20</f>
        <v>310.10494900000009</v>
      </c>
      <c r="H19" s="56">
        <f>'A6'!H20-'A7'!H20</f>
        <v>624.88061799999991</v>
      </c>
      <c r="I19" s="56">
        <f>'A6'!I20-'A7'!I20</f>
        <v>674.49678199999994</v>
      </c>
      <c r="J19" s="56">
        <f>'A6'!J20-'A7'!J20</f>
        <v>853.87633799999992</v>
      </c>
      <c r="K19" s="56">
        <f>'A6'!K20-'A7'!K20</f>
        <v>1161.2522179999999</v>
      </c>
      <c r="L19" s="56">
        <f>'A6'!L20-'A7'!L20</f>
        <v>1074.9577399999998</v>
      </c>
      <c r="M19" s="56">
        <f>'A6'!M20-'A7'!M20</f>
        <v>1101.638972</v>
      </c>
      <c r="N19" s="56">
        <f>'A6'!N20-'A7'!N20</f>
        <v>1342.1232560000001</v>
      </c>
      <c r="O19" s="56">
        <f>'A6'!O20-'A7'!O20</f>
        <v>1455.0853299999999</v>
      </c>
      <c r="P19" s="56">
        <f>'A6'!P20-'A7'!P20</f>
        <v>1548.6779529999999</v>
      </c>
      <c r="Q19" s="56">
        <f>'A6'!Q20-'A7'!Q20</f>
        <v>1339.827526</v>
      </c>
      <c r="R19" s="56">
        <f>'A6'!R20-'A7'!R20</f>
        <v>1645.3281860000002</v>
      </c>
      <c r="S19" s="56">
        <f>'A6'!S20-'A7'!S20</f>
        <v>1801.8057659999999</v>
      </c>
      <c r="T19" s="56">
        <f>'A6'!T20-'A7'!T20</f>
        <v>2038.8631479999999</v>
      </c>
      <c r="U19" s="56">
        <f>'A6'!U20-'A7'!U20</f>
        <v>2387.5487539999995</v>
      </c>
      <c r="V19" s="56">
        <f>'A6'!V20-'A7'!V20</f>
        <v>2774.0496419999999</v>
      </c>
      <c r="W19" s="56">
        <f>'A6'!W20-'A7'!W20</f>
        <v>2665.2859530000005</v>
      </c>
      <c r="X19" s="56">
        <f>'A6'!X20-'A7'!X20</f>
        <v>2770.2342479999998</v>
      </c>
      <c r="Y19" s="56">
        <f>'A6'!Y20-'A7'!Y20</f>
        <v>2860.744874</v>
      </c>
      <c r="Z19" s="56">
        <f>'A6'!Z20-'A7'!Z20</f>
        <v>3135.5317700000001</v>
      </c>
      <c r="AA19" s="56">
        <f>'A6'!AA20-'A7'!AA20</f>
        <v>3384.009896</v>
      </c>
      <c r="AB19" s="56">
        <f>'A6'!AB20-'A7'!AB20</f>
        <v>3427.1964900000003</v>
      </c>
      <c r="AC19" s="56">
        <f>'A6'!AC20-'A7'!AC20</f>
        <v>3972.8419409999997</v>
      </c>
      <c r="AD19" s="56">
        <f>'A6'!AD20-'A7'!AD20</f>
        <v>5038.3394050000006</v>
      </c>
      <c r="AE19" s="56">
        <f>'A6'!AE20-'A7'!AE20</f>
        <v>49914.738076000001</v>
      </c>
    </row>
    <row r="20" spans="1:31">
      <c r="A20" s="35" t="s">
        <v>27</v>
      </c>
      <c r="B20" s="35" t="s">
        <v>28</v>
      </c>
      <c r="C20" s="56">
        <f>'A6'!C21-'A7'!C21</f>
        <v>-321.86199200000004</v>
      </c>
      <c r="D20" s="56">
        <f>'A6'!D21-'A7'!D21</f>
        <v>-390.98422800000003</v>
      </c>
      <c r="E20" s="56">
        <f>'A6'!E21-'A7'!E21</f>
        <v>-394.32415899999995</v>
      </c>
      <c r="F20" s="56">
        <f>'A6'!F21-'A7'!F21</f>
        <v>-501.41912800000006</v>
      </c>
      <c r="G20" s="56">
        <f>'A6'!G21-'A7'!G21</f>
        <v>-535.92661399999997</v>
      </c>
      <c r="H20" s="56">
        <f>'A6'!H21-'A7'!H21</f>
        <v>-630.81256000000008</v>
      </c>
      <c r="I20" s="56">
        <f>'A6'!I21-'A7'!I21</f>
        <v>-674.85951799999998</v>
      </c>
      <c r="J20" s="56">
        <f>'A6'!J21-'A7'!J21</f>
        <v>-609.84779099999992</v>
      </c>
      <c r="K20" s="56">
        <f>'A6'!K21-'A7'!K21</f>
        <v>-519.23658199999988</v>
      </c>
      <c r="L20" s="56">
        <f>'A6'!L21-'A7'!L21</f>
        <v>-574.25320999999997</v>
      </c>
      <c r="M20" s="56">
        <f>'A6'!M21-'A7'!M21</f>
        <v>-701.09801999999979</v>
      </c>
      <c r="N20" s="56">
        <f>'A6'!N21-'A7'!N21</f>
        <v>-843.05800199999987</v>
      </c>
      <c r="O20" s="56">
        <f>'A6'!O21-'A7'!O21</f>
        <v>-863.43961500000023</v>
      </c>
      <c r="P20" s="56">
        <f>'A6'!P21-'A7'!P21</f>
        <v>-810.84859600000016</v>
      </c>
      <c r="Q20" s="56">
        <f>'A6'!Q21-'A7'!Q21</f>
        <v>-482.16511200000002</v>
      </c>
      <c r="R20" s="56">
        <f>'A6'!R21-'A7'!R21</f>
        <v>-822.86334399999987</v>
      </c>
      <c r="S20" s="56">
        <f>'A6'!S21-'A7'!S21</f>
        <v>-831.22789199999988</v>
      </c>
      <c r="T20" s="56">
        <f>'A6'!T21-'A7'!T21</f>
        <v>-728.67338900000027</v>
      </c>
      <c r="U20" s="56">
        <f>'A6'!U21-'A7'!U21</f>
        <v>-775.42853100000002</v>
      </c>
      <c r="V20" s="56">
        <f>'A6'!V21-'A7'!V21</f>
        <v>-760.17427800000019</v>
      </c>
      <c r="W20" s="56">
        <f>'A6'!W21-'A7'!W21</f>
        <v>-862.65333099999998</v>
      </c>
      <c r="X20" s="56">
        <f>'A6'!X21-'A7'!X21</f>
        <v>-882.52204499999971</v>
      </c>
      <c r="Y20" s="56">
        <f>'A6'!Y21-'A7'!Y21</f>
        <v>-882.6200309999997</v>
      </c>
      <c r="Z20" s="56">
        <f>'A6'!Z21-'A7'!Z21</f>
        <v>-822.57615800000008</v>
      </c>
      <c r="AA20" s="56">
        <f>'A6'!AA21-'A7'!AA21</f>
        <v>-745.0325949999999</v>
      </c>
      <c r="AB20" s="56">
        <f>'A6'!AB21-'A7'!AB21</f>
        <v>-523.0237410000002</v>
      </c>
      <c r="AC20" s="56">
        <f>'A6'!AC21-'A7'!AC21</f>
        <v>-621.63310599999977</v>
      </c>
      <c r="AD20" s="56">
        <f>'A6'!AD21-'A7'!AD21</f>
        <v>-616.31211500000018</v>
      </c>
      <c r="AE20" s="56">
        <f>'A6'!AE21-'A7'!AE21</f>
        <v>-18728.875682999995</v>
      </c>
    </row>
    <row r="21" spans="1:31">
      <c r="A21" s="35" t="s">
        <v>29</v>
      </c>
      <c r="B21" s="35" t="s">
        <v>30</v>
      </c>
      <c r="C21" s="56">
        <f>'A6'!C22-'A7'!C22</f>
        <v>-966.88001599999984</v>
      </c>
      <c r="D21" s="56">
        <f>'A6'!D22-'A7'!D22</f>
        <v>-1289.9505129999998</v>
      </c>
      <c r="E21" s="56">
        <f>'A6'!E22-'A7'!E22</f>
        <v>-1375.2931689999998</v>
      </c>
      <c r="F21" s="56">
        <f>'A6'!F22-'A7'!F22</f>
        <v>-1890.8920689999998</v>
      </c>
      <c r="G21" s="56">
        <f>'A6'!G22-'A7'!G22</f>
        <v>-2075.753792</v>
      </c>
      <c r="H21" s="56">
        <f>'A6'!H22-'A7'!H22</f>
        <v>-1924.0123020000001</v>
      </c>
      <c r="I21" s="56">
        <f>'A6'!I22-'A7'!I22</f>
        <v>-1678.3901070000002</v>
      </c>
      <c r="J21" s="56">
        <f>'A6'!J22-'A7'!J22</f>
        <v>-1292.8798120000001</v>
      </c>
      <c r="K21" s="56">
        <f>'A6'!K22-'A7'!K22</f>
        <v>-690.65169799999978</v>
      </c>
      <c r="L21" s="56">
        <f>'A6'!L22-'A7'!L22</f>
        <v>-371.59025499999996</v>
      </c>
      <c r="M21" s="56">
        <f>'A6'!M22-'A7'!M22</f>
        <v>-196.21316899999971</v>
      </c>
      <c r="N21" s="56">
        <f>'A6'!N22-'A7'!N22</f>
        <v>-56.924728999999957</v>
      </c>
      <c r="O21" s="56">
        <f>'A6'!O22-'A7'!O22</f>
        <v>12.278326000000007</v>
      </c>
      <c r="P21" s="56">
        <f>'A6'!P22-'A7'!P22</f>
        <v>-0.12557999999999936</v>
      </c>
      <c r="Q21" s="56">
        <f>'A6'!Q22-'A7'!Q22</f>
        <v>-3.3098879999999986</v>
      </c>
      <c r="R21" s="56">
        <f>'A6'!R22-'A7'!R22</f>
        <v>-2.0746880000000001</v>
      </c>
      <c r="S21" s="56">
        <f>'A6'!S22-'A7'!S22</f>
        <v>-3.1824060000000003</v>
      </c>
      <c r="T21" s="56">
        <f>'A6'!T22-'A7'!T22</f>
        <v>-3.5432729999999992</v>
      </c>
      <c r="U21" s="56">
        <f>'A6'!U22-'A7'!U22</f>
        <v>0.10554499999999978</v>
      </c>
      <c r="V21" s="56">
        <f>'A6'!V22-'A7'!V22</f>
        <v>-0.32310900000000009</v>
      </c>
      <c r="W21" s="56">
        <f>'A6'!W22-'A7'!W22</f>
        <v>-0.22343599999999997</v>
      </c>
      <c r="X21" s="56">
        <f>'A6'!X22-'A7'!X22</f>
        <v>0.15175500000000008</v>
      </c>
      <c r="Y21" s="56">
        <f>'A6'!Y22-'A7'!Y22</f>
        <v>-0.20979300000000012</v>
      </c>
      <c r="Z21" s="56">
        <f>'A6'!Z22-'A7'!Z22</f>
        <v>-0.54515100000000039</v>
      </c>
      <c r="AA21" s="56">
        <f>'A6'!AA22-'A7'!AA22</f>
        <v>0.64957100000000012</v>
      </c>
      <c r="AB21" s="56">
        <f>'A6'!AB22-'A7'!AB22</f>
        <v>0.32450100000000015</v>
      </c>
      <c r="AC21" s="56">
        <f>'A6'!AC22-'A7'!AC22</f>
        <v>-0.57941699999999996</v>
      </c>
      <c r="AD21" s="56">
        <f>'A6'!AD22-'A7'!AD22</f>
        <v>-0.82415400000000005</v>
      </c>
      <c r="AE21" s="56">
        <f>'A6'!AE22-'A7'!AE22</f>
        <v>-13810.862827999998</v>
      </c>
    </row>
    <row r="22" spans="1:31">
      <c r="A22" s="35" t="s">
        <v>31</v>
      </c>
      <c r="B22" s="35" t="s">
        <v>32</v>
      </c>
      <c r="C22" s="56">
        <f>'A6'!C23-'A7'!C23</f>
        <v>-345.37101599999994</v>
      </c>
      <c r="D22" s="56">
        <f>'A6'!D23-'A7'!D23</f>
        <v>-841.99598100000003</v>
      </c>
      <c r="E22" s="56">
        <f>'A6'!E23-'A7'!E23</f>
        <v>-1246.3916589999999</v>
      </c>
      <c r="F22" s="56">
        <f>'A6'!F23-'A7'!F23</f>
        <v>-1482.3003920000003</v>
      </c>
      <c r="G22" s="56">
        <f>'A6'!G23-'A7'!G23</f>
        <v>-2425.9781230000003</v>
      </c>
      <c r="H22" s="56">
        <f>'A6'!H23-'A7'!H23</f>
        <v>-2810.1264249999999</v>
      </c>
      <c r="I22" s="56">
        <f>'A6'!I23-'A7'!I23</f>
        <v>-1830.4534850000007</v>
      </c>
      <c r="J22" s="56">
        <f>'A6'!J23-'A7'!J23</f>
        <v>-1046.834141</v>
      </c>
      <c r="K22" s="56">
        <f>'A6'!K23-'A7'!K23</f>
        <v>-1129.9056099999998</v>
      </c>
      <c r="L22" s="56">
        <f>'A6'!L23-'A7'!L23</f>
        <v>-558.519001</v>
      </c>
      <c r="M22" s="56">
        <f>'A6'!M23-'A7'!M23</f>
        <v>-125.93776400000002</v>
      </c>
      <c r="N22" s="56">
        <f>'A6'!N23-'A7'!N23</f>
        <v>-92.353095000000053</v>
      </c>
      <c r="O22" s="56">
        <f>'A6'!O23-'A7'!O23</f>
        <v>140.68067600000006</v>
      </c>
      <c r="P22" s="56">
        <f>'A6'!P23-'A7'!P23</f>
        <v>4.2908359999998993</v>
      </c>
      <c r="Q22" s="56">
        <f>'A6'!Q23-'A7'!Q23</f>
        <v>400.59387700000013</v>
      </c>
      <c r="R22" s="56">
        <f>'A6'!R23-'A7'!R23</f>
        <v>548.1689590000002</v>
      </c>
      <c r="S22" s="56">
        <f>'A6'!S23-'A7'!S23</f>
        <v>717.35656199999983</v>
      </c>
      <c r="T22" s="56">
        <f>'A6'!T23-'A7'!T23</f>
        <v>585.77963600000066</v>
      </c>
      <c r="U22" s="56">
        <f>'A6'!U23-'A7'!U23</f>
        <v>1012.4772269999999</v>
      </c>
      <c r="V22" s="56">
        <f>'A6'!V23-'A7'!V23</f>
        <v>1150.9627199999998</v>
      </c>
      <c r="W22" s="56">
        <f>'A6'!W23-'A7'!W23</f>
        <v>1630.4913609999994</v>
      </c>
      <c r="X22" s="56">
        <f>'A6'!X23-'A7'!X23</f>
        <v>1527.1825029999995</v>
      </c>
      <c r="Y22" s="56">
        <f>'A6'!Y23-'A7'!Y23</f>
        <v>1000.2404579999998</v>
      </c>
      <c r="Z22" s="56">
        <f>'A6'!Z23-'A7'!Z23</f>
        <v>869.26100699999984</v>
      </c>
      <c r="AA22" s="56">
        <f>'A6'!AA23-'A7'!AA23</f>
        <v>791.60037999999986</v>
      </c>
      <c r="AB22" s="56">
        <f>'A6'!AB23-'A7'!AB23</f>
        <v>1132.1930959999995</v>
      </c>
      <c r="AC22" s="56">
        <f>'A6'!AC23-'A7'!AC23</f>
        <v>288.53973299999996</v>
      </c>
      <c r="AD22" s="56">
        <f>'A6'!AD23-'A7'!AD23</f>
        <v>466.04544599999997</v>
      </c>
      <c r="AE22" s="56">
        <f>'A6'!AE23-'A7'!AE23</f>
        <v>-1670.3022150000106</v>
      </c>
    </row>
    <row r="23" spans="1:31">
      <c r="A23" s="35" t="s">
        <v>33</v>
      </c>
      <c r="B23" s="35" t="s">
        <v>34</v>
      </c>
      <c r="C23" s="56">
        <f>'A6'!C24-'A7'!C24</f>
        <v>23.554000000000002</v>
      </c>
      <c r="D23" s="56">
        <f>'A6'!D24-'A7'!D24</f>
        <v>-7.9723630000000014</v>
      </c>
      <c r="E23" s="56">
        <f>'A6'!E24-'A7'!E24</f>
        <v>-66.132267000000013</v>
      </c>
      <c r="F23" s="56">
        <f>'A6'!F24-'A7'!F24</f>
        <v>-13.62863200000001</v>
      </c>
      <c r="G23" s="56">
        <f>'A6'!G24-'A7'!G24</f>
        <v>307.67029800000006</v>
      </c>
      <c r="H23" s="56">
        <f>'A6'!H24-'A7'!H24</f>
        <v>-221.20497399999999</v>
      </c>
      <c r="I23" s="56">
        <f>'A6'!I24-'A7'!I24</f>
        <v>-191.45712500000002</v>
      </c>
      <c r="J23" s="56">
        <f>'A6'!J24-'A7'!J24</f>
        <v>-101.99281799999999</v>
      </c>
      <c r="K23" s="56">
        <f>'A6'!K24-'A7'!K24</f>
        <v>-112.52073799999999</v>
      </c>
      <c r="L23" s="56">
        <f>'A6'!L24-'A7'!L24</f>
        <v>-35.671585000000022</v>
      </c>
      <c r="M23" s="56">
        <f>'A6'!M24-'A7'!M24</f>
        <v>-63.495575000000002</v>
      </c>
      <c r="N23" s="56">
        <f>'A6'!N24-'A7'!N24</f>
        <v>-47.151034999999993</v>
      </c>
      <c r="O23" s="56">
        <f>'A6'!O24-'A7'!O24</f>
        <v>-34.115676000000008</v>
      </c>
      <c r="P23" s="56">
        <f>'A6'!P24-'A7'!P24</f>
        <v>-33.839026000000004</v>
      </c>
      <c r="Q23" s="56">
        <f>'A6'!Q24-'A7'!Q24</f>
        <v>7.3924719999999979</v>
      </c>
      <c r="R23" s="56">
        <f>'A6'!R24-'A7'!R24</f>
        <v>9.3040969999999845</v>
      </c>
      <c r="S23" s="56">
        <f>'A6'!S24-'A7'!S24</f>
        <v>-12.842461999999998</v>
      </c>
      <c r="T23" s="56">
        <f>'A6'!T24-'A7'!T24</f>
        <v>18.751925</v>
      </c>
      <c r="U23" s="56">
        <f>'A6'!U24-'A7'!U24</f>
        <v>12.013932999999994</v>
      </c>
      <c r="V23" s="56">
        <f>'A6'!V24-'A7'!V24</f>
        <v>78.248302999999993</v>
      </c>
      <c r="W23" s="56">
        <f>'A6'!W24-'A7'!W24</f>
        <v>63.879519999999985</v>
      </c>
      <c r="X23" s="56">
        <f>'A6'!X24-'A7'!X24</f>
        <v>21.823954000000001</v>
      </c>
      <c r="Y23" s="56">
        <f>'A6'!Y24-'A7'!Y24</f>
        <v>13.06657100000001</v>
      </c>
      <c r="Z23" s="56">
        <f>'A6'!Z24-'A7'!Z24</f>
        <v>21.203663000000006</v>
      </c>
      <c r="AA23" s="56">
        <f>'A6'!AA24-'A7'!AA24</f>
        <v>70.861495999999988</v>
      </c>
      <c r="AB23" s="56">
        <f>'A6'!AB24-'A7'!AB24</f>
        <v>145.23688600000003</v>
      </c>
      <c r="AC23" s="56">
        <f>'A6'!AC24-'A7'!AC24</f>
        <v>138.132451</v>
      </c>
      <c r="AD23" s="56">
        <f>'A6'!AD24-'A7'!AD24</f>
        <v>124.29935200000003</v>
      </c>
      <c r="AE23" s="56">
        <f>'A6'!AE24-'A7'!AE24</f>
        <v>113.41464499999984</v>
      </c>
    </row>
    <row r="24" spans="1:31">
      <c r="A24" s="35" t="s">
        <v>35</v>
      </c>
      <c r="B24" s="35" t="s">
        <v>36</v>
      </c>
      <c r="C24" s="56">
        <f>'A6'!C25-'A7'!C25</f>
        <v>324.23798399999998</v>
      </c>
      <c r="D24" s="56">
        <f>'A6'!D25-'A7'!D25</f>
        <v>526.94001899999989</v>
      </c>
      <c r="E24" s="56">
        <f>'A6'!E25-'A7'!E25</f>
        <v>857.79327199999966</v>
      </c>
      <c r="F24" s="56">
        <f>'A6'!F25-'A7'!F25</f>
        <v>1406.6931180000001</v>
      </c>
      <c r="G24" s="56">
        <f>'A6'!G25-'A7'!G25</f>
        <v>1293.8876099999995</v>
      </c>
      <c r="H24" s="56">
        <f>'A6'!H25-'A7'!H25</f>
        <v>1395.2451430000001</v>
      </c>
      <c r="I24" s="56">
        <f>'A6'!I25-'A7'!I25</f>
        <v>1103.6125659999998</v>
      </c>
      <c r="J24" s="56">
        <f>'A6'!J25-'A7'!J25</f>
        <v>994.6803510000002</v>
      </c>
      <c r="K24" s="56">
        <f>'A6'!K25-'A7'!K25</f>
        <v>1679.7342869999998</v>
      </c>
      <c r="L24" s="56">
        <f>'A6'!L25-'A7'!L25</f>
        <v>1685.0676920000001</v>
      </c>
      <c r="M24" s="56">
        <f>'A6'!M25-'A7'!M25</f>
        <v>1272.2025040000001</v>
      </c>
      <c r="N24" s="56">
        <f>'A6'!N25-'A7'!N25</f>
        <v>2080.6244530000004</v>
      </c>
      <c r="O24" s="56">
        <f>'A6'!O25-'A7'!O25</f>
        <v>1993.5448979999994</v>
      </c>
      <c r="P24" s="56">
        <f>'A6'!P25-'A7'!P25</f>
        <v>512.13003000000003</v>
      </c>
      <c r="Q24" s="56">
        <f>'A6'!Q25-'A7'!Q25</f>
        <v>410.45791400000007</v>
      </c>
      <c r="R24" s="56">
        <f>'A6'!R25-'A7'!R25</f>
        <v>600.88743400000021</v>
      </c>
      <c r="S24" s="56">
        <f>'A6'!S25-'A7'!S25</f>
        <v>584.77310800000032</v>
      </c>
      <c r="T24" s="56">
        <f>'A6'!T25-'A7'!T25</f>
        <v>752.31342099999983</v>
      </c>
      <c r="U24" s="56">
        <f>'A6'!U25-'A7'!U25</f>
        <v>879.17079000000012</v>
      </c>
      <c r="V24" s="56">
        <f>'A6'!V25-'A7'!V25</f>
        <v>1079.790023</v>
      </c>
      <c r="W24" s="56">
        <f>'A6'!W25-'A7'!W25</f>
        <v>1114.1115750000001</v>
      </c>
      <c r="X24" s="56">
        <f>'A6'!X25-'A7'!X25</f>
        <v>1179.8732709999999</v>
      </c>
      <c r="Y24" s="56">
        <f>'A6'!Y25-'A7'!Y25</f>
        <v>1265.6748319999997</v>
      </c>
      <c r="Z24" s="56">
        <f>'A6'!Z25-'A7'!Z25</f>
        <v>1569.37653</v>
      </c>
      <c r="AA24" s="56">
        <f>'A6'!AA25-'A7'!AA25</f>
        <v>2271.8445070000002</v>
      </c>
      <c r="AB24" s="56">
        <f>'A6'!AB25-'A7'!AB25</f>
        <v>2258.9691189999999</v>
      </c>
      <c r="AC24" s="56">
        <f>'A6'!AC25-'A7'!AC25</f>
        <v>5128.9303069999996</v>
      </c>
      <c r="AD24" s="56">
        <f>'A6'!AD25-'A7'!AD25</f>
        <v>5697.8226319999994</v>
      </c>
      <c r="AE24" s="56">
        <f>'A6'!AE25-'A7'!AE25</f>
        <v>41920.389389999989</v>
      </c>
    </row>
    <row r="25" spans="1:31">
      <c r="A25" s="35" t="s">
        <v>37</v>
      </c>
      <c r="B25" s="35" t="s">
        <v>38</v>
      </c>
      <c r="C25" s="56">
        <f>'A6'!C26-'A7'!C26</f>
        <v>-60.009999999999991</v>
      </c>
      <c r="D25" s="56">
        <f>'A6'!D26-'A7'!D26</f>
        <v>-91.258198999999962</v>
      </c>
      <c r="E25" s="56">
        <f>'A6'!E26-'A7'!E26</f>
        <v>-136.72360999999995</v>
      </c>
      <c r="F25" s="56">
        <f>'A6'!F26-'A7'!F26</f>
        <v>-120.7598009999999</v>
      </c>
      <c r="G25" s="56">
        <f>'A6'!G26-'A7'!G26</f>
        <v>-116.80150100000006</v>
      </c>
      <c r="H25" s="56">
        <f>'A6'!H26-'A7'!H26</f>
        <v>-143.72353399999992</v>
      </c>
      <c r="I25" s="56">
        <f>'A6'!I26-'A7'!I26</f>
        <v>-162.02338600000002</v>
      </c>
      <c r="J25" s="56">
        <f>'A6'!J26-'A7'!J26</f>
        <v>-201.63673699999984</v>
      </c>
      <c r="K25" s="56">
        <f>'A6'!K26-'A7'!K26</f>
        <v>-284.57390300000009</v>
      </c>
      <c r="L25" s="56">
        <f>'A6'!L26-'A7'!L26</f>
        <v>-89.014243000000135</v>
      </c>
      <c r="M25" s="56">
        <f>'A6'!M26-'A7'!M26</f>
        <v>1.1518819999999437</v>
      </c>
      <c r="N25" s="56">
        <f>'A6'!N26-'A7'!N26</f>
        <v>-370.49031900000017</v>
      </c>
      <c r="O25" s="56">
        <f>'A6'!O26-'A7'!O26</f>
        <v>-323.43191300000001</v>
      </c>
      <c r="P25" s="56">
        <f>'A6'!P26-'A7'!P26</f>
        <v>-225.73058199999997</v>
      </c>
      <c r="Q25" s="56">
        <f>'A6'!Q26-'A7'!Q26</f>
        <v>-182.38689400000007</v>
      </c>
      <c r="R25" s="56">
        <f>'A6'!R26-'A7'!R26</f>
        <v>-207.5179829999999</v>
      </c>
      <c r="S25" s="56">
        <f>'A6'!S26-'A7'!S26</f>
        <v>-183.258872</v>
      </c>
      <c r="T25" s="56">
        <f>'A6'!T26-'A7'!T26</f>
        <v>-168.82520300000002</v>
      </c>
      <c r="U25" s="56">
        <f>'A6'!U26-'A7'!U26</f>
        <v>-191.21992399999999</v>
      </c>
      <c r="V25" s="56">
        <f>'A6'!V26-'A7'!V26</f>
        <v>-166.97509599999998</v>
      </c>
      <c r="W25" s="56">
        <f>'A6'!W26-'A7'!W26</f>
        <v>-133.25117800000004</v>
      </c>
      <c r="X25" s="56">
        <f>'A6'!X26-'A7'!X26</f>
        <v>-115.70292499999999</v>
      </c>
      <c r="Y25" s="56">
        <f>'A6'!Y26-'A7'!Y26</f>
        <v>-92.224586999999985</v>
      </c>
      <c r="Z25" s="56">
        <f>'A6'!Z26-'A7'!Z26</f>
        <v>-54.953423000000008</v>
      </c>
      <c r="AA25" s="56">
        <f>'A6'!AA26-'A7'!AA26</f>
        <v>-55.609925999999994</v>
      </c>
      <c r="AB25" s="56">
        <f>'A6'!AB26-'A7'!AB26</f>
        <v>-41.493541</v>
      </c>
      <c r="AC25" s="56">
        <f>'A6'!AC26-'A7'!AC26</f>
        <v>-33.978833000000002</v>
      </c>
      <c r="AD25" s="56">
        <f>'A6'!AD26-'A7'!AD26</f>
        <v>-35.255810000000011</v>
      </c>
      <c r="AE25" s="56">
        <f>'A6'!AE26-'A7'!AE26</f>
        <v>-3987.6800409999996</v>
      </c>
    </row>
    <row r="26" spans="1:31">
      <c r="A26" s="35" t="s">
        <v>39</v>
      </c>
      <c r="B26" s="35" t="s">
        <v>40</v>
      </c>
      <c r="C26" s="56">
        <f>'A6'!C27-'A7'!C27</f>
        <v>-20.240000000000002</v>
      </c>
      <c r="D26" s="56">
        <f>'A6'!D27-'A7'!D27</f>
        <v>-76.693670999999995</v>
      </c>
      <c r="E26" s="56">
        <f>'A6'!E27-'A7'!E27</f>
        <v>-36.419632000000007</v>
      </c>
      <c r="F26" s="56">
        <f>'A6'!F27-'A7'!F27</f>
        <v>-40.958182999999991</v>
      </c>
      <c r="G26" s="56">
        <f>'A6'!G27-'A7'!G27</f>
        <v>-32.565527000000003</v>
      </c>
      <c r="H26" s="56">
        <f>'A6'!H27-'A7'!H27</f>
        <v>13.119871999999987</v>
      </c>
      <c r="I26" s="56">
        <f>'A6'!I27-'A7'!I27</f>
        <v>6.6185270000000145</v>
      </c>
      <c r="J26" s="56">
        <f>'A6'!J27-'A7'!J27</f>
        <v>-3.9065619999999939</v>
      </c>
      <c r="K26" s="56">
        <f>'A6'!K27-'A7'!K27</f>
        <v>-6.0125850000000014</v>
      </c>
      <c r="L26" s="56">
        <f>'A6'!L27-'A7'!L27</f>
        <v>20.488286000000002</v>
      </c>
      <c r="M26" s="56">
        <f>'A6'!M27-'A7'!M27</f>
        <v>1.5162809999999922</v>
      </c>
      <c r="N26" s="56">
        <f>'A6'!N27-'A7'!N27</f>
        <v>73.557035000000013</v>
      </c>
      <c r="O26" s="56">
        <f>'A6'!O27-'A7'!O27</f>
        <v>85.018972000000019</v>
      </c>
      <c r="P26" s="56">
        <f>'A6'!P27-'A7'!P27</f>
        <v>164.26608900000002</v>
      </c>
      <c r="Q26" s="56">
        <f>'A6'!Q27-'A7'!Q27</f>
        <v>108.58530100000002</v>
      </c>
      <c r="R26" s="56">
        <f>'A6'!R27-'A7'!R27</f>
        <v>154.38343099999997</v>
      </c>
      <c r="S26" s="56">
        <f>'A6'!S27-'A7'!S27</f>
        <v>178.33567299999999</v>
      </c>
      <c r="T26" s="56">
        <f>'A6'!T27-'A7'!T27</f>
        <v>189.44744900000001</v>
      </c>
      <c r="U26" s="56">
        <f>'A6'!U27-'A7'!U27</f>
        <v>225.92437099999998</v>
      </c>
      <c r="V26" s="56">
        <f>'A6'!V27-'A7'!V27</f>
        <v>170.51000800000003</v>
      </c>
      <c r="W26" s="56">
        <f>'A6'!W27-'A7'!W27</f>
        <v>148.39194299999997</v>
      </c>
      <c r="X26" s="56">
        <f>'A6'!X27-'A7'!X27</f>
        <v>236.91927100000004</v>
      </c>
      <c r="Y26" s="56">
        <f>'A6'!Y27-'A7'!Y27</f>
        <v>327.02084699999995</v>
      </c>
      <c r="Z26" s="56">
        <f>'A6'!Z27-'A7'!Z27</f>
        <v>378.14868600000005</v>
      </c>
      <c r="AA26" s="56">
        <f>'A6'!AA27-'A7'!AA27</f>
        <v>434.04975400000006</v>
      </c>
      <c r="AB26" s="56">
        <f>'A6'!AB27-'A7'!AB27</f>
        <v>368.81643500000001</v>
      </c>
      <c r="AC26" s="56">
        <f>'A6'!AC27-'A7'!AC27</f>
        <v>557.82682799999986</v>
      </c>
      <c r="AD26" s="56">
        <f>'A6'!AD27-'A7'!AD27</f>
        <v>868.19210199999998</v>
      </c>
      <c r="AE26" s="56">
        <f>'A6'!AE27-'A7'!AE27</f>
        <v>4494.3410009999989</v>
      </c>
    </row>
    <row r="27" spans="1:31">
      <c r="A27" s="35" t="s">
        <v>41</v>
      </c>
      <c r="B27" s="35" t="s">
        <v>42</v>
      </c>
      <c r="C27" s="56">
        <f>'A6'!C28-'A7'!C28</f>
        <v>3.3660000000000068</v>
      </c>
      <c r="D27" s="56">
        <f>'A6'!D28-'A7'!D28</f>
        <v>-12.126409000000038</v>
      </c>
      <c r="E27" s="56">
        <f>'A6'!E28-'A7'!E28</f>
        <v>-32.344632000000018</v>
      </c>
      <c r="F27" s="56">
        <f>'A6'!F28-'A7'!F28</f>
        <v>-32.122304000000028</v>
      </c>
      <c r="G27" s="56">
        <f>'A6'!G28-'A7'!G28</f>
        <v>-77.610811999999981</v>
      </c>
      <c r="H27" s="56">
        <f>'A6'!H28-'A7'!H28</f>
        <v>-263.77608600000002</v>
      </c>
      <c r="I27" s="56">
        <f>'A6'!I28-'A7'!I28</f>
        <v>-148.62323600000008</v>
      </c>
      <c r="J27" s="56">
        <f>'A6'!J28-'A7'!J28</f>
        <v>-210.91333900000006</v>
      </c>
      <c r="K27" s="56">
        <f>'A6'!K28-'A7'!K28</f>
        <v>-215.97613899999993</v>
      </c>
      <c r="L27" s="56">
        <f>'A6'!L28-'A7'!L28</f>
        <v>-141.51494500000004</v>
      </c>
      <c r="M27" s="56">
        <f>'A6'!M28-'A7'!M28</f>
        <v>-50.458603000000096</v>
      </c>
      <c r="N27" s="56">
        <f>'A6'!N28-'A7'!N28</f>
        <v>24.772036000000014</v>
      </c>
      <c r="O27" s="56">
        <f>'A6'!O28-'A7'!O28</f>
        <v>101.70125499999999</v>
      </c>
      <c r="P27" s="56">
        <f>'A6'!P28-'A7'!P28</f>
        <v>124.47154800000004</v>
      </c>
      <c r="Q27" s="56">
        <f>'A6'!Q28-'A7'!Q28</f>
        <v>145.15965599999993</v>
      </c>
      <c r="R27" s="56">
        <f>'A6'!R28-'A7'!R28</f>
        <v>183.39495699999995</v>
      </c>
      <c r="S27" s="56">
        <f>'A6'!S28-'A7'!S28</f>
        <v>218.21380500000001</v>
      </c>
      <c r="T27" s="56">
        <f>'A6'!T28-'A7'!T28</f>
        <v>321.89947500000005</v>
      </c>
      <c r="U27" s="56">
        <f>'A6'!U28-'A7'!U28</f>
        <v>533.85015299999998</v>
      </c>
      <c r="V27" s="56">
        <f>'A6'!V28-'A7'!V28</f>
        <v>492.35003999999992</v>
      </c>
      <c r="W27" s="56">
        <f>'A6'!W28-'A7'!W28</f>
        <v>559.11669499999994</v>
      </c>
      <c r="X27" s="56">
        <f>'A6'!X28-'A7'!X28</f>
        <v>816.69742999999994</v>
      </c>
      <c r="Y27" s="56">
        <f>'A6'!Y28-'A7'!Y28</f>
        <v>1128.261614</v>
      </c>
      <c r="Z27" s="56">
        <f>'A6'!Z28-'A7'!Z28</f>
        <v>1312.8269240000002</v>
      </c>
      <c r="AA27" s="56">
        <f>'A6'!AA28-'A7'!AA28</f>
        <v>1212.903855</v>
      </c>
      <c r="AB27" s="56">
        <f>'A6'!AB28-'A7'!AB28</f>
        <v>1008.3635040000001</v>
      </c>
      <c r="AC27" s="56">
        <f>'A6'!AC28-'A7'!AC28</f>
        <v>1051.29072</v>
      </c>
      <c r="AD27" s="56">
        <f>'A6'!AD28-'A7'!AD28</f>
        <v>959.81090599999993</v>
      </c>
      <c r="AE27" s="56">
        <f>'A6'!AE28-'A7'!AE28</f>
        <v>9012.9840680000016</v>
      </c>
    </row>
    <row r="28" spans="1:31">
      <c r="A28" s="35" t="s">
        <v>43</v>
      </c>
      <c r="B28" s="35" t="s">
        <v>44</v>
      </c>
      <c r="C28" s="56">
        <f>'A6'!C29-'A7'!C29</f>
        <v>-0.59699999999997999</v>
      </c>
      <c r="D28" s="56">
        <f>'A6'!D29-'A7'!D29</f>
        <v>103.16135199999999</v>
      </c>
      <c r="E28" s="56">
        <f>'A6'!E29-'A7'!E29</f>
        <v>-32.429413000000011</v>
      </c>
      <c r="F28" s="56">
        <f>'A6'!F29-'A7'!F29</f>
        <v>131.07095900000013</v>
      </c>
      <c r="G28" s="56">
        <f>'A6'!G29-'A7'!G29</f>
        <v>239.23657099999997</v>
      </c>
      <c r="H28" s="56">
        <f>'A6'!H29-'A7'!H29</f>
        <v>259.09908800000028</v>
      </c>
      <c r="I28" s="56">
        <f>'A6'!I29-'A7'!I29</f>
        <v>121.86807399999998</v>
      </c>
      <c r="J28" s="56">
        <f>'A6'!J29-'A7'!J29</f>
        <v>182.68036000000006</v>
      </c>
      <c r="K28" s="56">
        <f>'A6'!K29-'A7'!K29</f>
        <v>268.20256099999995</v>
      </c>
      <c r="L28" s="56">
        <f>'A6'!L29-'A7'!L29</f>
        <v>240.02396899999999</v>
      </c>
      <c r="M28" s="56">
        <f>'A6'!M29-'A7'!M29</f>
        <v>141.20421199999996</v>
      </c>
      <c r="N28" s="56">
        <f>'A6'!N29-'A7'!N29</f>
        <v>167.08402400000006</v>
      </c>
      <c r="O28" s="56">
        <f>'A6'!O29-'A7'!O29</f>
        <v>57.733920999999981</v>
      </c>
      <c r="P28" s="56">
        <f>'A6'!P29-'A7'!P29</f>
        <v>44.456917000000033</v>
      </c>
      <c r="Q28" s="56">
        <f>'A6'!Q29-'A7'!Q29</f>
        <v>36.764197999999965</v>
      </c>
      <c r="R28" s="56">
        <f>'A6'!R29-'A7'!R29</f>
        <v>14.272069999999957</v>
      </c>
      <c r="S28" s="56">
        <f>'A6'!S29-'A7'!S29</f>
        <v>9.6654539999999969</v>
      </c>
      <c r="T28" s="56">
        <f>'A6'!T29-'A7'!T29</f>
        <v>30.816307999999992</v>
      </c>
      <c r="U28" s="56">
        <f>'A6'!U29-'A7'!U29</f>
        <v>19.798517000000018</v>
      </c>
      <c r="V28" s="56">
        <f>'A6'!V29-'A7'!V29</f>
        <v>55.702443000000017</v>
      </c>
      <c r="W28" s="56">
        <f>'A6'!W29-'A7'!W29</f>
        <v>55.960835000000003</v>
      </c>
      <c r="X28" s="56">
        <f>'A6'!X29-'A7'!X29</f>
        <v>33.630032</v>
      </c>
      <c r="Y28" s="56">
        <f>'A6'!Y29-'A7'!Y29</f>
        <v>85.668420999999995</v>
      </c>
      <c r="Z28" s="56">
        <f>'A6'!Z29-'A7'!Z29</f>
        <v>191.994733</v>
      </c>
      <c r="AA28" s="56">
        <f>'A6'!AA29-'A7'!AA29</f>
        <v>272.80085399999996</v>
      </c>
      <c r="AB28" s="56">
        <f>'A6'!AB29-'A7'!AB29</f>
        <v>274.98760199999992</v>
      </c>
      <c r="AC28" s="56">
        <f>'A6'!AC29-'A7'!AC29</f>
        <v>148.40489700000003</v>
      </c>
      <c r="AD28" s="56">
        <f>'A6'!AD29-'A7'!AD29</f>
        <v>174.05881500000001</v>
      </c>
      <c r="AE28" s="56">
        <f>'A6'!AE29-'A7'!AE29</f>
        <v>3327.3207739999989</v>
      </c>
    </row>
    <row r="29" spans="1:31">
      <c r="A29" s="35" t="s">
        <v>45</v>
      </c>
      <c r="B29" s="35" t="s">
        <v>46</v>
      </c>
      <c r="C29" s="56">
        <f>'A6'!C30-'A7'!C30</f>
        <v>340.59599199999991</v>
      </c>
      <c r="D29" s="56">
        <f>'A6'!D30-'A7'!D30</f>
        <v>537.30903599999988</v>
      </c>
      <c r="E29" s="56">
        <f>'A6'!E30-'A7'!E30</f>
        <v>726.26248699999996</v>
      </c>
      <c r="F29" s="56">
        <f>'A6'!F30-'A7'!F30</f>
        <v>857.45656200000008</v>
      </c>
      <c r="G29" s="56">
        <f>'A6'!G30-'A7'!G30</f>
        <v>870.02104299999996</v>
      </c>
      <c r="H29" s="56">
        <f>'A6'!H30-'A7'!H30</f>
        <v>1052.1838679999996</v>
      </c>
      <c r="I29" s="56">
        <f>'A6'!I30-'A7'!I30</f>
        <v>1120.247492</v>
      </c>
      <c r="J29" s="56">
        <f>'A6'!J30-'A7'!J30</f>
        <v>1274.7490890000004</v>
      </c>
      <c r="K29" s="56">
        <f>'A6'!K30-'A7'!K30</f>
        <v>1495.8124420000008</v>
      </c>
      <c r="L29" s="56">
        <f>'A6'!L30-'A7'!L30</f>
        <v>1774.0546710000001</v>
      </c>
      <c r="M29" s="56">
        <f>'A6'!M30-'A7'!M30</f>
        <v>2319.409255999999</v>
      </c>
      <c r="N29" s="56">
        <f>'A6'!N30-'A7'!N30</f>
        <v>2400.8780700000016</v>
      </c>
      <c r="O29" s="56">
        <f>'A6'!O30-'A7'!O30</f>
        <v>2879.7524160000003</v>
      </c>
      <c r="P29" s="56">
        <f>'A6'!P30-'A7'!P30</f>
        <v>3069.8512109999992</v>
      </c>
      <c r="Q29" s="56">
        <f>'A6'!Q30-'A7'!Q30</f>
        <v>2991.586722</v>
      </c>
      <c r="R29" s="56">
        <f>'A6'!R30-'A7'!R30</f>
        <v>3562.022715000001</v>
      </c>
      <c r="S29" s="56">
        <f>'A6'!S30-'A7'!S30</f>
        <v>3669.6758750000017</v>
      </c>
      <c r="T29" s="56">
        <f>'A6'!T30-'A7'!T30</f>
        <v>3757.0513389999992</v>
      </c>
      <c r="U29" s="56">
        <f>'A6'!U30-'A7'!U30</f>
        <v>4124.3204360000018</v>
      </c>
      <c r="V29" s="56">
        <f>'A6'!V30-'A7'!V30</f>
        <v>4588.0965589999996</v>
      </c>
      <c r="W29" s="56">
        <f>'A6'!W30-'A7'!W30</f>
        <v>5012.8374300000014</v>
      </c>
      <c r="X29" s="56">
        <f>'A6'!X30-'A7'!X30</f>
        <v>5599.3978650000026</v>
      </c>
      <c r="Y29" s="56">
        <f>'A6'!Y30-'A7'!Y30</f>
        <v>5838.375387000001</v>
      </c>
      <c r="Z29" s="56">
        <f>'A6'!Z30-'A7'!Z30</f>
        <v>6780.0067480000034</v>
      </c>
      <c r="AA29" s="56">
        <f>'A6'!AA30-'A7'!AA30</f>
        <v>7022.1041590000004</v>
      </c>
      <c r="AB29" s="56">
        <f>'A6'!AB30-'A7'!AB30</f>
        <v>6941.6953250000006</v>
      </c>
      <c r="AC29" s="56">
        <f>'A6'!AC30-'A7'!AC30</f>
        <v>8020.7589840000019</v>
      </c>
      <c r="AD29" s="56">
        <f>'A6'!AD30-'A7'!AD30</f>
        <v>9171.5097549999991</v>
      </c>
      <c r="AE29" s="56">
        <f>'A6'!AE30-'A7'!AE30</f>
        <v>97798.022934000037</v>
      </c>
    </row>
    <row r="30" spans="1:31">
      <c r="A30" s="35" t="s">
        <v>47</v>
      </c>
      <c r="B30" s="35" t="s">
        <v>48</v>
      </c>
      <c r="C30" s="56">
        <f>'A6'!C31-'A7'!C31</f>
        <v>-4.8510000000000026</v>
      </c>
      <c r="D30" s="56">
        <f>'A6'!D31-'A7'!D31</f>
        <v>-14.195063000000001</v>
      </c>
      <c r="E30" s="56">
        <f>'A6'!E31-'A7'!E31</f>
        <v>-16.019537000000014</v>
      </c>
      <c r="F30" s="56">
        <f>'A6'!F31-'A7'!F31</f>
        <v>-9.1963959999999929</v>
      </c>
      <c r="G30" s="56">
        <f>'A6'!G31-'A7'!G31</f>
        <v>14.464118999999997</v>
      </c>
      <c r="H30" s="56">
        <f>'A6'!H31-'A7'!H31</f>
        <v>35.554442000000016</v>
      </c>
      <c r="I30" s="56">
        <f>'A6'!I31-'A7'!I31</f>
        <v>74.616071000000005</v>
      </c>
      <c r="J30" s="56">
        <f>'A6'!J31-'A7'!J31</f>
        <v>69.851323999999991</v>
      </c>
      <c r="K30" s="56">
        <f>'A6'!K31-'A7'!K31</f>
        <v>0.79043400000000474</v>
      </c>
      <c r="L30" s="56">
        <f>'A6'!L31-'A7'!L31</f>
        <v>160.83158400000008</v>
      </c>
      <c r="M30" s="56">
        <f>'A6'!M31-'A7'!M31</f>
        <v>90.589250000000021</v>
      </c>
      <c r="N30" s="56">
        <f>'A6'!N31-'A7'!N31</f>
        <v>138.06724999999994</v>
      </c>
      <c r="O30" s="56">
        <f>'A6'!O31-'A7'!O31</f>
        <v>163.06905899999995</v>
      </c>
      <c r="P30" s="56">
        <f>'A6'!P31-'A7'!P31</f>
        <v>91.638429000000002</v>
      </c>
      <c r="Q30" s="56">
        <f>'A6'!Q31-'A7'!Q31</f>
        <v>104.951511</v>
      </c>
      <c r="R30" s="56">
        <f>'A6'!R31-'A7'!R31</f>
        <v>101.92738999999999</v>
      </c>
      <c r="S30" s="56">
        <f>'A6'!S31-'A7'!S31</f>
        <v>90.025039000000021</v>
      </c>
      <c r="T30" s="56">
        <f>'A6'!T31-'A7'!T31</f>
        <v>81.775843000000009</v>
      </c>
      <c r="U30" s="56">
        <f>'A6'!U31-'A7'!U31</f>
        <v>87.265280000000004</v>
      </c>
      <c r="V30" s="56">
        <f>'A6'!V31-'A7'!V31</f>
        <v>94.182055000000005</v>
      </c>
      <c r="W30" s="56">
        <f>'A6'!W31-'A7'!W31</f>
        <v>94.22948199999999</v>
      </c>
      <c r="X30" s="56">
        <f>'A6'!X31-'A7'!X31</f>
        <v>89.357897999999992</v>
      </c>
      <c r="Y30" s="56">
        <f>'A6'!Y31-'A7'!Y31</f>
        <v>81.927224999999993</v>
      </c>
      <c r="Z30" s="56">
        <f>'A6'!Z31-'A7'!Z31</f>
        <v>88.352810000000005</v>
      </c>
      <c r="AA30" s="56">
        <f>'A6'!AA31-'A7'!AA31</f>
        <v>92.468831000000009</v>
      </c>
      <c r="AB30" s="56">
        <f>'A6'!AB31-'A7'!AB31</f>
        <v>76.036361999999997</v>
      </c>
      <c r="AC30" s="56">
        <f>'A6'!AC31-'A7'!AC31</f>
        <v>94.029544000000016</v>
      </c>
      <c r="AD30" s="56">
        <f>'A6'!AD31-'A7'!AD31</f>
        <v>80.696409999999986</v>
      </c>
      <c r="AE30" s="56">
        <f>'A6'!AE31-'A7'!AE31</f>
        <v>2052.435645999999</v>
      </c>
    </row>
    <row r="31" spans="1:31">
      <c r="A31" s="35" t="s">
        <v>49</v>
      </c>
      <c r="B31" s="35" t="s">
        <v>50</v>
      </c>
      <c r="C31" s="56">
        <f>'A6'!C32-'A7'!C32</f>
        <v>-11.834</v>
      </c>
      <c r="D31" s="56">
        <f>'A6'!D32-'A7'!D32</f>
        <v>-17.221088000000002</v>
      </c>
      <c r="E31" s="56">
        <f>'A6'!E32-'A7'!E32</f>
        <v>-17.267144999999999</v>
      </c>
      <c r="F31" s="56">
        <f>'A6'!F32-'A7'!F32</f>
        <v>-22.955969</v>
      </c>
      <c r="G31" s="56">
        <f>'A6'!G32-'A7'!G32</f>
        <v>-27.331196999999996</v>
      </c>
      <c r="H31" s="56">
        <f>'A6'!H32-'A7'!H32</f>
        <v>-30.266882000000003</v>
      </c>
      <c r="I31" s="56">
        <f>'A6'!I32-'A7'!I32</f>
        <v>-21.832949999999997</v>
      </c>
      <c r="J31" s="56">
        <f>'A6'!J32-'A7'!J32</f>
        <v>-13.315282000000003</v>
      </c>
      <c r="K31" s="56">
        <f>'A6'!K32-'A7'!K32</f>
        <v>-14.594629999999999</v>
      </c>
      <c r="L31" s="56">
        <f>'A6'!L32-'A7'!L32</f>
        <v>-10.499637999999997</v>
      </c>
      <c r="M31" s="56">
        <f>'A6'!M32-'A7'!M32</f>
        <v>-12.408895000000001</v>
      </c>
      <c r="N31" s="56">
        <f>'A6'!N32-'A7'!N32</f>
        <v>-14.943724999999997</v>
      </c>
      <c r="O31" s="56">
        <f>'A6'!O32-'A7'!O32</f>
        <v>-21.410937000000004</v>
      </c>
      <c r="P31" s="56">
        <f>'A6'!P32-'A7'!P32</f>
        <v>-16.376533999999996</v>
      </c>
      <c r="Q31" s="56">
        <f>'A6'!Q32-'A7'!Q32</f>
        <v>-12.233886000000004</v>
      </c>
      <c r="R31" s="56">
        <f>'A6'!R32-'A7'!R32</f>
        <v>-10.017824000000001</v>
      </c>
      <c r="S31" s="56">
        <f>'A6'!S32-'A7'!S32</f>
        <v>-16.873340000000002</v>
      </c>
      <c r="T31" s="56">
        <f>'A6'!T32-'A7'!T32</f>
        <v>-11.377155000000002</v>
      </c>
      <c r="U31" s="56">
        <f>'A6'!U32-'A7'!U32</f>
        <v>-6.2813470000000002</v>
      </c>
      <c r="V31" s="56">
        <f>'A6'!V32-'A7'!V32</f>
        <v>-10.162254999999998</v>
      </c>
      <c r="W31" s="56">
        <f>'A6'!W32-'A7'!W32</f>
        <v>-9.2035789999999977</v>
      </c>
      <c r="X31" s="56">
        <f>'A6'!X32-'A7'!X32</f>
        <v>-4.0259650000000029</v>
      </c>
      <c r="Y31" s="56">
        <f>'A6'!Y32-'A7'!Y32</f>
        <v>-5.5491020000000013</v>
      </c>
      <c r="Z31" s="56">
        <f>'A6'!Z32-'A7'!Z32</f>
        <v>-6.2228789999999972</v>
      </c>
      <c r="AA31" s="56">
        <f>'A6'!AA32-'A7'!AA32</f>
        <v>-7.529757999999994</v>
      </c>
      <c r="AB31" s="56">
        <f>'A6'!AB32-'A7'!AB32</f>
        <v>3.5421360000000028</v>
      </c>
      <c r="AC31" s="56">
        <f>'A6'!AC32-'A7'!AC32</f>
        <v>5.2822929999999992</v>
      </c>
      <c r="AD31" s="56">
        <f>'A6'!AD32-'A7'!AD32</f>
        <v>4.6682529999999929</v>
      </c>
      <c r="AE31" s="56">
        <f>'A6'!AE32-'A7'!AE32</f>
        <v>-338.24328000000014</v>
      </c>
    </row>
    <row r="32" spans="1:31">
      <c r="A32" s="35" t="s">
        <v>51</v>
      </c>
      <c r="B32" s="35" t="s">
        <v>52</v>
      </c>
      <c r="C32" s="56">
        <f>'A6'!C33-'A7'!C33</f>
        <v>-474.13099999999986</v>
      </c>
      <c r="D32" s="56">
        <f>'A6'!D33-'A7'!D33</f>
        <v>-582.6977629999999</v>
      </c>
      <c r="E32" s="56">
        <f>'A6'!E33-'A7'!E33</f>
        <v>-418.54435700000045</v>
      </c>
      <c r="F32" s="56">
        <f>'A6'!F33-'A7'!F33</f>
        <v>-317.73133099999995</v>
      </c>
      <c r="G32" s="56">
        <f>'A6'!G33-'A7'!G33</f>
        <v>-246.08897199999979</v>
      </c>
      <c r="H32" s="56">
        <f>'A6'!H33-'A7'!H33</f>
        <v>-183.37337199999956</v>
      </c>
      <c r="I32" s="56">
        <f>'A6'!I33-'A7'!I33</f>
        <v>202.13138999999978</v>
      </c>
      <c r="J32" s="56">
        <f>'A6'!J33-'A7'!J33</f>
        <v>223.95294400000034</v>
      </c>
      <c r="K32" s="56">
        <f>'A6'!K33-'A7'!K33</f>
        <v>155.65301100000011</v>
      </c>
      <c r="L32" s="56">
        <f>'A6'!L33-'A7'!L33</f>
        <v>337.38106400000106</v>
      </c>
      <c r="M32" s="56">
        <f>'A6'!M33-'A7'!M33</f>
        <v>1055.8411159999998</v>
      </c>
      <c r="N32" s="56">
        <f>'A6'!N33-'A7'!N33</f>
        <v>1646.5602279999998</v>
      </c>
      <c r="O32" s="56">
        <f>'A6'!O33-'A7'!O33</f>
        <v>1133.7876929999998</v>
      </c>
      <c r="P32" s="56">
        <f>'A6'!P33-'A7'!P33</f>
        <v>1176.3250400000002</v>
      </c>
      <c r="Q32" s="56">
        <f>'A6'!Q33-'A7'!Q33</f>
        <v>1017.9021309999998</v>
      </c>
      <c r="R32" s="56">
        <f>'A6'!R33-'A7'!R33</f>
        <v>1418.514791999999</v>
      </c>
      <c r="S32" s="56">
        <f>'A6'!S33-'A7'!S33</f>
        <v>1636.6325189999989</v>
      </c>
      <c r="T32" s="56">
        <f>'A6'!T33-'A7'!T33</f>
        <v>1730.1791000000021</v>
      </c>
      <c r="U32" s="56">
        <f>'A6'!U33-'A7'!U33</f>
        <v>1969.7902250000002</v>
      </c>
      <c r="V32" s="56">
        <f>'A6'!V33-'A7'!V33</f>
        <v>2612.5527940000002</v>
      </c>
      <c r="W32" s="56">
        <f>'A6'!W33-'A7'!W33</f>
        <v>2611.8444550000008</v>
      </c>
      <c r="X32" s="56">
        <f>'A6'!X33-'A7'!X33</f>
        <v>2874.0940600000008</v>
      </c>
      <c r="Y32" s="56">
        <f>'A6'!Y33-'A7'!Y33</f>
        <v>3211.9128219999998</v>
      </c>
      <c r="Z32" s="56">
        <f>'A6'!Z33-'A7'!Z33</f>
        <v>3446.0922180000007</v>
      </c>
      <c r="AA32" s="56">
        <f>'A6'!AA33-'A7'!AA33</f>
        <v>3686.792183</v>
      </c>
      <c r="AB32" s="56">
        <f>'A6'!AB33-'A7'!AB33</f>
        <v>3230.6278480000019</v>
      </c>
      <c r="AC32" s="56">
        <f>'A6'!AC33-'A7'!AC33</f>
        <v>3329.4703039999995</v>
      </c>
      <c r="AD32" s="56">
        <f>'A6'!AD33-'A7'!AD33</f>
        <v>3761.9970280000002</v>
      </c>
      <c r="AE32" s="56">
        <f>'A6'!AE33-'A7'!AE33</f>
        <v>40247.468170000007</v>
      </c>
    </row>
    <row r="33" spans="1:31">
      <c r="B33" s="35" t="s">
        <v>53</v>
      </c>
      <c r="C33" s="56">
        <f>'A6'!C34-'A7'!C34</f>
        <v>4830.9128880000007</v>
      </c>
      <c r="D33" s="56">
        <f>'A6'!D34-'A7'!D34</f>
        <v>3804.4955969999974</v>
      </c>
      <c r="E33" s="56">
        <f>'A6'!E34-'A7'!E34</f>
        <v>3730.4714389999899</v>
      </c>
      <c r="F33" s="56">
        <f>'A6'!F34-'A7'!F34</f>
        <v>2351.4998970000015</v>
      </c>
      <c r="G33" s="56">
        <f>'A6'!G34-'A7'!G34</f>
        <v>4504.6911459999974</v>
      </c>
      <c r="H33" s="56">
        <f>'A6'!H34-'A7'!H34</f>
        <v>7117.7103319999987</v>
      </c>
      <c r="I33" s="56">
        <f>'A6'!I34-'A7'!I34</f>
        <v>5504.5916800000014</v>
      </c>
      <c r="J33" s="56">
        <f>'A6'!J34-'A7'!J34</f>
        <v>6946.2223489999997</v>
      </c>
      <c r="K33" s="56">
        <f>'A6'!K34-'A7'!K34</f>
        <v>8871.9924339999925</v>
      </c>
      <c r="L33" s="56">
        <f>'A6'!L34-'A7'!L34</f>
        <v>16039.679393999995</v>
      </c>
      <c r="M33" s="56">
        <f>'A6'!M34-'A7'!M34</f>
        <v>20451.992093999994</v>
      </c>
      <c r="N33" s="56">
        <f>'A6'!N34-'A7'!N34</f>
        <v>20755.704901000005</v>
      </c>
      <c r="O33" s="56">
        <f>'A6'!O34-'A7'!O34</f>
        <v>18692.370829000007</v>
      </c>
      <c r="P33" s="56">
        <f>'A6'!P34-'A7'!P34</f>
        <v>20463.582417000001</v>
      </c>
      <c r="Q33" s="56">
        <f>'A6'!Q34-'A7'!Q34</f>
        <v>17663.349968000006</v>
      </c>
      <c r="R33" s="56">
        <f>'A6'!R34-'A7'!R34</f>
        <v>20970.699378999991</v>
      </c>
      <c r="S33" s="56">
        <f>'A6'!S34-'A7'!S34</f>
        <v>20341.190005000004</v>
      </c>
      <c r="T33" s="56">
        <f>'A6'!T34-'A7'!T34</f>
        <v>21262.971207000002</v>
      </c>
      <c r="U33" s="56">
        <f>'A6'!U34-'A7'!U34</f>
        <v>24370.017242000005</v>
      </c>
      <c r="V33" s="56">
        <f>'A6'!V34-'A7'!V34</f>
        <v>26510.625357000012</v>
      </c>
      <c r="W33" s="56">
        <f>'A6'!W34-'A7'!W34</f>
        <v>26024.223078000003</v>
      </c>
      <c r="X33" s="56">
        <f>'A6'!X34-'A7'!X34</f>
        <v>23848.695718000003</v>
      </c>
      <c r="Y33" s="56">
        <f>'A6'!Y34-'A7'!Y34</f>
        <v>24452.542319000007</v>
      </c>
      <c r="Z33" s="56">
        <f>'A6'!Z34-'A7'!Z34</f>
        <v>26149.512793999995</v>
      </c>
      <c r="AA33" s="56">
        <f>'A6'!AA34-'A7'!AA34</f>
        <v>27857.55269800001</v>
      </c>
      <c r="AB33" s="56">
        <f>'A6'!AB34-'A7'!AB34</f>
        <v>26206.527220999993</v>
      </c>
      <c r="AC33" s="56">
        <f>'A6'!AC34-'A7'!AC34</f>
        <v>36747.695999000003</v>
      </c>
      <c r="AD33" s="56">
        <f>'A6'!AD34-'A7'!AD34</f>
        <v>41395.72769900001</v>
      </c>
      <c r="AE33" s="56">
        <f>'A6'!AE34-'A7'!AE34</f>
        <v>507867.24808100006</v>
      </c>
    </row>
    <row r="34" spans="1:31">
      <c r="I34" s="44"/>
      <c r="J34" s="44"/>
      <c r="K34" s="44"/>
      <c r="L34" s="44"/>
      <c r="M34" s="44"/>
      <c r="N34" s="44"/>
      <c r="O34" s="44"/>
      <c r="P34" s="44"/>
      <c r="Q34" s="44"/>
      <c r="R34" s="44"/>
      <c r="S34" s="44"/>
      <c r="T34" s="44"/>
      <c r="U34" s="44"/>
      <c r="V34" s="44"/>
      <c r="W34" s="44"/>
      <c r="X34" s="44"/>
      <c r="Y34" s="44"/>
      <c r="Z34" s="44"/>
      <c r="AA34" s="44"/>
      <c r="AB34" s="44"/>
      <c r="AC34" s="44"/>
      <c r="AD34" s="44"/>
      <c r="AE34" s="44"/>
    </row>
    <row r="35" spans="1:31" ht="14" thickBo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row>
    <row r="36" spans="1:31" ht="14" thickTop="1">
      <c r="A36" s="147" t="s">
        <v>563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row>
  </sheetData>
  <mergeCells count="4">
    <mergeCell ref="A2:AE2"/>
    <mergeCell ref="A3:AE3"/>
    <mergeCell ref="C6:AE6"/>
    <mergeCell ref="A36:AE36"/>
  </mergeCells>
  <hyperlinks>
    <hyperlink ref="A1" location="ÍNDICE!A1" display="ÍNDICE" xr:uid="{00000000-0004-0000-0C00-000000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94"/>
  <sheetViews>
    <sheetView zoomScaleNormal="100" workbookViewId="0"/>
  </sheetViews>
  <sheetFormatPr baseColWidth="10" defaultColWidth="11.5" defaultRowHeight="13"/>
  <cols>
    <col min="1" max="1" width="8.5" style="35" customWidth="1"/>
    <col min="2" max="2" width="23.83203125" style="35" customWidth="1"/>
    <col min="3" max="3" width="11.5" style="35" bestFit="1" customWidth="1"/>
    <col min="4" max="7" width="11.5" style="35" customWidth="1"/>
    <col min="8" max="10" width="11.5" style="35" bestFit="1" customWidth="1"/>
    <col min="11" max="11" width="11.5" style="35" customWidth="1"/>
    <col min="12" max="16" width="11.5" style="35" bestFit="1" customWidth="1"/>
    <col min="17" max="30" width="11.5" style="35" customWidth="1"/>
    <col min="31" max="31" width="12" style="35" bestFit="1" customWidth="1"/>
    <col min="32" max="16384" width="11.5" style="35"/>
  </cols>
  <sheetData>
    <row r="1" spans="1:31">
      <c r="A1" s="134" t="s">
        <v>60</v>
      </c>
    </row>
    <row r="2" spans="1:31">
      <c r="A2" s="144" t="s">
        <v>65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1">
      <c r="A4" s="144" t="s">
        <v>576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4"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4"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t="s">
        <v>562</v>
      </c>
    </row>
    <row r="7" spans="1:31" ht="14"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row>
    <row r="8" spans="1:31" ht="14" thickTop="1">
      <c r="C8" s="36"/>
      <c r="D8" s="36"/>
      <c r="E8" s="36"/>
      <c r="F8" s="36"/>
      <c r="G8" s="36"/>
      <c r="H8" s="36"/>
      <c r="I8" s="36"/>
      <c r="J8" s="36"/>
      <c r="K8" s="36"/>
    </row>
    <row r="9" spans="1:31" ht="14">
      <c r="A9" s="40" t="s">
        <v>3</v>
      </c>
      <c r="B9" s="40" t="s">
        <v>4</v>
      </c>
      <c r="C9" s="100">
        <v>0</v>
      </c>
      <c r="D9" s="100">
        <v>0</v>
      </c>
      <c r="E9" s="100">
        <v>0</v>
      </c>
      <c r="F9" s="100">
        <v>0.14585899999999999</v>
      </c>
      <c r="G9" s="100">
        <v>8.1449999999999995E-3</v>
      </c>
      <c r="H9" s="100">
        <v>1.0978999999999999E-2</v>
      </c>
      <c r="I9" s="100">
        <v>2.5899000000000002E-2</v>
      </c>
      <c r="J9" s="100">
        <v>0</v>
      </c>
      <c r="K9" s="100">
        <v>1.1757E-2</v>
      </c>
      <c r="L9" s="100">
        <v>0</v>
      </c>
      <c r="M9" s="100">
        <v>8.575000000000001E-3</v>
      </c>
      <c r="N9" s="100">
        <v>2.3250000000000002E-3</v>
      </c>
      <c r="O9" s="100">
        <v>5.0781E-2</v>
      </c>
      <c r="P9" s="100">
        <v>0.122914</v>
      </c>
      <c r="Q9" s="101">
        <v>8.287000000000001E-3</v>
      </c>
      <c r="R9" s="102">
        <v>0.49908100000000005</v>
      </c>
      <c r="S9" s="41">
        <v>0.203703</v>
      </c>
      <c r="T9" s="41">
        <v>4.8070000000000002E-2</v>
      </c>
      <c r="U9" s="41">
        <v>0.20685400000000001</v>
      </c>
      <c r="V9" s="41">
        <v>0</v>
      </c>
      <c r="W9" s="41">
        <v>0.23970900000000001</v>
      </c>
      <c r="X9" s="41">
        <v>0.32989999999999997</v>
      </c>
      <c r="Y9" s="41">
        <v>0</v>
      </c>
      <c r="Z9" s="41">
        <v>4.4900000000000002E-4</v>
      </c>
      <c r="AA9" s="41">
        <v>3.5866400000000001</v>
      </c>
      <c r="AB9" s="41">
        <v>0</v>
      </c>
      <c r="AC9" s="41">
        <v>4.1428E-2</v>
      </c>
      <c r="AD9" s="41">
        <v>6.4632000000000009E-2</v>
      </c>
      <c r="AE9" s="103">
        <f>SUM(C9:AD9)</f>
        <v>5.6159869999999996</v>
      </c>
    </row>
    <row r="10" spans="1:31" ht="14">
      <c r="A10" s="35" t="s">
        <v>5</v>
      </c>
      <c r="B10" s="35" t="s">
        <v>6</v>
      </c>
      <c r="C10" s="100">
        <v>2E-3</v>
      </c>
      <c r="D10" s="100">
        <v>0.14745100000000003</v>
      </c>
      <c r="E10" s="100">
        <v>0.46577399999999997</v>
      </c>
      <c r="F10" s="100">
        <v>3.8768000000000004E-2</v>
      </c>
      <c r="G10" s="100">
        <v>0.232681</v>
      </c>
      <c r="H10" s="100">
        <v>16.708137999999998</v>
      </c>
      <c r="I10" s="100">
        <v>0.53072299999999994</v>
      </c>
      <c r="J10" s="100">
        <v>1.5435049999999999</v>
      </c>
      <c r="K10" s="100">
        <v>0.48875299999999999</v>
      </c>
      <c r="L10" s="100">
        <v>3.4101180000000002</v>
      </c>
      <c r="M10" s="100">
        <v>7.1331639999999989</v>
      </c>
      <c r="N10" s="100">
        <v>32.376501999999995</v>
      </c>
      <c r="O10" s="100">
        <v>32.587916999999997</v>
      </c>
      <c r="P10" s="100">
        <v>202.799913</v>
      </c>
      <c r="Q10" s="101">
        <v>183.53802399999995</v>
      </c>
      <c r="R10" s="102">
        <v>198.19900700000002</v>
      </c>
      <c r="S10" s="41">
        <v>221.42653199999998</v>
      </c>
      <c r="T10" s="41">
        <v>282.21718199999998</v>
      </c>
      <c r="U10" s="41">
        <v>216.56391200000002</v>
      </c>
      <c r="V10" s="41">
        <v>122.024097</v>
      </c>
      <c r="W10" s="41">
        <v>93.959383000000003</v>
      </c>
      <c r="X10" s="41">
        <v>95.066682</v>
      </c>
      <c r="Y10" s="41">
        <v>130.02867999999998</v>
      </c>
      <c r="Z10" s="41">
        <v>120.117057</v>
      </c>
      <c r="AA10" s="41">
        <v>114.72647600000001</v>
      </c>
      <c r="AB10" s="41">
        <v>143.90293800000001</v>
      </c>
      <c r="AC10" s="41">
        <v>221.64921200000001</v>
      </c>
      <c r="AD10" s="41">
        <v>270.043072</v>
      </c>
      <c r="AE10" s="103">
        <f t="shared" ref="AE10:AE33" si="0">SUM(C10:AD10)</f>
        <v>2711.9276609999997</v>
      </c>
    </row>
    <row r="11" spans="1:31" ht="14">
      <c r="A11" s="35" t="s">
        <v>7</v>
      </c>
      <c r="B11" s="35" t="s">
        <v>8</v>
      </c>
      <c r="C11" s="100">
        <v>2E-3</v>
      </c>
      <c r="D11" s="100">
        <v>2.9169999999999999E-3</v>
      </c>
      <c r="E11" s="100">
        <v>0</v>
      </c>
      <c r="F11" s="100">
        <v>2.4090000000000001E-3</v>
      </c>
      <c r="G11" s="100">
        <v>6.5309999999999995E-3</v>
      </c>
      <c r="H11" s="100">
        <v>2.477176</v>
      </c>
      <c r="I11" s="100">
        <v>0.23710200000000003</v>
      </c>
      <c r="J11" s="100">
        <v>1.0443449999999999</v>
      </c>
      <c r="K11" s="100">
        <v>0.64741000000000004</v>
      </c>
      <c r="L11" s="100">
        <v>0.46665200000000001</v>
      </c>
      <c r="M11" s="100">
        <v>7.8486650000000004</v>
      </c>
      <c r="N11" s="100">
        <v>13.857388999999998</v>
      </c>
      <c r="O11" s="100">
        <v>17.325794999999999</v>
      </c>
      <c r="P11" s="100">
        <v>10.497363</v>
      </c>
      <c r="Q11" s="101">
        <v>4.7459550000000004</v>
      </c>
      <c r="R11" s="102">
        <v>4.081099</v>
      </c>
      <c r="S11" s="42">
        <v>12.792808999999998</v>
      </c>
      <c r="T11" s="42">
        <v>23.749020000000002</v>
      </c>
      <c r="U11" s="42">
        <v>26.792887999999998</v>
      </c>
      <c r="V11" s="42">
        <v>27.8597</v>
      </c>
      <c r="W11" s="42">
        <v>26.024520000000003</v>
      </c>
      <c r="X11" s="42">
        <v>25.496147999999998</v>
      </c>
      <c r="Y11" s="42">
        <v>41.629103000000001</v>
      </c>
      <c r="Z11" s="42">
        <v>49.641542999999999</v>
      </c>
      <c r="AA11" s="42">
        <v>38.458324000000005</v>
      </c>
      <c r="AB11" s="42">
        <v>67.851551999999998</v>
      </c>
      <c r="AC11" s="42">
        <v>92.36200599999998</v>
      </c>
      <c r="AD11" s="42">
        <v>146.66325199999997</v>
      </c>
      <c r="AE11" s="103">
        <f t="shared" si="0"/>
        <v>642.56367299999988</v>
      </c>
    </row>
    <row r="12" spans="1:31" ht="14">
      <c r="A12" s="35" t="s">
        <v>9</v>
      </c>
      <c r="B12" s="35" t="s">
        <v>10</v>
      </c>
      <c r="C12" s="100">
        <v>0</v>
      </c>
      <c r="D12" s="100">
        <v>0</v>
      </c>
      <c r="E12" s="100">
        <v>0</v>
      </c>
      <c r="F12" s="100">
        <v>3.6600000000000001E-3</v>
      </c>
      <c r="G12" s="100">
        <v>1.4060000000000001E-2</v>
      </c>
      <c r="H12" s="100">
        <v>0</v>
      </c>
      <c r="I12" s="100">
        <v>3.9999999999999998E-6</v>
      </c>
      <c r="J12" s="100">
        <v>1.8489999999999999E-3</v>
      </c>
      <c r="K12" s="100">
        <v>3.6606E-2</v>
      </c>
      <c r="L12" s="100">
        <v>5.7000000000000002E-3</v>
      </c>
      <c r="M12" s="100">
        <v>1.2778999999999999E-2</v>
      </c>
      <c r="N12" s="100">
        <v>1.2529E-2</v>
      </c>
      <c r="O12" s="100">
        <v>1.9570000000000001E-2</v>
      </c>
      <c r="P12" s="100">
        <v>0.30265799999999998</v>
      </c>
      <c r="Q12" s="101">
        <v>0.12724000000000002</v>
      </c>
      <c r="R12" s="102">
        <v>0.12546499999999999</v>
      </c>
      <c r="S12" s="42">
        <v>0.16514400000000001</v>
      </c>
      <c r="T12" s="42">
        <v>1.215551</v>
      </c>
      <c r="U12" s="42">
        <v>0.92832599999999998</v>
      </c>
      <c r="V12" s="42">
        <v>0.89524899999999996</v>
      </c>
      <c r="W12" s="42">
        <v>1.5169870000000001</v>
      </c>
      <c r="X12" s="42">
        <v>5.7195140000000002</v>
      </c>
      <c r="Y12" s="42">
        <v>11.674747999999999</v>
      </c>
      <c r="Z12" s="42">
        <v>11.289862000000001</v>
      </c>
      <c r="AA12" s="42">
        <v>10.995025</v>
      </c>
      <c r="AB12" s="42">
        <v>19.217597999999999</v>
      </c>
      <c r="AC12" s="42">
        <v>10.163070000000001</v>
      </c>
      <c r="AD12" s="42">
        <v>24.008941999999998</v>
      </c>
      <c r="AE12" s="103">
        <f t="shared" si="0"/>
        <v>98.452135999999996</v>
      </c>
    </row>
    <row r="13" spans="1:31" ht="14">
      <c r="A13" s="35" t="s">
        <v>11</v>
      </c>
      <c r="B13" s="35" t="s">
        <v>12</v>
      </c>
      <c r="C13" s="100">
        <v>0</v>
      </c>
      <c r="D13" s="100">
        <v>9.7499999999999996E-4</v>
      </c>
      <c r="E13" s="100">
        <v>2.7789999999999998E-3</v>
      </c>
      <c r="F13" s="100">
        <v>3.8768000000000004E-2</v>
      </c>
      <c r="G13" s="100">
        <v>8.5628999999999997E-2</v>
      </c>
      <c r="H13" s="100">
        <v>2.349561</v>
      </c>
      <c r="I13" s="100">
        <v>0.125523</v>
      </c>
      <c r="J13" s="100">
        <v>1.0550109999999999</v>
      </c>
      <c r="K13" s="100">
        <v>0.23893099999999998</v>
      </c>
      <c r="L13" s="100">
        <v>0.384133</v>
      </c>
      <c r="M13" s="100">
        <v>4.211417</v>
      </c>
      <c r="N13" s="100">
        <v>6.7607949999999999</v>
      </c>
      <c r="O13" s="100">
        <v>8.090126999999999</v>
      </c>
      <c r="P13" s="100">
        <v>13.663377999999998</v>
      </c>
      <c r="Q13" s="101">
        <v>17.002396999999998</v>
      </c>
      <c r="R13" s="102">
        <v>19.860657999999997</v>
      </c>
      <c r="S13" s="42">
        <v>15.447738000000001</v>
      </c>
      <c r="T13" s="42">
        <v>30.110172000000002</v>
      </c>
      <c r="U13" s="42">
        <v>28.392674</v>
      </c>
      <c r="V13" s="42">
        <v>23.480975000000001</v>
      </c>
      <c r="W13" s="42">
        <v>26.288311</v>
      </c>
      <c r="X13" s="42">
        <v>25.056128000000001</v>
      </c>
      <c r="Y13" s="42">
        <v>24.964216</v>
      </c>
      <c r="Z13" s="42">
        <v>15.372194</v>
      </c>
      <c r="AA13" s="42">
        <v>9.070571000000001</v>
      </c>
      <c r="AB13" s="42">
        <v>21.507818999999998</v>
      </c>
      <c r="AC13" s="42">
        <v>30.679438999999995</v>
      </c>
      <c r="AD13" s="42">
        <v>59.645218</v>
      </c>
      <c r="AE13" s="103">
        <f t="shared" si="0"/>
        <v>383.88553699999994</v>
      </c>
    </row>
    <row r="14" spans="1:31" ht="14">
      <c r="A14" s="35" t="s">
        <v>13</v>
      </c>
      <c r="B14" s="35" t="s">
        <v>14</v>
      </c>
      <c r="C14" s="100">
        <v>0</v>
      </c>
      <c r="D14" s="100">
        <v>9.7499999999999996E-4</v>
      </c>
      <c r="E14" s="100">
        <v>2.7789999999999998E-3</v>
      </c>
      <c r="F14" s="100">
        <v>3.8768000000000004E-2</v>
      </c>
      <c r="G14" s="100">
        <v>0.172821</v>
      </c>
      <c r="H14" s="100">
        <v>2.349561</v>
      </c>
      <c r="I14" s="100">
        <v>0.125523</v>
      </c>
      <c r="J14" s="100">
        <v>0.92146099999999997</v>
      </c>
      <c r="K14" s="100">
        <v>0.23893099999999998</v>
      </c>
      <c r="L14" s="100">
        <v>0.384133</v>
      </c>
      <c r="M14" s="100">
        <v>4.2097290000000003</v>
      </c>
      <c r="N14" s="100">
        <v>6.7329330000000001</v>
      </c>
      <c r="O14" s="100">
        <v>7.5782469999999993</v>
      </c>
      <c r="P14" s="100">
        <v>3.978526</v>
      </c>
      <c r="Q14" s="101">
        <v>3.0331600000000001</v>
      </c>
      <c r="R14" s="102">
        <v>1.6011219999999999</v>
      </c>
      <c r="S14" s="42">
        <v>3.5075969999999996</v>
      </c>
      <c r="T14" s="42">
        <v>18.355651000000002</v>
      </c>
      <c r="U14" s="42">
        <v>17.813245000000002</v>
      </c>
      <c r="V14" s="42">
        <v>17.474208999999998</v>
      </c>
      <c r="W14" s="42">
        <v>19.309683</v>
      </c>
      <c r="X14" s="42">
        <v>21.016935</v>
      </c>
      <c r="Y14" s="42">
        <v>18.185247</v>
      </c>
      <c r="Z14" s="42">
        <v>13.124281</v>
      </c>
      <c r="AA14" s="42">
        <v>8.8110239999999997</v>
      </c>
      <c r="AB14" s="42">
        <v>19.357119000000001</v>
      </c>
      <c r="AC14" s="42">
        <v>30.338148999999998</v>
      </c>
      <c r="AD14" s="42">
        <v>59.411026</v>
      </c>
      <c r="AE14" s="103">
        <f t="shared" si="0"/>
        <v>278.072835</v>
      </c>
    </row>
    <row r="15" spans="1:31" ht="14">
      <c r="A15" s="35" t="s">
        <v>15</v>
      </c>
      <c r="B15" s="35" t="s">
        <v>16</v>
      </c>
      <c r="C15" s="100">
        <v>0</v>
      </c>
      <c r="D15" s="100">
        <v>0</v>
      </c>
      <c r="E15" s="100">
        <v>0</v>
      </c>
      <c r="F15" s="100">
        <v>0</v>
      </c>
      <c r="G15" s="100">
        <v>0</v>
      </c>
      <c r="H15" s="100">
        <v>0</v>
      </c>
      <c r="I15" s="100">
        <v>4.0829999999999998E-3</v>
      </c>
      <c r="J15" s="100">
        <v>0</v>
      </c>
      <c r="K15" s="100">
        <v>0</v>
      </c>
      <c r="L15" s="100">
        <v>1.0000000000000001E-5</v>
      </c>
      <c r="M15" s="100">
        <v>6.0049999999999999E-3</v>
      </c>
      <c r="N15" s="100">
        <v>1.1079840000000001</v>
      </c>
      <c r="O15" s="100">
        <v>1.806762</v>
      </c>
      <c r="P15" s="100">
        <v>1.2960000000000001E-3</v>
      </c>
      <c r="Q15" s="101">
        <v>5.1277999999999997E-2</v>
      </c>
      <c r="R15" s="102">
        <v>9.5143000000000005E-2</v>
      </c>
      <c r="S15" s="42">
        <v>1.9958E-2</v>
      </c>
      <c r="T15" s="42">
        <v>0.141482</v>
      </c>
      <c r="U15" s="42">
        <v>0.88428099999999998</v>
      </c>
      <c r="V15" s="42">
        <v>0.90454599999999996</v>
      </c>
      <c r="W15" s="42">
        <v>0.16917299999999999</v>
      </c>
      <c r="X15" s="42">
        <v>0.78063900000000008</v>
      </c>
      <c r="Y15" s="42">
        <v>1.1380749999999999</v>
      </c>
      <c r="Z15" s="42">
        <v>0.69304999999999994</v>
      </c>
      <c r="AA15" s="42">
        <v>1.303372</v>
      </c>
      <c r="AB15" s="42">
        <v>2.0818439999999998</v>
      </c>
      <c r="AC15" s="42">
        <v>2.0041799999999999</v>
      </c>
      <c r="AD15" s="42">
        <v>0.73682200000000009</v>
      </c>
      <c r="AE15" s="103">
        <f t="shared" si="0"/>
        <v>13.929982999999998</v>
      </c>
    </row>
    <row r="16" spans="1:31" ht="14">
      <c r="A16" s="35" t="s">
        <v>17</v>
      </c>
      <c r="B16" s="35" t="s">
        <v>18</v>
      </c>
      <c r="C16" s="100">
        <v>3.2000000000000001E-2</v>
      </c>
      <c r="D16" s="100">
        <v>3.1265999999999995E-2</v>
      </c>
      <c r="E16" s="100">
        <v>0.123555</v>
      </c>
      <c r="F16" s="100">
        <v>0.24054199999999998</v>
      </c>
      <c r="G16" s="100">
        <v>2.117E-3</v>
      </c>
      <c r="H16" s="100">
        <v>3.7252E-2</v>
      </c>
      <c r="I16" s="100">
        <v>1.4624999999999999E-2</v>
      </c>
      <c r="J16" s="100">
        <v>0.27171600000000001</v>
      </c>
      <c r="K16" s="100">
        <v>0.112969</v>
      </c>
      <c r="L16" s="100">
        <v>0.53749099999999994</v>
      </c>
      <c r="M16" s="100">
        <v>1.1862539999999999</v>
      </c>
      <c r="N16" s="100">
        <v>0.93582700000000008</v>
      </c>
      <c r="O16" s="100">
        <v>0.34980499999999998</v>
      </c>
      <c r="P16" s="100">
        <v>5.0559E-2</v>
      </c>
      <c r="Q16" s="101">
        <v>0.14223399999999997</v>
      </c>
      <c r="R16" s="102">
        <v>0.3370260000000001</v>
      </c>
      <c r="S16" s="42">
        <v>0.49445400000000006</v>
      </c>
      <c r="T16" s="42">
        <v>1.7786289999999996</v>
      </c>
      <c r="U16" s="42">
        <v>2.0149399999999997</v>
      </c>
      <c r="V16" s="42">
        <v>2.8373040000000005</v>
      </c>
      <c r="W16" s="42">
        <v>1.528044</v>
      </c>
      <c r="X16" s="42">
        <v>1.593235</v>
      </c>
      <c r="Y16" s="42">
        <v>1.3950529999999999</v>
      </c>
      <c r="Z16" s="42">
        <v>4.008699</v>
      </c>
      <c r="AA16" s="42">
        <v>2.2929360000000001</v>
      </c>
      <c r="AB16" s="42">
        <v>47.019260999999993</v>
      </c>
      <c r="AC16" s="42">
        <v>3.6551729999999996</v>
      </c>
      <c r="AD16" s="42">
        <v>2.0890219999999999</v>
      </c>
      <c r="AE16" s="103">
        <f t="shared" si="0"/>
        <v>75.111987999999997</v>
      </c>
    </row>
    <row r="17" spans="1:31" ht="14">
      <c r="A17" s="35" t="s">
        <v>19</v>
      </c>
      <c r="B17" s="35" t="s">
        <v>20</v>
      </c>
      <c r="C17" s="100">
        <v>0</v>
      </c>
      <c r="D17" s="100">
        <v>0</v>
      </c>
      <c r="E17" s="100">
        <v>0</v>
      </c>
      <c r="F17" s="100">
        <v>4.9151E-2</v>
      </c>
      <c r="G17" s="100">
        <v>0.16200899999999999</v>
      </c>
      <c r="H17" s="100">
        <v>4.3239E-2</v>
      </c>
      <c r="I17" s="100">
        <v>8.7698999999999999E-2</v>
      </c>
      <c r="J17" s="100">
        <v>0.55237800000000004</v>
      </c>
      <c r="K17" s="100">
        <v>0</v>
      </c>
      <c r="L17" s="100">
        <v>0</v>
      </c>
      <c r="M17" s="100">
        <v>3.4973999999999998E-2</v>
      </c>
      <c r="N17" s="100">
        <v>0.62434299999999998</v>
      </c>
      <c r="O17" s="100">
        <v>0.35414899999999999</v>
      </c>
      <c r="P17" s="100">
        <v>0.86108399999999996</v>
      </c>
      <c r="Q17" s="101">
        <v>6.2746999999999997E-2</v>
      </c>
      <c r="R17" s="102">
        <v>1.0437E-2</v>
      </c>
      <c r="S17" s="42">
        <v>0.31036799999999998</v>
      </c>
      <c r="T17" s="42">
        <v>2.8838900000000001</v>
      </c>
      <c r="U17" s="42">
        <v>2.4275920000000002</v>
      </c>
      <c r="V17" s="42">
        <v>2.994497</v>
      </c>
      <c r="W17" s="42">
        <v>2.0224150000000001</v>
      </c>
      <c r="X17" s="42">
        <v>1.01284</v>
      </c>
      <c r="Y17" s="42">
        <v>2.0951249999999999</v>
      </c>
      <c r="Z17" s="42">
        <v>2.9584009999999998</v>
      </c>
      <c r="AA17" s="42">
        <v>3.9816700000000003</v>
      </c>
      <c r="AB17" s="42">
        <v>4.3067229999999999</v>
      </c>
      <c r="AC17" s="42">
        <v>1.707684</v>
      </c>
      <c r="AD17" s="42">
        <v>1.1492899999999999</v>
      </c>
      <c r="AE17" s="103">
        <f t="shared" si="0"/>
        <v>30.692705000000004</v>
      </c>
    </row>
    <row r="18" spans="1:31" ht="14">
      <c r="A18" s="35" t="s">
        <v>21</v>
      </c>
      <c r="B18" s="35" t="s">
        <v>22</v>
      </c>
      <c r="C18" s="100">
        <v>0</v>
      </c>
      <c r="D18" s="100">
        <v>0</v>
      </c>
      <c r="E18" s="100">
        <v>0</v>
      </c>
      <c r="F18" s="100">
        <v>0</v>
      </c>
      <c r="G18" s="100">
        <v>0</v>
      </c>
      <c r="H18" s="100">
        <v>0</v>
      </c>
      <c r="I18" s="100">
        <v>0</v>
      </c>
      <c r="J18" s="100">
        <v>4.1045999999999999E-2</v>
      </c>
      <c r="K18" s="100">
        <v>0</v>
      </c>
      <c r="L18" s="100">
        <v>0</v>
      </c>
      <c r="M18" s="100">
        <v>8.0000000000000007E-5</v>
      </c>
      <c r="N18" s="100">
        <v>3.1100000000000002E-4</v>
      </c>
      <c r="O18" s="100">
        <v>6.7999999999999996E-3</v>
      </c>
      <c r="P18" s="100">
        <v>8.5000000000000006E-5</v>
      </c>
      <c r="Q18" s="101">
        <v>2.9793E-2</v>
      </c>
      <c r="R18" s="102">
        <v>4.6E-5</v>
      </c>
      <c r="S18" s="42">
        <v>2.581E-3</v>
      </c>
      <c r="T18" s="42">
        <v>3.5314999999999999E-2</v>
      </c>
      <c r="U18" s="42">
        <v>0.10630800000000001</v>
      </c>
      <c r="V18" s="42">
        <v>3.1390000000000001E-2</v>
      </c>
      <c r="W18" s="42">
        <v>0</v>
      </c>
      <c r="X18" s="42">
        <v>0</v>
      </c>
      <c r="Y18" s="42">
        <v>0</v>
      </c>
      <c r="Z18" s="42">
        <v>2.2460000000000002E-3</v>
      </c>
      <c r="AA18" s="42">
        <v>0</v>
      </c>
      <c r="AB18" s="42">
        <v>1.5507999999999999E-2</v>
      </c>
      <c r="AC18" s="42">
        <v>0</v>
      </c>
      <c r="AD18" s="42">
        <v>0</v>
      </c>
      <c r="AE18" s="103">
        <f t="shared" si="0"/>
        <v>0.27150900000000006</v>
      </c>
    </row>
    <row r="19" spans="1:31" ht="14">
      <c r="A19" s="35" t="s">
        <v>23</v>
      </c>
      <c r="B19" s="35" t="s">
        <v>24</v>
      </c>
      <c r="C19" s="100">
        <v>3.0000000000000001E-3</v>
      </c>
      <c r="D19" s="100">
        <v>1.3749000000000001E-2</v>
      </c>
      <c r="E19" s="100">
        <v>6.4990000000000004E-3</v>
      </c>
      <c r="F19" s="100">
        <v>0.19989699999999999</v>
      </c>
      <c r="G19" s="100">
        <v>0.34098899999999999</v>
      </c>
      <c r="H19" s="100">
        <v>3.4631000000000002E-2</v>
      </c>
      <c r="I19" s="100">
        <v>8.5882999999999987E-2</v>
      </c>
      <c r="J19" s="100">
        <v>0.73996600000000001</v>
      </c>
      <c r="K19" s="100">
        <v>0.40684200000000004</v>
      </c>
      <c r="L19" s="100">
        <v>0.94002299999999994</v>
      </c>
      <c r="M19" s="100">
        <v>5.5025949999999995</v>
      </c>
      <c r="N19" s="100">
        <v>10.659276000000002</v>
      </c>
      <c r="O19" s="100">
        <v>12.701938999999999</v>
      </c>
      <c r="P19" s="100">
        <v>16.831288000000001</v>
      </c>
      <c r="Q19" s="101">
        <v>17.201886000000002</v>
      </c>
      <c r="R19" s="102">
        <v>15.659493000000001</v>
      </c>
      <c r="S19" s="42">
        <v>8.1952400000000001</v>
      </c>
      <c r="T19" s="42">
        <v>29.167930999999999</v>
      </c>
      <c r="U19" s="42">
        <v>15.689809</v>
      </c>
      <c r="V19" s="42">
        <v>20.650675</v>
      </c>
      <c r="W19" s="42">
        <v>27.370487000000001</v>
      </c>
      <c r="X19" s="42">
        <v>30.585425999999998</v>
      </c>
      <c r="Y19" s="42">
        <v>30.254022000000003</v>
      </c>
      <c r="Z19" s="42">
        <v>33.534727999999994</v>
      </c>
      <c r="AA19" s="42">
        <v>26.896056999999999</v>
      </c>
      <c r="AB19" s="42">
        <v>30.138138999999999</v>
      </c>
      <c r="AC19" s="42">
        <v>42.782753</v>
      </c>
      <c r="AD19" s="42">
        <v>117.74184199999999</v>
      </c>
      <c r="AE19" s="103">
        <f t="shared" si="0"/>
        <v>494.33506499999999</v>
      </c>
    </row>
    <row r="20" spans="1:31" ht="14">
      <c r="A20" s="35" t="s">
        <v>25</v>
      </c>
      <c r="B20" s="35" t="s">
        <v>26</v>
      </c>
      <c r="C20" s="100">
        <v>2E-3</v>
      </c>
      <c r="D20" s="100">
        <v>6.9410000000000001E-3</v>
      </c>
      <c r="E20" s="100">
        <v>0</v>
      </c>
      <c r="F20" s="100">
        <v>0</v>
      </c>
      <c r="G20" s="100">
        <v>8.9400000000000005E-4</v>
      </c>
      <c r="H20" s="100">
        <v>0</v>
      </c>
      <c r="I20" s="100">
        <v>5.6239999999999997E-3</v>
      </c>
      <c r="J20" s="100">
        <v>5.1121E-2</v>
      </c>
      <c r="K20" s="100">
        <v>0.16178500000000001</v>
      </c>
      <c r="L20" s="100">
        <v>2.7224000000000002E-2</v>
      </c>
      <c r="M20" s="100">
        <v>0.55800300000000003</v>
      </c>
      <c r="N20" s="100">
        <v>2.9836799999999997</v>
      </c>
      <c r="O20" s="100">
        <v>3.0123919999999997</v>
      </c>
      <c r="P20" s="100">
        <v>2.8166920000000002</v>
      </c>
      <c r="Q20" s="101">
        <v>1.7339870000000002</v>
      </c>
      <c r="R20" s="102">
        <v>2.2259929999999999</v>
      </c>
      <c r="S20" s="42">
        <v>2.8888939999999996</v>
      </c>
      <c r="T20" s="42">
        <v>2.7420300000000002</v>
      </c>
      <c r="U20" s="42">
        <v>3.3915060000000001</v>
      </c>
      <c r="V20" s="42">
        <v>9.376633</v>
      </c>
      <c r="W20" s="42">
        <v>24.949668000000003</v>
      </c>
      <c r="X20" s="42">
        <v>33.343311999999997</v>
      </c>
      <c r="Y20" s="42">
        <v>0</v>
      </c>
      <c r="Z20" s="42">
        <v>0</v>
      </c>
      <c r="AA20" s="42">
        <v>0</v>
      </c>
      <c r="AB20" s="42">
        <v>44.731169000000001</v>
      </c>
      <c r="AC20" s="42">
        <v>70.407855999999995</v>
      </c>
      <c r="AD20" s="42">
        <v>234.189932</v>
      </c>
      <c r="AE20" s="103">
        <f t="shared" si="0"/>
        <v>439.60733599999998</v>
      </c>
    </row>
    <row r="21" spans="1:31" ht="14">
      <c r="A21" s="35" t="s">
        <v>27</v>
      </c>
      <c r="B21" s="35" t="s">
        <v>28</v>
      </c>
      <c r="C21" s="100">
        <v>8.0000000000000002E-3</v>
      </c>
      <c r="D21" s="100">
        <v>0</v>
      </c>
      <c r="E21" s="100">
        <v>1.1561E-2</v>
      </c>
      <c r="F21" s="100">
        <v>1.5449999999999998E-2</v>
      </c>
      <c r="G21" s="100">
        <v>0.143679</v>
      </c>
      <c r="H21" s="100">
        <v>3.9218000000000003E-2</v>
      </c>
      <c r="I21" s="100">
        <v>0.18406299999999998</v>
      </c>
      <c r="J21" s="100">
        <v>0.52295899999999995</v>
      </c>
      <c r="K21" s="100">
        <v>1.061242</v>
      </c>
      <c r="L21" s="100">
        <v>0.61874899999999999</v>
      </c>
      <c r="M21" s="100">
        <v>2.3908379999999996</v>
      </c>
      <c r="N21" s="100">
        <v>2.561353</v>
      </c>
      <c r="O21" s="100">
        <v>2.9039400000000004</v>
      </c>
      <c r="P21" s="100">
        <v>2.651554</v>
      </c>
      <c r="Q21" s="101">
        <v>3.0836770000000002</v>
      </c>
      <c r="R21" s="102">
        <v>4.134455</v>
      </c>
      <c r="S21" s="42">
        <v>2.6160880000000004</v>
      </c>
      <c r="T21" s="42">
        <v>5.3803169999999998</v>
      </c>
      <c r="U21" s="42">
        <v>5.513247999999999</v>
      </c>
      <c r="V21" s="42">
        <v>6.2395420000000001</v>
      </c>
      <c r="W21" s="42">
        <v>5.9623670000000004</v>
      </c>
      <c r="X21" s="42">
        <v>6.3250649999999995</v>
      </c>
      <c r="Y21" s="42">
        <v>6.9626659999999996</v>
      </c>
      <c r="Z21" s="42">
        <v>6.1444549999999998</v>
      </c>
      <c r="AA21" s="42">
        <v>8.6826969999999992</v>
      </c>
      <c r="AB21" s="42">
        <v>4.946815</v>
      </c>
      <c r="AC21" s="42">
        <v>2.6935449999999999</v>
      </c>
      <c r="AD21" s="42">
        <v>3.1273979999999995</v>
      </c>
      <c r="AE21" s="103">
        <f t="shared" si="0"/>
        <v>84.924941000000004</v>
      </c>
    </row>
    <row r="22" spans="1:31" ht="14">
      <c r="A22" s="35" t="s">
        <v>29</v>
      </c>
      <c r="B22" s="35" t="s">
        <v>30</v>
      </c>
      <c r="C22" s="100">
        <v>0</v>
      </c>
      <c r="D22" s="100">
        <v>0</v>
      </c>
      <c r="E22" s="100">
        <v>0</v>
      </c>
      <c r="F22" s="100">
        <v>0</v>
      </c>
      <c r="G22" s="100">
        <v>0</v>
      </c>
      <c r="H22" s="100">
        <v>0.165353</v>
      </c>
      <c r="I22" s="100">
        <v>1.14E-3</v>
      </c>
      <c r="J22" s="100">
        <v>0.29431099999999999</v>
      </c>
      <c r="K22" s="100">
        <v>0.53927899999999995</v>
      </c>
      <c r="L22" s="100">
        <v>1.702E-2</v>
      </c>
      <c r="M22" s="100">
        <v>2.8693E-2</v>
      </c>
      <c r="N22" s="100">
        <v>1.6410000000000001E-3</v>
      </c>
      <c r="O22" s="100">
        <v>6.4000000000000005E-4</v>
      </c>
      <c r="P22" s="100">
        <v>0.29873500000000003</v>
      </c>
      <c r="Q22" s="101">
        <v>4.2999999999999995E-5</v>
      </c>
      <c r="R22" s="102">
        <v>8.4099999999999995E-4</v>
      </c>
      <c r="S22" s="42">
        <v>0</v>
      </c>
      <c r="T22" s="42">
        <v>1.9000000000000001E-5</v>
      </c>
      <c r="U22" s="42">
        <v>3.0489000000000002E-2</v>
      </c>
      <c r="V22" s="42">
        <v>0</v>
      </c>
      <c r="W22" s="42">
        <v>0</v>
      </c>
      <c r="X22" s="42">
        <v>0</v>
      </c>
      <c r="Y22" s="42">
        <v>0</v>
      </c>
      <c r="Z22" s="42">
        <v>0</v>
      </c>
      <c r="AA22" s="42">
        <v>0</v>
      </c>
      <c r="AB22" s="42">
        <v>0</v>
      </c>
      <c r="AC22" s="42">
        <v>0</v>
      </c>
      <c r="AD22" s="42">
        <v>0</v>
      </c>
      <c r="AE22" s="103">
        <f t="shared" si="0"/>
        <v>1.3782040000000002</v>
      </c>
    </row>
    <row r="23" spans="1:31" ht="14">
      <c r="A23" s="35" t="s">
        <v>31</v>
      </c>
      <c r="B23" s="35" t="s">
        <v>32</v>
      </c>
      <c r="C23" s="100">
        <v>5.6999999999999995E-2</v>
      </c>
      <c r="D23" s="100">
        <v>0.142738</v>
      </c>
      <c r="E23" s="100">
        <v>8.1897999999999999E-2</v>
      </c>
      <c r="F23" s="100">
        <v>0.10033</v>
      </c>
      <c r="G23" s="100">
        <v>3.0455000000000003E-2</v>
      </c>
      <c r="H23" s="100">
        <v>6.5790000000000006E-3</v>
      </c>
      <c r="I23" s="100">
        <v>2.0681069999999999</v>
      </c>
      <c r="J23" s="100">
        <v>0.65577700000000005</v>
      </c>
      <c r="K23" s="100">
        <v>5.0512000000000001E-2</v>
      </c>
      <c r="L23" s="100">
        <v>0.18853200000000001</v>
      </c>
      <c r="M23" s="100">
        <v>0.329791</v>
      </c>
      <c r="N23" s="100">
        <v>2.039069</v>
      </c>
      <c r="O23" s="100">
        <v>4.018167</v>
      </c>
      <c r="P23" s="100">
        <v>6.7172419999999997</v>
      </c>
      <c r="Q23" s="101">
        <v>0.26265700000000003</v>
      </c>
      <c r="R23" s="102">
        <v>0.31962099999999999</v>
      </c>
      <c r="S23" s="42">
        <v>0.73921300000000001</v>
      </c>
      <c r="T23" s="42">
        <v>31.639336</v>
      </c>
      <c r="U23" s="42">
        <v>20.579442999999998</v>
      </c>
      <c r="V23" s="42">
        <v>27.795024999999999</v>
      </c>
      <c r="W23" s="42">
        <v>27.980097999999998</v>
      </c>
      <c r="X23" s="42">
        <v>29.226502</v>
      </c>
      <c r="Y23" s="42">
        <v>39.377610999999995</v>
      </c>
      <c r="Z23" s="42">
        <v>40.304200000000002</v>
      </c>
      <c r="AA23" s="42">
        <v>62.533781000000005</v>
      </c>
      <c r="AB23" s="42">
        <v>97.582195999999996</v>
      </c>
      <c r="AC23" s="42">
        <v>15.406276</v>
      </c>
      <c r="AD23" s="42">
        <v>3.0678469999999995</v>
      </c>
      <c r="AE23" s="103">
        <f t="shared" si="0"/>
        <v>413.300003</v>
      </c>
    </row>
    <row r="24" spans="1:31" ht="14">
      <c r="A24" s="35" t="s">
        <v>33</v>
      </c>
      <c r="B24" s="35" t="s">
        <v>34</v>
      </c>
      <c r="C24" s="100">
        <v>0</v>
      </c>
      <c r="D24" s="100">
        <v>0</v>
      </c>
      <c r="E24" s="100">
        <v>0</v>
      </c>
      <c r="F24" s="100">
        <v>0</v>
      </c>
      <c r="G24" s="100">
        <v>4.7580000000000001E-3</v>
      </c>
      <c r="H24" s="100">
        <v>4.6664000000000004E-2</v>
      </c>
      <c r="I24" s="100">
        <v>0</v>
      </c>
      <c r="J24" s="100">
        <v>0.21005599999999999</v>
      </c>
      <c r="K24" s="100">
        <v>5.8120000000000003E-3</v>
      </c>
      <c r="L24" s="100">
        <v>0</v>
      </c>
      <c r="M24" s="100">
        <v>3.5279999999999999E-3</v>
      </c>
      <c r="N24" s="100">
        <v>1.754173</v>
      </c>
      <c r="O24" s="100">
        <v>4.2568039999999998</v>
      </c>
      <c r="P24" s="100">
        <v>6.8569999999999994E-3</v>
      </c>
      <c r="Q24" s="101">
        <v>0.63168700000000011</v>
      </c>
      <c r="R24" s="102">
        <v>0.62371700000000008</v>
      </c>
      <c r="S24" s="42">
        <v>1.4073009999999999</v>
      </c>
      <c r="T24" s="42">
        <v>6.1684399999999995</v>
      </c>
      <c r="U24" s="42">
        <v>0.90653499999999998</v>
      </c>
      <c r="V24" s="42">
        <v>0.42328199999999994</v>
      </c>
      <c r="W24" s="42">
        <v>0.49654999999999999</v>
      </c>
      <c r="X24" s="42">
        <v>0.186387</v>
      </c>
      <c r="Y24" s="42">
        <v>0.51323699999999994</v>
      </c>
      <c r="Z24" s="42">
        <v>0.211474</v>
      </c>
      <c r="AA24" s="42">
        <v>0.571268</v>
      </c>
      <c r="AB24" s="42">
        <v>8.9257880000000007</v>
      </c>
      <c r="AC24" s="42">
        <v>17.526214999999997</v>
      </c>
      <c r="AD24" s="42">
        <v>2.5377559999999999</v>
      </c>
      <c r="AE24" s="103">
        <f t="shared" si="0"/>
        <v>47.418289000000001</v>
      </c>
    </row>
    <row r="25" spans="1:31" ht="14">
      <c r="A25" s="35" t="s">
        <v>35</v>
      </c>
      <c r="B25" s="35" t="s">
        <v>36</v>
      </c>
      <c r="C25" s="100">
        <v>4.0000000000000001E-3</v>
      </c>
      <c r="D25" s="100">
        <v>7.3438000000000003E-2</v>
      </c>
      <c r="E25" s="100">
        <v>2.7734639999999997</v>
      </c>
      <c r="F25" s="100">
        <v>72.910150999999999</v>
      </c>
      <c r="G25" s="100">
        <v>110.465453</v>
      </c>
      <c r="H25" s="100">
        <v>159.74211599999998</v>
      </c>
      <c r="I25" s="100">
        <v>199.105447</v>
      </c>
      <c r="J25" s="100">
        <v>319.77111099999996</v>
      </c>
      <c r="K25" s="100">
        <v>303.68777</v>
      </c>
      <c r="L25" s="100">
        <v>209.05810700000001</v>
      </c>
      <c r="M25" s="100">
        <v>219.10469599999999</v>
      </c>
      <c r="N25" s="100">
        <v>296.93704000000002</v>
      </c>
      <c r="O25" s="100">
        <v>242.694084</v>
      </c>
      <c r="P25" s="100">
        <v>39.937783999999994</v>
      </c>
      <c r="Q25" s="101">
        <v>5.1550850000000006</v>
      </c>
      <c r="R25" s="102">
        <v>10.014588000000002</v>
      </c>
      <c r="S25" s="42">
        <v>11.417195</v>
      </c>
      <c r="T25" s="42">
        <v>43.515321000000007</v>
      </c>
      <c r="U25" s="42">
        <v>30.968567000000004</v>
      </c>
      <c r="V25" s="42">
        <v>11.539332</v>
      </c>
      <c r="W25" s="42">
        <v>57.458527000000011</v>
      </c>
      <c r="X25" s="42">
        <v>75.109318000000002</v>
      </c>
      <c r="Y25" s="42">
        <v>45.261249999999997</v>
      </c>
      <c r="Z25" s="42">
        <v>53.417147000000014</v>
      </c>
      <c r="AA25" s="42">
        <v>47.303149999999995</v>
      </c>
      <c r="AB25" s="42">
        <v>130.94492299999999</v>
      </c>
      <c r="AC25" s="42">
        <v>69.219863999999987</v>
      </c>
      <c r="AD25" s="42">
        <v>45.279661999999995</v>
      </c>
      <c r="AE25" s="103">
        <f t="shared" si="0"/>
        <v>2812.86859</v>
      </c>
    </row>
    <row r="26" spans="1:31" ht="14">
      <c r="A26" s="35" t="s">
        <v>37</v>
      </c>
      <c r="B26" s="35" t="s">
        <v>38</v>
      </c>
      <c r="C26" s="100">
        <v>1.6E-2</v>
      </c>
      <c r="D26" s="100">
        <v>0.41522800000000004</v>
      </c>
      <c r="E26" s="100">
        <v>0.45738700000000004</v>
      </c>
      <c r="F26" s="100">
        <v>0</v>
      </c>
      <c r="G26" s="100">
        <v>0</v>
      </c>
      <c r="H26" s="100">
        <v>0.65866499999999994</v>
      </c>
      <c r="I26" s="100">
        <v>0.27426099999999998</v>
      </c>
      <c r="J26" s="100">
        <v>0.9389010000000001</v>
      </c>
      <c r="K26" s="100">
        <v>6.3066059999999995</v>
      </c>
      <c r="L26" s="100">
        <v>8.2210960000000011</v>
      </c>
      <c r="M26" s="100">
        <v>9.5498270000000005</v>
      </c>
      <c r="N26" s="100">
        <v>11.214560000000001</v>
      </c>
      <c r="O26" s="100">
        <v>8.0058190000000007</v>
      </c>
      <c r="P26" s="100">
        <v>3.1570010000000002</v>
      </c>
      <c r="Q26" s="101">
        <v>7.9324000000000006E-2</v>
      </c>
      <c r="R26" s="102">
        <v>3.1175000000000001E-2</v>
      </c>
      <c r="S26" s="42">
        <v>1.2030000000000001E-3</v>
      </c>
      <c r="T26" s="42">
        <v>0</v>
      </c>
      <c r="U26" s="42">
        <v>1.8466999999999997E-2</v>
      </c>
      <c r="V26" s="42">
        <v>0</v>
      </c>
      <c r="W26" s="42">
        <v>0</v>
      </c>
      <c r="X26" s="42">
        <v>0</v>
      </c>
      <c r="Y26" s="42">
        <v>0</v>
      </c>
      <c r="Z26" s="42">
        <v>0</v>
      </c>
      <c r="AA26" s="42">
        <v>0</v>
      </c>
      <c r="AB26" s="42">
        <v>0</v>
      </c>
      <c r="AC26" s="42">
        <v>0</v>
      </c>
      <c r="AD26" s="42">
        <v>0</v>
      </c>
      <c r="AE26" s="103">
        <f t="shared" si="0"/>
        <v>49.34552</v>
      </c>
    </row>
    <row r="27" spans="1:31" ht="14">
      <c r="A27" s="35" t="s">
        <v>39</v>
      </c>
      <c r="B27" s="35" t="s">
        <v>40</v>
      </c>
      <c r="C27" s="100">
        <v>0</v>
      </c>
      <c r="D27" s="100">
        <v>0</v>
      </c>
      <c r="E27" s="100">
        <v>2.7290000000000001E-3</v>
      </c>
      <c r="F27" s="100">
        <v>0</v>
      </c>
      <c r="G27" s="100">
        <v>0</v>
      </c>
      <c r="H27" s="100">
        <v>0</v>
      </c>
      <c r="I27" s="100">
        <v>4.3220000000000003E-3</v>
      </c>
      <c r="J27" s="100">
        <v>0</v>
      </c>
      <c r="K27" s="100">
        <v>0</v>
      </c>
      <c r="L27" s="100">
        <v>1.9067000000000001E-2</v>
      </c>
      <c r="M27" s="100">
        <v>7.6083999999999999E-2</v>
      </c>
      <c r="N27" s="100">
        <v>5.3738999999999995E-2</v>
      </c>
      <c r="O27" s="100">
        <v>3.9490000000000004E-2</v>
      </c>
      <c r="P27" s="100">
        <v>0.24947</v>
      </c>
      <c r="Q27" s="101">
        <v>0.23363300000000001</v>
      </c>
      <c r="R27" s="102">
        <v>0.116176</v>
      </c>
      <c r="S27" s="42">
        <v>0.16472799999999999</v>
      </c>
      <c r="T27" s="42">
        <v>0.84062000000000003</v>
      </c>
      <c r="U27" s="42">
        <v>2.5878109999999999</v>
      </c>
      <c r="V27" s="42">
        <v>3.7236120000000001</v>
      </c>
      <c r="W27" s="42">
        <v>1.6858109999999999</v>
      </c>
      <c r="X27" s="42">
        <v>1.4791700000000001</v>
      </c>
      <c r="Y27" s="42">
        <v>4.2821030000000002</v>
      </c>
      <c r="Z27" s="42">
        <v>2.260726</v>
      </c>
      <c r="AA27" s="42">
        <v>1.4102860000000002</v>
      </c>
      <c r="AB27" s="42">
        <v>1.525868</v>
      </c>
      <c r="AC27" s="42">
        <v>1.7243269999999999</v>
      </c>
      <c r="AD27" s="42">
        <v>1.4525299999999999</v>
      </c>
      <c r="AE27" s="103">
        <f t="shared" si="0"/>
        <v>23.932301999999996</v>
      </c>
    </row>
    <row r="28" spans="1:31" ht="14">
      <c r="A28" s="35" t="s">
        <v>41</v>
      </c>
      <c r="B28" s="35" t="s">
        <v>42</v>
      </c>
      <c r="C28" s="100">
        <v>8.0000000000000002E-3</v>
      </c>
      <c r="D28" s="100">
        <v>0</v>
      </c>
      <c r="E28" s="100">
        <v>8.4199999999999998E-4</v>
      </c>
      <c r="F28" s="100">
        <v>1.4874E-2</v>
      </c>
      <c r="G28" s="100">
        <v>2.4380000000000001E-3</v>
      </c>
      <c r="H28" s="100">
        <v>6.3019999999999994E-3</v>
      </c>
      <c r="I28" s="100">
        <v>0.33620100000000003</v>
      </c>
      <c r="J28" s="100">
        <v>0.36379499999999998</v>
      </c>
      <c r="K28" s="100">
        <v>0.19875999999999999</v>
      </c>
      <c r="L28" s="100">
        <v>3.2329999999999998E-2</v>
      </c>
      <c r="M28" s="100">
        <v>7.0824000000000012E-2</v>
      </c>
      <c r="N28" s="100">
        <v>6.9079999999999992E-3</v>
      </c>
      <c r="O28" s="100">
        <v>4.7025999999999998E-2</v>
      </c>
      <c r="P28" s="100">
        <v>0.6258109999999999</v>
      </c>
      <c r="Q28" s="101">
        <v>2.8637510000000006</v>
      </c>
      <c r="R28" s="102">
        <v>0.107282</v>
      </c>
      <c r="S28" s="42">
        <v>1.63988</v>
      </c>
      <c r="T28" s="42">
        <v>14.400259</v>
      </c>
      <c r="U28" s="42">
        <v>9.4652200000000004</v>
      </c>
      <c r="V28" s="42">
        <v>5.3501770000000004</v>
      </c>
      <c r="W28" s="42">
        <v>0</v>
      </c>
      <c r="X28" s="42">
        <v>10.564845</v>
      </c>
      <c r="Y28" s="42">
        <v>8.8272189999999995</v>
      </c>
      <c r="Z28" s="42">
        <v>2.9885869999999999</v>
      </c>
      <c r="AA28" s="42">
        <v>7.1903410000000001</v>
      </c>
      <c r="AB28" s="42">
        <v>12.511986</v>
      </c>
      <c r="AC28" s="42">
        <v>6.6380489999999996</v>
      </c>
      <c r="AD28" s="42">
        <v>8.4936800000000012</v>
      </c>
      <c r="AE28" s="103">
        <f t="shared" si="0"/>
        <v>92.755386999999999</v>
      </c>
    </row>
    <row r="29" spans="1:31" ht="14">
      <c r="A29" s="35" t="s">
        <v>43</v>
      </c>
      <c r="B29" s="35" t="s">
        <v>44</v>
      </c>
      <c r="C29" s="100">
        <v>6.5000000000000002E-2</v>
      </c>
      <c r="D29" s="100">
        <v>9.1891E-2</v>
      </c>
      <c r="E29" s="100">
        <v>1.8067390000000001</v>
      </c>
      <c r="F29" s="100">
        <v>0.73043599999999997</v>
      </c>
      <c r="G29" s="100">
        <v>0</v>
      </c>
      <c r="H29" s="100">
        <v>0</v>
      </c>
      <c r="I29" s="100">
        <v>1.34354</v>
      </c>
      <c r="J29" s="100">
        <v>3.5234000000000001E-2</v>
      </c>
      <c r="K29" s="100">
        <v>0.42036199999999996</v>
      </c>
      <c r="L29" s="100">
        <v>7.4289999999999998E-3</v>
      </c>
      <c r="M29" s="100">
        <v>4.2341000000000004E-2</v>
      </c>
      <c r="N29" s="100">
        <v>0.51807900000000007</v>
      </c>
      <c r="O29" s="100">
        <v>0.16719500000000001</v>
      </c>
      <c r="P29" s="100">
        <v>2.3237080000000003</v>
      </c>
      <c r="Q29" s="101">
        <v>0.17618300000000001</v>
      </c>
      <c r="R29" s="102">
        <v>1.0891E-2</v>
      </c>
      <c r="S29" s="42">
        <v>0.10056700000000002</v>
      </c>
      <c r="T29" s="42">
        <v>0.17801</v>
      </c>
      <c r="U29" s="42">
        <v>0.23037100000000002</v>
      </c>
      <c r="V29" s="42">
        <v>3.6459000000000005E-2</v>
      </c>
      <c r="W29" s="42">
        <v>0.328434</v>
      </c>
      <c r="X29" s="42">
        <v>0.66700099999999996</v>
      </c>
      <c r="Y29" s="42">
        <v>0.32921</v>
      </c>
      <c r="Z29" s="42">
        <v>0.31966</v>
      </c>
      <c r="AA29" s="42">
        <v>3.9146709999999998</v>
      </c>
      <c r="AB29" s="42">
        <v>1.720704</v>
      </c>
      <c r="AC29" s="42">
        <v>8.8459999999999997E-3</v>
      </c>
      <c r="AD29" s="42">
        <v>5.9234000000000002E-2</v>
      </c>
      <c r="AE29" s="103">
        <f t="shared" si="0"/>
        <v>15.632195000000003</v>
      </c>
    </row>
    <row r="30" spans="1:31" ht="14">
      <c r="A30" s="35" t="s">
        <v>45</v>
      </c>
      <c r="B30" s="35" t="s">
        <v>46</v>
      </c>
      <c r="C30" s="100">
        <v>0</v>
      </c>
      <c r="D30" s="100">
        <v>1.1750999999999999E-2</v>
      </c>
      <c r="E30" s="100">
        <v>0</v>
      </c>
      <c r="F30" s="100">
        <v>3.0230000000000001E-3</v>
      </c>
      <c r="G30" s="100">
        <v>4.705E-3</v>
      </c>
      <c r="H30" s="100">
        <v>0</v>
      </c>
      <c r="I30" s="100">
        <v>0</v>
      </c>
      <c r="J30" s="100">
        <v>0</v>
      </c>
      <c r="K30" s="100">
        <v>0</v>
      </c>
      <c r="L30" s="100">
        <v>8.9615E-2</v>
      </c>
      <c r="M30" s="100">
        <v>0.76352100000000001</v>
      </c>
      <c r="N30" s="100">
        <v>1.1651850000000001</v>
      </c>
      <c r="O30" s="100">
        <v>0.33395400000000003</v>
      </c>
      <c r="P30" s="100">
        <v>0.108543</v>
      </c>
      <c r="Q30" s="101">
        <v>0.133246</v>
      </c>
      <c r="R30" s="102">
        <v>0.35255699999999995</v>
      </c>
      <c r="S30" s="42">
        <v>0.39219999999999994</v>
      </c>
      <c r="T30" s="42">
        <v>0.87762300000000004</v>
      </c>
      <c r="U30" s="42">
        <v>0.81496899999999994</v>
      </c>
      <c r="V30" s="42">
        <v>0.143924</v>
      </c>
      <c r="W30" s="42">
        <v>0.197045</v>
      </c>
      <c r="X30" s="42">
        <v>3.0397180000000001</v>
      </c>
      <c r="Y30" s="42">
        <v>1.2164169999999999</v>
      </c>
      <c r="Z30" s="42">
        <v>1.2965310000000001</v>
      </c>
      <c r="AA30" s="42">
        <v>2.1125699999999998</v>
      </c>
      <c r="AB30" s="42">
        <v>105.41734400000001</v>
      </c>
      <c r="AC30" s="42">
        <v>16.733505000000001</v>
      </c>
      <c r="AD30" s="42">
        <v>12.196703000000001</v>
      </c>
      <c r="AE30" s="103">
        <f t="shared" si="0"/>
        <v>147.40464900000003</v>
      </c>
    </row>
    <row r="31" spans="1:31" ht="14">
      <c r="A31" s="35" t="s">
        <v>47</v>
      </c>
      <c r="B31" s="35" t="s">
        <v>48</v>
      </c>
      <c r="C31" s="100">
        <v>0</v>
      </c>
      <c r="D31" s="100">
        <v>0</v>
      </c>
      <c r="E31" s="100">
        <v>0</v>
      </c>
      <c r="F31" s="100">
        <v>0</v>
      </c>
      <c r="G31" s="100">
        <v>0</v>
      </c>
      <c r="H31" s="100">
        <v>9.1280000000000007E-3</v>
      </c>
      <c r="I31" s="100">
        <v>3.0000000000000001E-6</v>
      </c>
      <c r="J31" s="100">
        <v>0.19015499999999999</v>
      </c>
      <c r="K31" s="100">
        <v>9.9999999999999995E-7</v>
      </c>
      <c r="L31" s="100">
        <v>0</v>
      </c>
      <c r="M31" s="100">
        <v>1.1651000000000002E-2</v>
      </c>
      <c r="N31" s="100">
        <v>7.3899999999999997E-4</v>
      </c>
      <c r="O31" s="100">
        <v>4.3090000000000003E-3</v>
      </c>
      <c r="P31" s="100">
        <v>3.7259999999999997E-3</v>
      </c>
      <c r="Q31" s="101">
        <v>3.1199999999999999E-4</v>
      </c>
      <c r="R31" s="102">
        <v>7.5139999999999998E-3</v>
      </c>
      <c r="S31" s="42">
        <v>6.2451000000000007E-2</v>
      </c>
      <c r="T31" s="42">
        <v>2.7699000000000005E-2</v>
      </c>
      <c r="U31" s="42">
        <v>1.4890000000000001E-3</v>
      </c>
      <c r="V31" s="42">
        <v>0</v>
      </c>
      <c r="W31" s="42">
        <v>0</v>
      </c>
      <c r="X31" s="42">
        <v>0</v>
      </c>
      <c r="Y31" s="42">
        <v>0</v>
      </c>
      <c r="Z31" s="42">
        <v>0</v>
      </c>
      <c r="AA31" s="42">
        <v>7.0650000000000001E-3</v>
      </c>
      <c r="AB31" s="42">
        <v>0</v>
      </c>
      <c r="AC31" s="42">
        <v>0</v>
      </c>
      <c r="AD31" s="42">
        <v>0</v>
      </c>
      <c r="AE31" s="103">
        <f t="shared" si="0"/>
        <v>0.32624200000000003</v>
      </c>
    </row>
    <row r="32" spans="1:31" ht="14">
      <c r="A32" s="35" t="s">
        <v>49</v>
      </c>
      <c r="B32" s="35" t="s">
        <v>50</v>
      </c>
      <c r="C32" s="100">
        <v>4.0000000000000001E-3</v>
      </c>
      <c r="D32" s="100">
        <v>0</v>
      </c>
      <c r="E32" s="100">
        <v>0</v>
      </c>
      <c r="F32" s="100">
        <v>0</v>
      </c>
      <c r="G32" s="100">
        <v>0</v>
      </c>
      <c r="H32" s="100">
        <v>0</v>
      </c>
      <c r="I32" s="100">
        <v>1.3566999999999999E-2</v>
      </c>
      <c r="J32" s="100">
        <v>2.8916999999999998E-2</v>
      </c>
      <c r="K32" s="100">
        <v>6.1719999999999995E-3</v>
      </c>
      <c r="L32" s="100">
        <v>4.0418000000000003E-2</v>
      </c>
      <c r="M32" s="100">
        <v>1.7942E-2</v>
      </c>
      <c r="N32" s="100">
        <v>2.9484999999999997E-2</v>
      </c>
      <c r="O32" s="100">
        <v>2.1399999999999999E-2</v>
      </c>
      <c r="P32" s="100">
        <v>1.2603999999999999E-2</v>
      </c>
      <c r="Q32" s="101">
        <v>1.66E-4</v>
      </c>
      <c r="R32" s="102">
        <v>3.1019999999999997E-3</v>
      </c>
      <c r="S32" s="42">
        <v>2.1789999999999999E-3</v>
      </c>
      <c r="T32" s="42">
        <v>3.7524000000000002E-2</v>
      </c>
      <c r="U32" s="42">
        <v>7.5950000000000011E-3</v>
      </c>
      <c r="V32" s="42">
        <v>3.2441000000000005E-2</v>
      </c>
      <c r="W32" s="42">
        <v>1.192E-2</v>
      </c>
      <c r="X32" s="42">
        <v>3.0950000000000002E-2</v>
      </c>
      <c r="Y32" s="42">
        <v>0.21643700000000002</v>
      </c>
      <c r="Z32" s="42">
        <v>4.5519999999999996E-3</v>
      </c>
      <c r="AA32" s="42">
        <v>1.7674000000000002E-2</v>
      </c>
      <c r="AB32" s="42">
        <v>2.99E-3</v>
      </c>
      <c r="AC32" s="42">
        <v>0</v>
      </c>
      <c r="AD32" s="42">
        <v>1.5169999999999999E-3</v>
      </c>
      <c r="AE32" s="103">
        <f t="shared" si="0"/>
        <v>0.54355199999999992</v>
      </c>
    </row>
    <row r="33" spans="1:31" ht="14">
      <c r="A33" s="35" t="s">
        <v>51</v>
      </c>
      <c r="B33" s="35" t="s">
        <v>52</v>
      </c>
      <c r="C33" s="100">
        <v>1.0999999999999999E-2</v>
      </c>
      <c r="D33" s="100">
        <v>0.12532199999999999</v>
      </c>
      <c r="E33" s="100">
        <v>1.4044000000000001E-2</v>
      </c>
      <c r="F33" s="100">
        <v>3.836E-3</v>
      </c>
      <c r="G33" s="100">
        <v>1.2345999999999999E-2</v>
      </c>
      <c r="H33" s="100">
        <v>0.62478100000000003</v>
      </c>
      <c r="I33" s="100">
        <v>17.205092</v>
      </c>
      <c r="J33" s="100">
        <v>3.6485570000000003</v>
      </c>
      <c r="K33" s="100">
        <v>3.7930590000000004</v>
      </c>
      <c r="L33" s="100">
        <v>0.28700300000000001</v>
      </c>
      <c r="M33" s="100">
        <v>3.9334740000000008</v>
      </c>
      <c r="N33" s="100">
        <v>12.873470999999999</v>
      </c>
      <c r="O33" s="100">
        <v>11.019058000000001</v>
      </c>
      <c r="P33" s="100">
        <v>13.865563000000002</v>
      </c>
      <c r="Q33" s="101">
        <v>20.249445999999999</v>
      </c>
      <c r="R33" s="102">
        <v>31.140613000000002</v>
      </c>
      <c r="S33" s="42">
        <v>34.957281000000002</v>
      </c>
      <c r="T33" s="42">
        <v>53.953161000000001</v>
      </c>
      <c r="U33" s="42">
        <v>57.816271</v>
      </c>
      <c r="V33" s="42">
        <v>57.273770999999989</v>
      </c>
      <c r="W33" s="42">
        <v>53.984188999999994</v>
      </c>
      <c r="X33" s="42">
        <v>69.279928999999996</v>
      </c>
      <c r="Y33" s="42">
        <v>72.133196999999981</v>
      </c>
      <c r="Z33" s="42">
        <v>61.476327000000012</v>
      </c>
      <c r="AA33" s="42">
        <v>78.102607999999989</v>
      </c>
      <c r="AB33" s="42">
        <v>88.940776999999983</v>
      </c>
      <c r="AC33" s="42">
        <v>76.544989000000001</v>
      </c>
      <c r="AD33" s="42">
        <v>51.303775999999992</v>
      </c>
      <c r="AE33" s="103">
        <f t="shared" si="0"/>
        <v>874.5729409999999</v>
      </c>
    </row>
    <row r="34" spans="1:31" ht="14">
      <c r="B34" s="35" t="s">
        <v>53</v>
      </c>
      <c r="C34" s="104">
        <f>SUM(C9:C33)</f>
        <v>0.21400000000000002</v>
      </c>
      <c r="D34" s="104">
        <f t="shared" ref="D34:AD34" si="1">SUM(D9:D33)</f>
        <v>1.0646420000000001</v>
      </c>
      <c r="E34" s="104">
        <f t="shared" si="1"/>
        <v>5.7500499999999999</v>
      </c>
      <c r="F34" s="104">
        <f t="shared" si="1"/>
        <v>74.535922000000014</v>
      </c>
      <c r="G34" s="104">
        <f t="shared" si="1"/>
        <v>111.68970999999999</v>
      </c>
      <c r="H34" s="104">
        <f t="shared" si="1"/>
        <v>185.30934300000001</v>
      </c>
      <c r="I34" s="104">
        <f t="shared" si="1"/>
        <v>221.77843099999996</v>
      </c>
      <c r="J34" s="104">
        <f t="shared" si="1"/>
        <v>332.88217099999991</v>
      </c>
      <c r="K34" s="104">
        <f t="shared" si="1"/>
        <v>318.41355900000002</v>
      </c>
      <c r="L34" s="104">
        <f t="shared" si="1"/>
        <v>224.73484999999999</v>
      </c>
      <c r="M34" s="104">
        <f t="shared" si="1"/>
        <v>267.03545000000003</v>
      </c>
      <c r="N34" s="104">
        <f t="shared" si="1"/>
        <v>405.20933600000006</v>
      </c>
      <c r="O34" s="104">
        <f t="shared" si="1"/>
        <v>357.39616999999998</v>
      </c>
      <c r="P34" s="104">
        <f t="shared" si="1"/>
        <v>321.88435400000003</v>
      </c>
      <c r="Q34" s="104">
        <f t="shared" si="1"/>
        <v>260.54619800000006</v>
      </c>
      <c r="R34" s="104">
        <f t="shared" si="1"/>
        <v>289.5571020000001</v>
      </c>
      <c r="S34" s="104">
        <f t="shared" si="1"/>
        <v>318.95530400000001</v>
      </c>
      <c r="T34" s="104">
        <f t="shared" si="1"/>
        <v>549.46325200000013</v>
      </c>
      <c r="U34" s="104">
        <f t="shared" si="1"/>
        <v>444.15280999999993</v>
      </c>
      <c r="V34" s="104">
        <f t="shared" si="1"/>
        <v>341.08683999999994</v>
      </c>
      <c r="W34" s="104">
        <f t="shared" si="1"/>
        <v>371.48332099999999</v>
      </c>
      <c r="X34" s="104">
        <f t="shared" si="1"/>
        <v>435.90964400000001</v>
      </c>
      <c r="Y34" s="104">
        <f t="shared" si="1"/>
        <v>440.48361599999998</v>
      </c>
      <c r="Z34" s="104">
        <f t="shared" si="1"/>
        <v>419.16616900000002</v>
      </c>
      <c r="AA34" s="104">
        <f t="shared" si="1"/>
        <v>431.96820599999995</v>
      </c>
      <c r="AB34" s="104">
        <f t="shared" si="1"/>
        <v>852.64906099999985</v>
      </c>
      <c r="AC34" s="104">
        <f t="shared" si="1"/>
        <v>712.28656599999999</v>
      </c>
      <c r="AD34" s="104">
        <f t="shared" si="1"/>
        <v>1043.2631529999999</v>
      </c>
      <c r="AE34" s="103">
        <f>SUM(C34:AD34)</f>
        <v>9738.8692300000002</v>
      </c>
    </row>
    <row r="35" spans="1:31">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1:31">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1">
      <c r="A38" s="40" t="s">
        <v>3</v>
      </c>
      <c r="B38" s="40" t="s">
        <v>4</v>
      </c>
      <c r="C38" s="46">
        <f>C9/C$34*100</f>
        <v>0</v>
      </c>
      <c r="D38" s="46">
        <f t="shared" ref="D38:AE47" si="2">D9/D$34*100</f>
        <v>0</v>
      </c>
      <c r="E38" s="46">
        <f t="shared" si="2"/>
        <v>0</v>
      </c>
      <c r="F38" s="46">
        <f t="shared" si="2"/>
        <v>0.19568953611387535</v>
      </c>
      <c r="G38" s="46">
        <f t="shared" si="2"/>
        <v>7.292524978352974E-3</v>
      </c>
      <c r="H38" s="46">
        <f t="shared" si="2"/>
        <v>5.9246877800435555E-3</v>
      </c>
      <c r="I38" s="46">
        <f t="shared" si="2"/>
        <v>1.1677871415728434E-2</v>
      </c>
      <c r="J38" s="46">
        <f t="shared" si="2"/>
        <v>0</v>
      </c>
      <c r="K38" s="46">
        <f t="shared" si="2"/>
        <v>3.6923678868838617E-3</v>
      </c>
      <c r="L38" s="46">
        <f t="shared" si="2"/>
        <v>0</v>
      </c>
      <c r="M38" s="46">
        <f t="shared" si="2"/>
        <v>3.2111841330430099E-3</v>
      </c>
      <c r="N38" s="46">
        <f t="shared" si="2"/>
        <v>5.7377750052629579E-4</v>
      </c>
      <c r="O38" s="46">
        <f t="shared" si="2"/>
        <v>1.4208602179480547E-2</v>
      </c>
      <c r="P38" s="46">
        <f t="shared" si="2"/>
        <v>3.8185764071030297E-2</v>
      </c>
      <c r="Q38" s="46">
        <f t="shared" si="2"/>
        <v>3.1806259556318678E-3</v>
      </c>
      <c r="R38" s="46">
        <f t="shared" si="2"/>
        <v>0.17236013088706761</v>
      </c>
      <c r="S38" s="46">
        <f t="shared" si="2"/>
        <v>6.3865688215675495E-2</v>
      </c>
      <c r="T38" s="46">
        <f t="shared" si="2"/>
        <v>8.7485377457053298E-3</v>
      </c>
      <c r="U38" s="46">
        <f t="shared" si="2"/>
        <v>4.6572709964392674E-2</v>
      </c>
      <c r="V38" s="46">
        <f t="shared" si="2"/>
        <v>0</v>
      </c>
      <c r="W38" s="46">
        <f t="shared" si="2"/>
        <v>6.4527526930340973E-2</v>
      </c>
      <c r="X38" s="46">
        <f t="shared" si="2"/>
        <v>7.5680821597055553E-2</v>
      </c>
      <c r="Y38" s="46">
        <f t="shared" si="2"/>
        <v>0</v>
      </c>
      <c r="Z38" s="46">
        <f t="shared" si="2"/>
        <v>1.0711742340064661E-4</v>
      </c>
      <c r="AA38" s="46">
        <f t="shared" si="2"/>
        <v>0.83030184865040757</v>
      </c>
      <c r="AB38" s="46">
        <f t="shared" si="2"/>
        <v>0</v>
      </c>
      <c r="AC38" s="46">
        <f t="shared" si="2"/>
        <v>5.8161984203419607E-3</v>
      </c>
      <c r="AD38" s="46">
        <f t="shared" si="2"/>
        <v>6.1951771050424535E-3</v>
      </c>
      <c r="AE38" s="46">
        <f t="shared" si="2"/>
        <v>5.7665698833908659E-2</v>
      </c>
    </row>
    <row r="39" spans="1:31">
      <c r="A39" s="35" t="s">
        <v>5</v>
      </c>
      <c r="B39" s="35" t="s">
        <v>6</v>
      </c>
      <c r="C39" s="46">
        <f t="shared" ref="C39:R63" si="3">C10/C$34*100</f>
        <v>0.93457943925233633</v>
      </c>
      <c r="D39" s="46">
        <f t="shared" si="3"/>
        <v>13.849819939472614</v>
      </c>
      <c r="E39" s="46">
        <f t="shared" si="3"/>
        <v>8.1003469535047508</v>
      </c>
      <c r="F39" s="46">
        <f t="shared" si="3"/>
        <v>5.2012504789301452E-2</v>
      </c>
      <c r="G39" s="46">
        <f t="shared" si="3"/>
        <v>0.20832805457190284</v>
      </c>
      <c r="H39" s="46">
        <f t="shared" si="3"/>
        <v>9.0163494886493645</v>
      </c>
      <c r="I39" s="46">
        <f t="shared" si="3"/>
        <v>0.23930325307423608</v>
      </c>
      <c r="J39" s="46">
        <f t="shared" si="3"/>
        <v>0.46367908361184063</v>
      </c>
      <c r="K39" s="46">
        <f t="shared" si="3"/>
        <v>0.15349629002450865</v>
      </c>
      <c r="L39" s="46">
        <f t="shared" si="3"/>
        <v>1.5173961670831204</v>
      </c>
      <c r="M39" s="46">
        <f t="shared" si="3"/>
        <v>2.6712423387980877</v>
      </c>
      <c r="N39" s="46">
        <f t="shared" si="3"/>
        <v>7.9900681261697262</v>
      </c>
      <c r="O39" s="46">
        <f t="shared" si="3"/>
        <v>9.1181494754126771</v>
      </c>
      <c r="P39" s="46">
        <f t="shared" si="3"/>
        <v>63.003967257134839</v>
      </c>
      <c r="Q39" s="46">
        <f t="shared" si="3"/>
        <v>70.443562565437972</v>
      </c>
      <c r="R39" s="46">
        <f t="shared" si="3"/>
        <v>68.449022880467965</v>
      </c>
      <c r="S39" s="46">
        <f t="shared" si="2"/>
        <v>69.42243293122975</v>
      </c>
      <c r="T39" s="46">
        <f t="shared" si="2"/>
        <v>51.362339696558976</v>
      </c>
      <c r="U39" s="46">
        <f t="shared" si="2"/>
        <v>48.758874676488041</v>
      </c>
      <c r="V39" s="46">
        <f t="shared" si="2"/>
        <v>35.775082087599749</v>
      </c>
      <c r="W39" s="46">
        <f t="shared" si="2"/>
        <v>25.293028701011316</v>
      </c>
      <c r="X39" s="46">
        <f t="shared" si="2"/>
        <v>21.808804487014285</v>
      </c>
      <c r="Y39" s="46">
        <f t="shared" si="2"/>
        <v>29.51952701005796</v>
      </c>
      <c r="Z39" s="46">
        <f t="shared" si="2"/>
        <v>28.656190762379968</v>
      </c>
      <c r="AA39" s="46">
        <f t="shared" si="2"/>
        <v>26.559009298939014</v>
      </c>
      <c r="AB39" s="46">
        <f t="shared" si="2"/>
        <v>16.87715903084775</v>
      </c>
      <c r="AC39" s="46">
        <f t="shared" si="2"/>
        <v>31.117982927113076</v>
      </c>
      <c r="AD39" s="46">
        <f t="shared" si="2"/>
        <v>25.884463687178648</v>
      </c>
      <c r="AE39" s="46">
        <f t="shared" si="2"/>
        <v>27.846432649963816</v>
      </c>
    </row>
    <row r="40" spans="1:31">
      <c r="A40" s="35" t="s">
        <v>7</v>
      </c>
      <c r="B40" s="35" t="s">
        <v>8</v>
      </c>
      <c r="C40" s="46">
        <f t="shared" si="3"/>
        <v>0.93457943925233633</v>
      </c>
      <c r="D40" s="46">
        <f t="shared" si="2"/>
        <v>0.27398881501950889</v>
      </c>
      <c r="E40" s="46">
        <f t="shared" si="2"/>
        <v>0</v>
      </c>
      <c r="F40" s="46">
        <f t="shared" si="2"/>
        <v>3.2319986596529922E-3</v>
      </c>
      <c r="G40" s="46">
        <f t="shared" si="2"/>
        <v>5.8474500470992357E-3</v>
      </c>
      <c r="H40" s="46">
        <f t="shared" si="2"/>
        <v>1.3367787937168392</v>
      </c>
      <c r="I40" s="46">
        <f t="shared" si="2"/>
        <v>0.10690940454890316</v>
      </c>
      <c r="J40" s="46">
        <f t="shared" si="2"/>
        <v>0.31372812694134949</v>
      </c>
      <c r="K40" s="46">
        <f t="shared" si="2"/>
        <v>0.20332362793633424</v>
      </c>
      <c r="L40" s="46">
        <f t="shared" si="2"/>
        <v>0.20764558767810154</v>
      </c>
      <c r="M40" s="46">
        <f t="shared" si="2"/>
        <v>2.939184666305541</v>
      </c>
      <c r="N40" s="46">
        <f t="shared" si="2"/>
        <v>3.4198099028991757</v>
      </c>
      <c r="O40" s="46">
        <f t="shared" si="2"/>
        <v>4.8477841830258006</v>
      </c>
      <c r="P40" s="46">
        <f t="shared" si="2"/>
        <v>3.2612218859199347</v>
      </c>
      <c r="Q40" s="46">
        <f t="shared" si="2"/>
        <v>1.8215406850803477</v>
      </c>
      <c r="R40" s="46">
        <f t="shared" si="2"/>
        <v>1.4094280443516798</v>
      </c>
      <c r="S40" s="46">
        <f t="shared" si="2"/>
        <v>4.0108469241822036</v>
      </c>
      <c r="T40" s="46">
        <f t="shared" si="2"/>
        <v>4.3222217161121446</v>
      </c>
      <c r="U40" s="46">
        <f t="shared" si="2"/>
        <v>6.0323580976556244</v>
      </c>
      <c r="V40" s="46">
        <f t="shared" si="2"/>
        <v>8.167919934993682</v>
      </c>
      <c r="W40" s="46">
        <f t="shared" si="2"/>
        <v>7.0055688987447171</v>
      </c>
      <c r="X40" s="46">
        <f t="shared" si="2"/>
        <v>5.8489524953019849</v>
      </c>
      <c r="Y40" s="46">
        <f t="shared" si="2"/>
        <v>9.4507721712854824</v>
      </c>
      <c r="Z40" s="46">
        <f t="shared" si="2"/>
        <v>11.842926903769277</v>
      </c>
      <c r="AA40" s="46">
        <f t="shared" si="2"/>
        <v>8.903045054200124</v>
      </c>
      <c r="AB40" s="46">
        <f t="shared" si="2"/>
        <v>7.957734911526515</v>
      </c>
      <c r="AC40" s="46">
        <f t="shared" si="2"/>
        <v>12.966972902307973</v>
      </c>
      <c r="AD40" s="46">
        <f t="shared" si="2"/>
        <v>14.058126329704656</v>
      </c>
      <c r="AE40" s="46">
        <f t="shared" si="2"/>
        <v>6.5979289568918453</v>
      </c>
    </row>
    <row r="41" spans="1:31">
      <c r="A41" s="35" t="s">
        <v>9</v>
      </c>
      <c r="B41" s="35" t="s">
        <v>10</v>
      </c>
      <c r="C41" s="46">
        <f t="shared" si="3"/>
        <v>0</v>
      </c>
      <c r="D41" s="46">
        <f t="shared" si="2"/>
        <v>0</v>
      </c>
      <c r="E41" s="46">
        <f t="shared" si="2"/>
        <v>0</v>
      </c>
      <c r="F41" s="46">
        <f t="shared" si="2"/>
        <v>4.9103840159111459E-3</v>
      </c>
      <c r="G41" s="46">
        <f t="shared" si="2"/>
        <v>1.2588447046733313E-2</v>
      </c>
      <c r="H41" s="46">
        <f t="shared" si="2"/>
        <v>0</v>
      </c>
      <c r="I41" s="46">
        <f t="shared" si="2"/>
        <v>1.8036019021164417E-6</v>
      </c>
      <c r="J41" s="46">
        <f t="shared" si="2"/>
        <v>5.5545179678607667E-4</v>
      </c>
      <c r="K41" s="46">
        <f t="shared" si="2"/>
        <v>1.1496369725888463E-2</v>
      </c>
      <c r="L41" s="46">
        <f t="shared" si="2"/>
        <v>2.5363222481960411E-3</v>
      </c>
      <c r="M41" s="46">
        <f t="shared" si="2"/>
        <v>4.7855069429920249E-3</v>
      </c>
      <c r="N41" s="46">
        <f t="shared" si="2"/>
        <v>3.0919820662769723E-3</v>
      </c>
      <c r="O41" s="46">
        <f t="shared" si="2"/>
        <v>5.4757162059123352E-3</v>
      </c>
      <c r="P41" s="46">
        <f t="shared" si="2"/>
        <v>9.4026937388823797E-2</v>
      </c>
      <c r="Q41" s="46">
        <f t="shared" si="2"/>
        <v>4.8835869023120412E-2</v>
      </c>
      <c r="R41" s="46">
        <f t="shared" si="2"/>
        <v>4.3329968124905444E-2</v>
      </c>
      <c r="S41" s="46">
        <f t="shared" si="2"/>
        <v>5.1776533554682633E-2</v>
      </c>
      <c r="T41" s="46">
        <f t="shared" si="2"/>
        <v>0.22122516757499183</v>
      </c>
      <c r="U41" s="46">
        <f t="shared" si="2"/>
        <v>0.20901049798604227</v>
      </c>
      <c r="V41" s="46">
        <f t="shared" si="2"/>
        <v>0.26246952242426008</v>
      </c>
      <c r="W41" s="46">
        <f t="shared" si="2"/>
        <v>0.40835938365049779</v>
      </c>
      <c r="X41" s="46">
        <f t="shared" si="2"/>
        <v>1.3120870526094623</v>
      </c>
      <c r="Y41" s="46">
        <f t="shared" si="2"/>
        <v>2.6504386487782554</v>
      </c>
      <c r="Z41" s="46">
        <f t="shared" si="2"/>
        <v>2.6934096391734328</v>
      </c>
      <c r="AA41" s="46">
        <f t="shared" si="2"/>
        <v>2.545332005291149</v>
      </c>
      <c r="AB41" s="46">
        <f t="shared" si="2"/>
        <v>2.2538696022794307</v>
      </c>
      <c r="AC41" s="46">
        <f t="shared" si="2"/>
        <v>1.4268232036261654</v>
      </c>
      <c r="AD41" s="46">
        <f t="shared" si="2"/>
        <v>2.3013313497136423</v>
      </c>
      <c r="AE41" s="46">
        <f t="shared" si="2"/>
        <v>1.0109195808556923</v>
      </c>
    </row>
    <row r="42" spans="1:31">
      <c r="A42" s="35" t="s">
        <v>11</v>
      </c>
      <c r="B42" s="35" t="s">
        <v>12</v>
      </c>
      <c r="C42" s="46">
        <f t="shared" si="3"/>
        <v>0</v>
      </c>
      <c r="D42" s="46">
        <f t="shared" si="2"/>
        <v>9.1580080440185521E-2</v>
      </c>
      <c r="E42" s="46">
        <f t="shared" si="2"/>
        <v>4.8330014521612855E-2</v>
      </c>
      <c r="F42" s="46">
        <f t="shared" si="2"/>
        <v>5.2012504789301452E-2</v>
      </c>
      <c r="G42" s="46">
        <f t="shared" si="2"/>
        <v>7.6666865730065925E-2</v>
      </c>
      <c r="H42" s="46">
        <f t="shared" si="2"/>
        <v>1.267912865030232</v>
      </c>
      <c r="I42" s="46">
        <f t="shared" si="2"/>
        <v>5.6598380389840539E-2</v>
      </c>
      <c r="J42" s="46">
        <f t="shared" si="2"/>
        <v>0.31693226369879696</v>
      </c>
      <c r="K42" s="46">
        <f t="shared" si="2"/>
        <v>7.5037947740158872E-2</v>
      </c>
      <c r="L42" s="46">
        <f t="shared" si="2"/>
        <v>0.17092720599408592</v>
      </c>
      <c r="M42" s="46">
        <f t="shared" si="2"/>
        <v>1.5771003437933053</v>
      </c>
      <c r="N42" s="46">
        <f t="shared" si="2"/>
        <v>1.6684697017938399</v>
      </c>
      <c r="O42" s="46">
        <f t="shared" si="2"/>
        <v>2.2636300215528329</v>
      </c>
      <c r="P42" s="46">
        <f t="shared" si="2"/>
        <v>4.2448096125852697</v>
      </c>
      <c r="Q42" s="46">
        <f t="shared" si="2"/>
        <v>6.5256745753779892</v>
      </c>
      <c r="R42" s="46">
        <f t="shared" si="2"/>
        <v>6.8589780263790558</v>
      </c>
      <c r="S42" s="46">
        <f t="shared" si="2"/>
        <v>4.8432296959074872</v>
      </c>
      <c r="T42" s="46">
        <f t="shared" si="2"/>
        <v>5.4799246155955839</v>
      </c>
      <c r="U42" s="46">
        <f t="shared" si="2"/>
        <v>6.3925462950465182</v>
      </c>
      <c r="V42" s="46">
        <f t="shared" si="2"/>
        <v>6.8841632822890517</v>
      </c>
      <c r="W42" s="46">
        <f t="shared" si="2"/>
        <v>7.0765790854981621</v>
      </c>
      <c r="X42" s="46">
        <f t="shared" si="2"/>
        <v>5.7480095576871433</v>
      </c>
      <c r="Y42" s="46">
        <f t="shared" si="2"/>
        <v>5.6674561988702896</v>
      </c>
      <c r="Z42" s="46">
        <f t="shared" si="2"/>
        <v>3.6673269783850326</v>
      </c>
      <c r="AA42" s="46">
        <f t="shared" si="2"/>
        <v>2.0998237541584257</v>
      </c>
      <c r="AB42" s="46">
        <f t="shared" si="2"/>
        <v>2.5224702616543433</v>
      </c>
      <c r="AC42" s="46">
        <f t="shared" si="2"/>
        <v>4.3071764180935004</v>
      </c>
      <c r="AD42" s="46">
        <f t="shared" si="2"/>
        <v>5.7171786263594804</v>
      </c>
      <c r="AE42" s="46">
        <f t="shared" si="2"/>
        <v>3.9417875723956088</v>
      </c>
    </row>
    <row r="43" spans="1:31">
      <c r="A43" s="35" t="s">
        <v>13</v>
      </c>
      <c r="B43" s="35" t="s">
        <v>14</v>
      </c>
      <c r="C43" s="46">
        <f t="shared" si="3"/>
        <v>0</v>
      </c>
      <c r="D43" s="46">
        <f t="shared" si="2"/>
        <v>9.1580080440185521E-2</v>
      </c>
      <c r="E43" s="46">
        <f t="shared" si="2"/>
        <v>4.8330014521612855E-2</v>
      </c>
      <c r="F43" s="46">
        <f t="shared" si="2"/>
        <v>5.2012504789301452E-2</v>
      </c>
      <c r="G43" s="46">
        <f t="shared" si="2"/>
        <v>0.15473314417236828</v>
      </c>
      <c r="H43" s="46">
        <f t="shared" si="2"/>
        <v>1.267912865030232</v>
      </c>
      <c r="I43" s="46">
        <f t="shared" si="2"/>
        <v>5.6598380389840539E-2</v>
      </c>
      <c r="J43" s="46">
        <f t="shared" si="2"/>
        <v>0.27681296274650896</v>
      </c>
      <c r="K43" s="46">
        <f t="shared" si="2"/>
        <v>7.5037947740158872E-2</v>
      </c>
      <c r="L43" s="46">
        <f t="shared" si="2"/>
        <v>0.17092720599408592</v>
      </c>
      <c r="M43" s="46">
        <f t="shared" si="2"/>
        <v>1.5764682179837921</v>
      </c>
      <c r="N43" s="46">
        <f t="shared" si="2"/>
        <v>1.6615937496563502</v>
      </c>
      <c r="O43" s="46">
        <f t="shared" si="2"/>
        <v>2.1204052074760624</v>
      </c>
      <c r="P43" s="46">
        <f t="shared" si="2"/>
        <v>1.2360109929418934</v>
      </c>
      <c r="Q43" s="46">
        <f t="shared" si="2"/>
        <v>1.1641543892342652</v>
      </c>
      <c r="R43" s="46">
        <f t="shared" si="2"/>
        <v>0.55295552723137809</v>
      </c>
      <c r="S43" s="46">
        <f t="shared" si="2"/>
        <v>1.0997142721915669</v>
      </c>
      <c r="T43" s="46">
        <f t="shared" si="2"/>
        <v>3.3406512506863697</v>
      </c>
      <c r="U43" s="46">
        <f t="shared" si="2"/>
        <v>4.0106117982232297</v>
      </c>
      <c r="V43" s="46">
        <f t="shared" si="2"/>
        <v>5.1230968043211522</v>
      </c>
      <c r="W43" s="46">
        <f t="shared" si="2"/>
        <v>5.1979946092922971</v>
      </c>
      <c r="X43" s="46">
        <f t="shared" si="2"/>
        <v>4.8213971150406572</v>
      </c>
      <c r="Y43" s="46">
        <f t="shared" si="2"/>
        <v>4.1284729645880862</v>
      </c>
      <c r="Z43" s="46">
        <f t="shared" si="2"/>
        <v>3.1310449102584896</v>
      </c>
      <c r="AA43" s="46">
        <f t="shared" si="2"/>
        <v>2.039739008013937</v>
      </c>
      <c r="AB43" s="46">
        <f t="shared" si="2"/>
        <v>2.2702328408475201</v>
      </c>
      <c r="AC43" s="46">
        <f t="shared" si="2"/>
        <v>4.2592617140556879</v>
      </c>
      <c r="AD43" s="46">
        <f t="shared" si="2"/>
        <v>5.6947305988099055</v>
      </c>
      <c r="AE43" s="46">
        <f t="shared" si="2"/>
        <v>2.8552887243152765</v>
      </c>
    </row>
    <row r="44" spans="1:31">
      <c r="A44" s="35" t="s">
        <v>15</v>
      </c>
      <c r="B44" s="35" t="s">
        <v>16</v>
      </c>
      <c r="C44" s="46">
        <f t="shared" si="3"/>
        <v>0</v>
      </c>
      <c r="D44" s="46">
        <f t="shared" si="2"/>
        <v>0</v>
      </c>
      <c r="E44" s="46">
        <f t="shared" si="2"/>
        <v>0</v>
      </c>
      <c r="F44" s="46">
        <f t="shared" si="2"/>
        <v>0</v>
      </c>
      <c r="G44" s="46">
        <f t="shared" si="2"/>
        <v>0</v>
      </c>
      <c r="H44" s="46">
        <f t="shared" si="2"/>
        <v>0</v>
      </c>
      <c r="I44" s="46">
        <f t="shared" si="2"/>
        <v>1.8410266415853579E-3</v>
      </c>
      <c r="J44" s="46">
        <f t="shared" si="2"/>
        <v>0</v>
      </c>
      <c r="K44" s="46">
        <f t="shared" si="2"/>
        <v>0</v>
      </c>
      <c r="L44" s="46">
        <f t="shared" si="2"/>
        <v>4.4496881547298967E-6</v>
      </c>
      <c r="M44" s="46">
        <f t="shared" si="2"/>
        <v>2.2487650984167082E-3</v>
      </c>
      <c r="N44" s="46">
        <f t="shared" si="2"/>
        <v>0.27343496350242036</v>
      </c>
      <c r="O44" s="46">
        <f t="shared" si="2"/>
        <v>0.5055347963018183</v>
      </c>
      <c r="P44" s="46">
        <f t="shared" si="2"/>
        <v>4.026290759071812E-4</v>
      </c>
      <c r="Q44" s="46">
        <f t="shared" si="2"/>
        <v>1.968096268286363E-2</v>
      </c>
      <c r="R44" s="46">
        <f t="shared" si="2"/>
        <v>3.2858113077813569E-2</v>
      </c>
      <c r="S44" s="46">
        <f t="shared" si="2"/>
        <v>6.257303060870246E-3</v>
      </c>
      <c r="T44" s="46">
        <f t="shared" si="2"/>
        <v>2.5749128715162911E-2</v>
      </c>
      <c r="U44" s="46">
        <f t="shared" si="2"/>
        <v>0.19909386591520159</v>
      </c>
      <c r="V44" s="46">
        <f t="shared" si="2"/>
        <v>0.26519522125215977</v>
      </c>
      <c r="W44" s="46">
        <f t="shared" si="2"/>
        <v>4.5539864224482911E-2</v>
      </c>
      <c r="X44" s="46">
        <f t="shared" si="2"/>
        <v>0.17908275504911747</v>
      </c>
      <c r="Y44" s="46">
        <f t="shared" si="2"/>
        <v>0.25836942820592901</v>
      </c>
      <c r="Z44" s="46">
        <f t="shared" si="2"/>
        <v>0.16534015654302481</v>
      </c>
      <c r="AA44" s="46">
        <f t="shared" si="2"/>
        <v>0.3017286878747738</v>
      </c>
      <c r="AB44" s="46">
        <f t="shared" si="2"/>
        <v>0.2441618826810624</v>
      </c>
      <c r="AC44" s="46">
        <f t="shared" si="2"/>
        <v>0.2813727080737895</v>
      </c>
      <c r="AD44" s="46">
        <f t="shared" si="2"/>
        <v>7.0626667670683096E-2</v>
      </c>
      <c r="AE44" s="46">
        <f t="shared" si="2"/>
        <v>0.14303491166191579</v>
      </c>
    </row>
    <row r="45" spans="1:31">
      <c r="A45" s="35" t="s">
        <v>17</v>
      </c>
      <c r="B45" s="35" t="s">
        <v>18</v>
      </c>
      <c r="C45" s="46">
        <f t="shared" si="3"/>
        <v>14.953271028037381</v>
      </c>
      <c r="D45" s="46">
        <f t="shared" si="2"/>
        <v>2.9367618410695795</v>
      </c>
      <c r="E45" s="46">
        <f t="shared" si="2"/>
        <v>2.1487639237919671</v>
      </c>
      <c r="F45" s="46">
        <f t="shared" si="2"/>
        <v>0.32271956064352425</v>
      </c>
      <c r="G45" s="46">
        <f t="shared" si="2"/>
        <v>1.8954297580323202E-3</v>
      </c>
      <c r="H45" s="46">
        <f t="shared" si="2"/>
        <v>2.0102602166151978E-2</v>
      </c>
      <c r="I45" s="46">
        <f t="shared" si="2"/>
        <v>6.594419454613241E-3</v>
      </c>
      <c r="J45" s="46">
        <f t="shared" si="2"/>
        <v>8.1625278753664487E-2</v>
      </c>
      <c r="K45" s="46">
        <f t="shared" si="2"/>
        <v>3.54787027144155E-2</v>
      </c>
      <c r="L45" s="46">
        <f t="shared" si="2"/>
        <v>0.23916673359739263</v>
      </c>
      <c r="M45" s="46">
        <f t="shared" si="2"/>
        <v>0.44423090642085156</v>
      </c>
      <c r="N45" s="46">
        <f t="shared" si="2"/>
        <v>0.23094902235914916</v>
      </c>
      <c r="O45" s="46">
        <f t="shared" si="2"/>
        <v>9.7875978917177531E-2</v>
      </c>
      <c r="P45" s="46">
        <f t="shared" si="2"/>
        <v>1.5707194019128991E-2</v>
      </c>
      <c r="Q45" s="46">
        <f t="shared" si="2"/>
        <v>5.4590702567074094E-2</v>
      </c>
      <c r="R45" s="46">
        <f t="shared" si="2"/>
        <v>0.11639362242270264</v>
      </c>
      <c r="S45" s="46">
        <f t="shared" si="2"/>
        <v>0.15502297462969922</v>
      </c>
      <c r="T45" s="46">
        <f t="shared" si="2"/>
        <v>0.32370299442700479</v>
      </c>
      <c r="U45" s="46">
        <f t="shared" si="2"/>
        <v>0.45365918094720603</v>
      </c>
      <c r="V45" s="46">
        <f t="shared" si="2"/>
        <v>0.83184211973701505</v>
      </c>
      <c r="W45" s="46">
        <f t="shared" si="2"/>
        <v>0.41133582952974618</v>
      </c>
      <c r="X45" s="46">
        <f t="shared" si="2"/>
        <v>0.36549661654193633</v>
      </c>
      <c r="Y45" s="46">
        <f t="shared" si="2"/>
        <v>0.31670939606525567</v>
      </c>
      <c r="Z45" s="46">
        <f t="shared" si="2"/>
        <v>0.95635079748050933</v>
      </c>
      <c r="AA45" s="46">
        <f t="shared" si="2"/>
        <v>0.53081128845857706</v>
      </c>
      <c r="AB45" s="46">
        <f t="shared" si="2"/>
        <v>5.5144916180233734</v>
      </c>
      <c r="AC45" s="46">
        <f t="shared" si="2"/>
        <v>0.51316045738815741</v>
      </c>
      <c r="AD45" s="46">
        <f t="shared" si="2"/>
        <v>0.20023921998901462</v>
      </c>
      <c r="AE45" s="46">
        <f t="shared" si="2"/>
        <v>0.77125984779241141</v>
      </c>
    </row>
    <row r="46" spans="1:31">
      <c r="A46" s="35" t="s">
        <v>19</v>
      </c>
      <c r="B46" s="35" t="s">
        <v>20</v>
      </c>
      <c r="C46" s="46">
        <f t="shared" si="3"/>
        <v>0</v>
      </c>
      <c r="D46" s="46">
        <f t="shared" si="2"/>
        <v>0</v>
      </c>
      <c r="E46" s="46">
        <f t="shared" si="2"/>
        <v>0</v>
      </c>
      <c r="F46" s="46">
        <f t="shared" si="2"/>
        <v>6.5942700755751024E-2</v>
      </c>
      <c r="G46" s="46">
        <f t="shared" si="2"/>
        <v>0.14505275374069823</v>
      </c>
      <c r="H46" s="46">
        <f t="shared" si="2"/>
        <v>2.3333416059869144E-2</v>
      </c>
      <c r="I46" s="46">
        <f t="shared" si="2"/>
        <v>3.9543520803427462E-2</v>
      </c>
      <c r="J46" s="46">
        <f t="shared" si="2"/>
        <v>0.16593799491892888</v>
      </c>
      <c r="K46" s="46">
        <f t="shared" si="2"/>
        <v>0</v>
      </c>
      <c r="L46" s="46">
        <f t="shared" si="2"/>
        <v>0</v>
      </c>
      <c r="M46" s="46">
        <f t="shared" si="2"/>
        <v>1.3097137477439793E-2</v>
      </c>
      <c r="N46" s="46">
        <f t="shared" si="2"/>
        <v>0.15407912516605982</v>
      </c>
      <c r="O46" s="46">
        <f t="shared" si="2"/>
        <v>9.9091436822056608E-2</v>
      </c>
      <c r="P46" s="46">
        <f t="shared" si="2"/>
        <v>0.2675134685173296</v>
      </c>
      <c r="Q46" s="46">
        <f t="shared" si="2"/>
        <v>2.4082869173166741E-2</v>
      </c>
      <c r="R46" s="46">
        <f t="shared" si="2"/>
        <v>3.6044703887111E-3</v>
      </c>
      <c r="S46" s="46">
        <f t="shared" si="2"/>
        <v>9.7307677943490156E-2</v>
      </c>
      <c r="T46" s="46">
        <f t="shared" si="2"/>
        <v>0.52485584604664326</v>
      </c>
      <c r="U46" s="46">
        <f t="shared" si="2"/>
        <v>0.54656684486584706</v>
      </c>
      <c r="V46" s="46">
        <f t="shared" si="2"/>
        <v>0.87792803732914482</v>
      </c>
      <c r="W46" s="46">
        <f t="shared" si="2"/>
        <v>0.54441609775530142</v>
      </c>
      <c r="X46" s="46">
        <f t="shared" si="2"/>
        <v>0.23235090435393072</v>
      </c>
      <c r="Y46" s="46">
        <f t="shared" si="2"/>
        <v>0.47564198165318367</v>
      </c>
      <c r="Z46" s="46">
        <f t="shared" si="2"/>
        <v>0.70578238865455756</v>
      </c>
      <c r="AA46" s="46">
        <f t="shared" si="2"/>
        <v>0.9217507086621094</v>
      </c>
      <c r="AB46" s="46">
        <f t="shared" si="2"/>
        <v>0.50509913128257122</v>
      </c>
      <c r="AC46" s="46">
        <f t="shared" si="2"/>
        <v>0.23974676506814813</v>
      </c>
      <c r="AD46" s="46">
        <f t="shared" si="2"/>
        <v>0.11016300122314396</v>
      </c>
      <c r="AE46" s="46">
        <f t="shared" si="2"/>
        <v>0.31515676281444438</v>
      </c>
    </row>
    <row r="47" spans="1:31">
      <c r="A47" s="35" t="s">
        <v>21</v>
      </c>
      <c r="B47" s="35" t="s">
        <v>22</v>
      </c>
      <c r="C47" s="46">
        <f t="shared" si="3"/>
        <v>0</v>
      </c>
      <c r="D47" s="46">
        <f t="shared" si="2"/>
        <v>0</v>
      </c>
      <c r="E47" s="46">
        <f t="shared" si="2"/>
        <v>0</v>
      </c>
      <c r="F47" s="46">
        <f t="shared" si="2"/>
        <v>0</v>
      </c>
      <c r="G47" s="46">
        <f t="shared" si="2"/>
        <v>0</v>
      </c>
      <c r="H47" s="46">
        <f t="shared" si="2"/>
        <v>0</v>
      </c>
      <c r="I47" s="46">
        <f t="shared" si="2"/>
        <v>0</v>
      </c>
      <c r="J47" s="46">
        <f t="shared" si="2"/>
        <v>1.2330489156777341E-2</v>
      </c>
      <c r="K47" s="46">
        <f t="shared" si="2"/>
        <v>0</v>
      </c>
      <c r="L47" s="46">
        <f t="shared" si="2"/>
        <v>0</v>
      </c>
      <c r="M47" s="46">
        <f t="shared" si="2"/>
        <v>2.9958569171246741E-5</v>
      </c>
      <c r="N47" s="46">
        <f t="shared" si="2"/>
        <v>7.6750452758571176E-5</v>
      </c>
      <c r="O47" s="46">
        <f t="shared" si="2"/>
        <v>1.9026504956670353E-3</v>
      </c>
      <c r="P47" s="46">
        <f t="shared" si="2"/>
        <v>2.6406999577245683E-5</v>
      </c>
      <c r="Q47" s="46">
        <f t="shared" si="2"/>
        <v>1.143482431472671E-2</v>
      </c>
      <c r="R47" s="46">
        <f t="shared" si="2"/>
        <v>1.5886331118205479E-5</v>
      </c>
      <c r="S47" s="46">
        <f t="shared" si="2"/>
        <v>8.0920428901223092E-4</v>
      </c>
      <c r="T47" s="46">
        <f t="shared" si="2"/>
        <v>6.4271814123067119E-3</v>
      </c>
      <c r="U47" s="46">
        <f t="shared" si="2"/>
        <v>2.393500561214507E-2</v>
      </c>
      <c r="V47" s="46">
        <f t="shared" ref="D47:AE56" si="4">V18/V$34*100</f>
        <v>9.2029349475928196E-3</v>
      </c>
      <c r="W47" s="46">
        <f t="shared" si="4"/>
        <v>0</v>
      </c>
      <c r="X47" s="46">
        <f t="shared" si="4"/>
        <v>0</v>
      </c>
      <c r="Y47" s="46">
        <f t="shared" si="4"/>
        <v>0</v>
      </c>
      <c r="Z47" s="46">
        <f t="shared" si="4"/>
        <v>5.3582568587494958E-4</v>
      </c>
      <c r="AA47" s="46">
        <f t="shared" si="4"/>
        <v>0</v>
      </c>
      <c r="AB47" s="46">
        <f t="shared" si="4"/>
        <v>1.8188022141034179E-3</v>
      </c>
      <c r="AC47" s="46">
        <f t="shared" si="4"/>
        <v>0</v>
      </c>
      <c r="AD47" s="46">
        <f t="shared" si="4"/>
        <v>0</v>
      </c>
      <c r="AE47" s="46">
        <f t="shared" si="4"/>
        <v>2.7878903965938154E-3</v>
      </c>
    </row>
    <row r="48" spans="1:31">
      <c r="A48" s="35" t="s">
        <v>23</v>
      </c>
      <c r="B48" s="35" t="s">
        <v>24</v>
      </c>
      <c r="C48" s="46">
        <f t="shared" si="3"/>
        <v>1.4018691588785044</v>
      </c>
      <c r="D48" s="46">
        <f t="shared" si="4"/>
        <v>1.2914200266380622</v>
      </c>
      <c r="E48" s="46">
        <f t="shared" si="4"/>
        <v>0.11302510412952932</v>
      </c>
      <c r="F48" s="46">
        <f t="shared" si="4"/>
        <v>0.2681888070023471</v>
      </c>
      <c r="G48" s="46">
        <f t="shared" si="4"/>
        <v>0.30530028236262768</v>
      </c>
      <c r="H48" s="46">
        <f t="shared" si="4"/>
        <v>1.868821044819095E-2</v>
      </c>
      <c r="I48" s="46">
        <f t="shared" si="4"/>
        <v>3.8724685539866591E-2</v>
      </c>
      <c r="J48" s="46">
        <f t="shared" si="4"/>
        <v>0.22229066752872151</v>
      </c>
      <c r="K48" s="46">
        <f t="shared" si="4"/>
        <v>0.12777156892367136</v>
      </c>
      <c r="L48" s="46">
        <f t="shared" si="4"/>
        <v>0.41828092082736612</v>
      </c>
      <c r="M48" s="46">
        <f t="shared" si="4"/>
        <v>2.0606234116107052</v>
      </c>
      <c r="N48" s="46">
        <f t="shared" si="4"/>
        <v>2.6305603185806161</v>
      </c>
      <c r="O48" s="46">
        <f t="shared" si="4"/>
        <v>3.5540221373944774</v>
      </c>
      <c r="P48" s="46">
        <f t="shared" si="4"/>
        <v>5.2289860600058864</v>
      </c>
      <c r="Q48" s="46">
        <f t="shared" si="4"/>
        <v>6.6022402675781882</v>
      </c>
      <c r="R48" s="46">
        <f t="shared" si="4"/>
        <v>5.4080845856787159</v>
      </c>
      <c r="S48" s="46">
        <f t="shared" si="4"/>
        <v>2.5694007584209979</v>
      </c>
      <c r="T48" s="46">
        <f t="shared" si="4"/>
        <v>5.3084407180700763</v>
      </c>
      <c r="U48" s="46">
        <f t="shared" si="4"/>
        <v>3.5325249884155872</v>
      </c>
      <c r="V48" s="46">
        <f t="shared" si="4"/>
        <v>6.0543745985626423</v>
      </c>
      <c r="W48" s="46">
        <f t="shared" si="4"/>
        <v>7.3678912222279829</v>
      </c>
      <c r="X48" s="46">
        <f t="shared" si="4"/>
        <v>7.0164600441829181</v>
      </c>
      <c r="Y48" s="46">
        <f t="shared" si="4"/>
        <v>6.8683648837463238</v>
      </c>
      <c r="Z48" s="46">
        <f t="shared" si="4"/>
        <v>8.0003422222750977</v>
      </c>
      <c r="AA48" s="46">
        <f t="shared" si="4"/>
        <v>6.2263973659209544</v>
      </c>
      <c r="AB48" s="46">
        <f t="shared" si="4"/>
        <v>3.5346475330253138</v>
      </c>
      <c r="AC48" s="46">
        <f t="shared" si="4"/>
        <v>6.0063961672414869</v>
      </c>
      <c r="AD48" s="46">
        <f t="shared" si="4"/>
        <v>11.285919728059254</v>
      </c>
      <c r="AE48" s="46">
        <f t="shared" si="4"/>
        <v>5.0758979643882123</v>
      </c>
    </row>
    <row r="49" spans="1:31">
      <c r="A49" s="35" t="s">
        <v>25</v>
      </c>
      <c r="B49" s="35" t="s">
        <v>26</v>
      </c>
      <c r="C49" s="46">
        <f t="shared" si="3"/>
        <v>0.93457943925233633</v>
      </c>
      <c r="D49" s="46">
        <f t="shared" si="4"/>
        <v>0.65195624444648992</v>
      </c>
      <c r="E49" s="46">
        <f t="shared" si="4"/>
        <v>0</v>
      </c>
      <c r="F49" s="46">
        <f t="shared" si="4"/>
        <v>0</v>
      </c>
      <c r="G49" s="46">
        <f t="shared" si="4"/>
        <v>8.0043183924463591E-4</v>
      </c>
      <c r="H49" s="46">
        <f t="shared" si="4"/>
        <v>0</v>
      </c>
      <c r="I49" s="46">
        <f t="shared" si="4"/>
        <v>2.5358642743757175E-3</v>
      </c>
      <c r="J49" s="46">
        <f t="shared" si="4"/>
        <v>1.5357085615738795E-2</v>
      </c>
      <c r="K49" s="46">
        <f t="shared" si="4"/>
        <v>5.0809708138088432E-2</v>
      </c>
      <c r="L49" s="46">
        <f t="shared" si="4"/>
        <v>1.211383103243667E-2</v>
      </c>
      <c r="M49" s="46">
        <f t="shared" si="4"/>
        <v>0.20896214341578992</v>
      </c>
      <c r="N49" s="46">
        <f t="shared" si="4"/>
        <v>0.73633051732055821</v>
      </c>
      <c r="O49" s="46">
        <f t="shared" si="4"/>
        <v>0.84287193116814874</v>
      </c>
      <c r="P49" s="46">
        <f t="shared" si="4"/>
        <v>0.87506334650860351</v>
      </c>
      <c r="Q49" s="46">
        <f t="shared" si="4"/>
        <v>0.66551997814990183</v>
      </c>
      <c r="R49" s="46">
        <f t="shared" si="4"/>
        <v>0.76875786662625156</v>
      </c>
      <c r="S49" s="46">
        <f t="shared" si="4"/>
        <v>0.90573630968682672</v>
      </c>
      <c r="T49" s="46">
        <f t="shared" si="4"/>
        <v>0.49903792292191357</v>
      </c>
      <c r="U49" s="46">
        <f t="shared" si="4"/>
        <v>0.76358990051194331</v>
      </c>
      <c r="V49" s="46">
        <f t="shared" si="4"/>
        <v>2.7490456682526951</v>
      </c>
      <c r="W49" s="46">
        <f t="shared" si="4"/>
        <v>6.7162283175561468</v>
      </c>
      <c r="X49" s="46">
        <f t="shared" si="4"/>
        <v>7.6491338191177984</v>
      </c>
      <c r="Y49" s="46">
        <f t="shared" si="4"/>
        <v>0</v>
      </c>
      <c r="Z49" s="46">
        <f t="shared" si="4"/>
        <v>0</v>
      </c>
      <c r="AA49" s="46">
        <f t="shared" si="4"/>
        <v>0</v>
      </c>
      <c r="AB49" s="46">
        <f t="shared" si="4"/>
        <v>5.246140651059723</v>
      </c>
      <c r="AC49" s="46">
        <f t="shared" si="4"/>
        <v>9.8847653965159843</v>
      </c>
      <c r="AD49" s="46">
        <f t="shared" si="4"/>
        <v>22.447829325378276</v>
      </c>
      <c r="AE49" s="46">
        <f t="shared" si="4"/>
        <v>4.5139463896467165</v>
      </c>
    </row>
    <row r="50" spans="1:31">
      <c r="A50" s="35" t="s">
        <v>27</v>
      </c>
      <c r="B50" s="35" t="s">
        <v>28</v>
      </c>
      <c r="C50" s="46">
        <f t="shared" si="3"/>
        <v>3.7383177570093453</v>
      </c>
      <c r="D50" s="46">
        <f t="shared" si="4"/>
        <v>0</v>
      </c>
      <c r="E50" s="46">
        <f t="shared" si="4"/>
        <v>0.20105912122503283</v>
      </c>
      <c r="F50" s="46">
        <f t="shared" si="4"/>
        <v>2.0728260395034753E-2</v>
      </c>
      <c r="G50" s="46">
        <f t="shared" si="4"/>
        <v>0.12864121502329984</v>
      </c>
      <c r="H50" s="46">
        <f t="shared" si="4"/>
        <v>2.1163530864172348E-2</v>
      </c>
      <c r="I50" s="46">
        <f t="shared" si="4"/>
        <v>8.2994094227314658E-2</v>
      </c>
      <c r="J50" s="46">
        <f t="shared" si="4"/>
        <v>0.15710033325876141</v>
      </c>
      <c r="K50" s="46">
        <f t="shared" si="4"/>
        <v>0.33329045513416716</v>
      </c>
      <c r="L50" s="46">
        <f t="shared" si="4"/>
        <v>0.27532400960509684</v>
      </c>
      <c r="M50" s="46">
        <f t="shared" si="4"/>
        <v>0.89532607000306497</v>
      </c>
      <c r="N50" s="46">
        <f t="shared" si="4"/>
        <v>0.63210611712065778</v>
      </c>
      <c r="O50" s="46">
        <f t="shared" si="4"/>
        <v>0.81252689417460755</v>
      </c>
      <c r="P50" s="46">
        <f t="shared" si="4"/>
        <v>0.8237598277299305</v>
      </c>
      <c r="Q50" s="46">
        <f t="shared" si="4"/>
        <v>1.1835432731971776</v>
      </c>
      <c r="R50" s="46">
        <f t="shared" si="4"/>
        <v>1.4278548070287009</v>
      </c>
      <c r="S50" s="46">
        <f t="shared" si="4"/>
        <v>0.82020520342248349</v>
      </c>
      <c r="T50" s="46">
        <f t="shared" si="4"/>
        <v>0.97919505634200232</v>
      </c>
      <c r="U50" s="46">
        <f t="shared" si="4"/>
        <v>1.2412953100533124</v>
      </c>
      <c r="V50" s="46">
        <f t="shared" si="4"/>
        <v>1.8293118550102965</v>
      </c>
      <c r="W50" s="46">
        <f t="shared" si="4"/>
        <v>1.6050160701562159</v>
      </c>
      <c r="X50" s="46">
        <f t="shared" si="4"/>
        <v>1.4510036855252506</v>
      </c>
      <c r="Y50" s="46">
        <f t="shared" si="4"/>
        <v>1.5806867150309629</v>
      </c>
      <c r="Z50" s="46">
        <f t="shared" si="4"/>
        <v>1.4658756966619602</v>
      </c>
      <c r="AA50" s="46">
        <f t="shared" si="4"/>
        <v>2.0100314975496136</v>
      </c>
      <c r="AB50" s="46">
        <f t="shared" si="4"/>
        <v>0.5801701105726077</v>
      </c>
      <c r="AC50" s="46">
        <f t="shared" si="4"/>
        <v>0.37815468219851278</v>
      </c>
      <c r="AD50" s="46">
        <f t="shared" si="4"/>
        <v>0.29977077125813145</v>
      </c>
      <c r="AE50" s="46">
        <f t="shared" si="4"/>
        <v>0.87202054976150445</v>
      </c>
    </row>
    <row r="51" spans="1:31">
      <c r="A51" s="35" t="s">
        <v>29</v>
      </c>
      <c r="B51" s="35" t="s">
        <v>30</v>
      </c>
      <c r="C51" s="46">
        <f t="shared" si="3"/>
        <v>0</v>
      </c>
      <c r="D51" s="46">
        <f t="shared" si="4"/>
        <v>0</v>
      </c>
      <c r="E51" s="46">
        <f t="shared" si="4"/>
        <v>0</v>
      </c>
      <c r="F51" s="46">
        <f t="shared" si="4"/>
        <v>0</v>
      </c>
      <c r="G51" s="46">
        <f t="shared" si="4"/>
        <v>0</v>
      </c>
      <c r="H51" s="46">
        <f t="shared" si="4"/>
        <v>8.9230795017172973E-2</v>
      </c>
      <c r="I51" s="46">
        <f t="shared" si="4"/>
        <v>5.1402654210318602E-4</v>
      </c>
      <c r="J51" s="46">
        <f t="shared" si="4"/>
        <v>8.841296579984155E-2</v>
      </c>
      <c r="K51" s="46">
        <f t="shared" si="4"/>
        <v>0.16936433288005801</v>
      </c>
      <c r="L51" s="46">
        <f t="shared" si="4"/>
        <v>7.5733692393502835E-3</v>
      </c>
      <c r="M51" s="46">
        <f t="shared" si="4"/>
        <v>1.0745015315382281E-2</v>
      </c>
      <c r="N51" s="46">
        <f t="shared" si="4"/>
        <v>4.0497586166178556E-4</v>
      </c>
      <c r="O51" s="46">
        <f t="shared" si="4"/>
        <v>1.790729878274857E-4</v>
      </c>
      <c r="P51" s="46">
        <f t="shared" si="4"/>
        <v>9.280817669068811E-2</v>
      </c>
      <c r="Q51" s="46">
        <f t="shared" si="4"/>
        <v>1.6503791009070871E-5</v>
      </c>
      <c r="R51" s="46">
        <f t="shared" si="4"/>
        <v>2.9044357544371323E-4</v>
      </c>
      <c r="S51" s="46">
        <f t="shared" si="4"/>
        <v>0</v>
      </c>
      <c r="T51" s="46">
        <f t="shared" si="4"/>
        <v>3.457920057591039E-6</v>
      </c>
      <c r="U51" s="46">
        <f t="shared" si="4"/>
        <v>6.8645293497073693E-3</v>
      </c>
      <c r="V51" s="46">
        <f t="shared" si="4"/>
        <v>0</v>
      </c>
      <c r="W51" s="46">
        <f t="shared" si="4"/>
        <v>0</v>
      </c>
      <c r="X51" s="46">
        <f t="shared" si="4"/>
        <v>0</v>
      </c>
      <c r="Y51" s="46">
        <f t="shared" si="4"/>
        <v>0</v>
      </c>
      <c r="Z51" s="46">
        <f t="shared" si="4"/>
        <v>0</v>
      </c>
      <c r="AA51" s="46">
        <f t="shared" si="4"/>
        <v>0</v>
      </c>
      <c r="AB51" s="46">
        <f t="shared" si="4"/>
        <v>0</v>
      </c>
      <c r="AC51" s="46">
        <f t="shared" si="4"/>
        <v>0</v>
      </c>
      <c r="AD51" s="46">
        <f t="shared" si="4"/>
        <v>0</v>
      </c>
      <c r="AE51" s="46">
        <f t="shared" si="4"/>
        <v>1.4151581333020941E-2</v>
      </c>
    </row>
    <row r="52" spans="1:31">
      <c r="A52" s="35" t="s">
        <v>31</v>
      </c>
      <c r="B52" s="35" t="s">
        <v>32</v>
      </c>
      <c r="C52" s="46">
        <f t="shared" si="3"/>
        <v>26.635514018691588</v>
      </c>
      <c r="D52" s="46">
        <f t="shared" si="4"/>
        <v>13.407135919867899</v>
      </c>
      <c r="E52" s="46">
        <f t="shared" si="4"/>
        <v>1.4243006582551456</v>
      </c>
      <c r="F52" s="46">
        <f t="shared" si="4"/>
        <v>0.13460623724490856</v>
      </c>
      <c r="G52" s="46">
        <f t="shared" si="4"/>
        <v>2.726750745435726E-2</v>
      </c>
      <c r="H52" s="46">
        <f t="shared" si="4"/>
        <v>3.5502797071597196E-3</v>
      </c>
      <c r="I52" s="46">
        <f t="shared" si="4"/>
        <v>0.93251042974508214</v>
      </c>
      <c r="J52" s="46">
        <f t="shared" si="4"/>
        <v>0.19699973658246786</v>
      </c>
      <c r="K52" s="46">
        <f t="shared" si="4"/>
        <v>1.5863646057861499E-2</v>
      </c>
      <c r="L52" s="46">
        <f t="shared" si="4"/>
        <v>8.3890860718753693E-2</v>
      </c>
      <c r="M52" s="46">
        <f t="shared" si="4"/>
        <v>0.12350083106943291</v>
      </c>
      <c r="N52" s="46">
        <f t="shared" si="4"/>
        <v>0.50321372654651753</v>
      </c>
      <c r="O52" s="46">
        <f t="shared" si="4"/>
        <v>1.1242893285621949</v>
      </c>
      <c r="P52" s="46">
        <f t="shared" si="4"/>
        <v>2.0868494900500814</v>
      </c>
      <c r="Q52" s="46">
        <f t="shared" si="4"/>
        <v>0.10081014500161695</v>
      </c>
      <c r="R52" s="46">
        <f t="shared" si="4"/>
        <v>0.11038271822460768</v>
      </c>
      <c r="S52" s="46">
        <f t="shared" si="4"/>
        <v>0.23176068581696954</v>
      </c>
      <c r="T52" s="46">
        <f t="shared" si="4"/>
        <v>5.7582260296453809</v>
      </c>
      <c r="U52" s="46">
        <f t="shared" si="4"/>
        <v>4.6334150176827658</v>
      </c>
      <c r="V52" s="46">
        <f t="shared" si="4"/>
        <v>8.1489584881081907</v>
      </c>
      <c r="W52" s="46">
        <f t="shared" si="4"/>
        <v>7.5319930716351058</v>
      </c>
      <c r="X52" s="46">
        <f t="shared" si="4"/>
        <v>6.7047156222127535</v>
      </c>
      <c r="Y52" s="46">
        <f t="shared" si="4"/>
        <v>8.9396312529363176</v>
      </c>
      <c r="Z52" s="46">
        <f t="shared" si="4"/>
        <v>9.6153275194306058</v>
      </c>
      <c r="AA52" s="46">
        <f t="shared" si="4"/>
        <v>14.476477697064588</v>
      </c>
      <c r="AB52" s="46">
        <f t="shared" si="4"/>
        <v>11.444590800997787</v>
      </c>
      <c r="AC52" s="46">
        <f t="shared" si="4"/>
        <v>2.162932271279141</v>
      </c>
      <c r="AD52" s="46">
        <f t="shared" si="4"/>
        <v>0.29406262371848574</v>
      </c>
      <c r="AE52" s="46">
        <f t="shared" si="4"/>
        <v>4.2438192077459487</v>
      </c>
    </row>
    <row r="53" spans="1:31">
      <c r="A53" s="35" t="s">
        <v>33</v>
      </c>
      <c r="B53" s="35" t="s">
        <v>34</v>
      </c>
      <c r="C53" s="46">
        <f t="shared" si="3"/>
        <v>0</v>
      </c>
      <c r="D53" s="46">
        <f t="shared" si="4"/>
        <v>0</v>
      </c>
      <c r="E53" s="46">
        <f t="shared" si="4"/>
        <v>0</v>
      </c>
      <c r="F53" s="46">
        <f t="shared" si="4"/>
        <v>0</v>
      </c>
      <c r="G53" s="46">
        <f t="shared" si="4"/>
        <v>4.2600164330268211E-3</v>
      </c>
      <c r="H53" s="46">
        <f t="shared" si="4"/>
        <v>2.518167688932986E-2</v>
      </c>
      <c r="I53" s="46">
        <f t="shared" si="4"/>
        <v>0</v>
      </c>
      <c r="J53" s="46">
        <f t="shared" si="4"/>
        <v>6.3102208018223971E-2</v>
      </c>
      <c r="K53" s="46">
        <f t="shared" si="4"/>
        <v>1.8252991544245138E-3</v>
      </c>
      <c r="L53" s="46">
        <f t="shared" si="4"/>
        <v>0</v>
      </c>
      <c r="M53" s="46">
        <f t="shared" si="4"/>
        <v>1.321172900451981E-3</v>
      </c>
      <c r="N53" s="46">
        <f t="shared" si="4"/>
        <v>0.43290537609923174</v>
      </c>
      <c r="O53" s="46">
        <f t="shared" si="4"/>
        <v>1.1910603294937381</v>
      </c>
      <c r="P53" s="46">
        <f t="shared" si="4"/>
        <v>2.1302681894255718E-3</v>
      </c>
      <c r="Q53" s="46">
        <f t="shared" si="4"/>
        <v>0.24244721467783611</v>
      </c>
      <c r="R53" s="46">
        <f t="shared" si="4"/>
        <v>0.21540379969682108</v>
      </c>
      <c r="S53" s="46">
        <f t="shared" si="4"/>
        <v>0.44122200896210839</v>
      </c>
      <c r="T53" s="46">
        <f t="shared" si="4"/>
        <v>1.1226301263182561</v>
      </c>
      <c r="U53" s="46">
        <f t="shared" si="4"/>
        <v>0.20410430365170948</v>
      </c>
      <c r="V53" s="46">
        <f t="shared" si="4"/>
        <v>0.12409801562558087</v>
      </c>
      <c r="W53" s="46">
        <f t="shared" si="4"/>
        <v>0.13366683561009729</v>
      </c>
      <c r="X53" s="46">
        <f t="shared" si="4"/>
        <v>4.2758173067627747E-2</v>
      </c>
      <c r="Y53" s="46">
        <f t="shared" si="4"/>
        <v>0.11651670603793807</v>
      </c>
      <c r="Z53" s="46">
        <f t="shared" si="4"/>
        <v>5.0451113577345975E-2</v>
      </c>
      <c r="AA53" s="46">
        <f t="shared" si="4"/>
        <v>0.13224769602603578</v>
      </c>
      <c r="AB53" s="46">
        <f t="shared" si="4"/>
        <v>1.046830215180405</v>
      </c>
      <c r="AC53" s="46">
        <f t="shared" si="4"/>
        <v>2.4605567248617741</v>
      </c>
      <c r="AD53" s="46">
        <f t="shared" si="4"/>
        <v>0.24325176181124075</v>
      </c>
      <c r="AE53" s="46">
        <f t="shared" si="4"/>
        <v>0.48689727606086769</v>
      </c>
    </row>
    <row r="54" spans="1:31">
      <c r="A54" s="35" t="s">
        <v>35</v>
      </c>
      <c r="B54" s="35" t="s">
        <v>36</v>
      </c>
      <c r="C54" s="46">
        <f t="shared" si="3"/>
        <v>1.8691588785046727</v>
      </c>
      <c r="D54" s="46">
        <f t="shared" si="4"/>
        <v>6.8979055870424046</v>
      </c>
      <c r="E54" s="46">
        <f t="shared" si="4"/>
        <v>48.233737097938274</v>
      </c>
      <c r="F54" s="46">
        <f t="shared" si="4"/>
        <v>97.818808761767229</v>
      </c>
      <c r="G54" s="46">
        <f t="shared" si="4"/>
        <v>98.903876641814193</v>
      </c>
      <c r="H54" s="46">
        <f t="shared" si="4"/>
        <v>86.202947684078708</v>
      </c>
      <c r="I54" s="46">
        <f t="shared" si="4"/>
        <v>89.776740732736101</v>
      </c>
      <c r="J54" s="46">
        <f t="shared" si="4"/>
        <v>96.061351089902629</v>
      </c>
      <c r="K54" s="46">
        <f t="shared" si="4"/>
        <v>95.375263212330722</v>
      </c>
      <c r="L54" s="46">
        <f t="shared" si="4"/>
        <v>93.024338236815524</v>
      </c>
      <c r="M54" s="46">
        <f t="shared" si="4"/>
        <v>82.050789885762342</v>
      </c>
      <c r="N54" s="46">
        <f t="shared" si="4"/>
        <v>73.27991080639859</v>
      </c>
      <c r="O54" s="46">
        <f t="shared" si="4"/>
        <v>67.906179296773104</v>
      </c>
      <c r="P54" s="46">
        <f t="shared" si="4"/>
        <v>12.407494649460343</v>
      </c>
      <c r="Q54" s="46">
        <f t="shared" si="4"/>
        <v>1.9785684993952586</v>
      </c>
      <c r="R54" s="46">
        <f t="shared" si="4"/>
        <v>3.4585882821827654</v>
      </c>
      <c r="S54" s="46">
        <f t="shared" si="4"/>
        <v>3.5795595360282833</v>
      </c>
      <c r="T54" s="46">
        <f t="shared" si="4"/>
        <v>7.919605331495398</v>
      </c>
      <c r="U54" s="46">
        <f t="shared" si="4"/>
        <v>6.9725027744392767</v>
      </c>
      <c r="V54" s="46">
        <f t="shared" si="4"/>
        <v>3.3831067771480137</v>
      </c>
      <c r="W54" s="46">
        <f t="shared" si="4"/>
        <v>15.467323497950536</v>
      </c>
      <c r="X54" s="46">
        <f t="shared" si="4"/>
        <v>17.230478617261333</v>
      </c>
      <c r="Y54" s="46">
        <f t="shared" si="4"/>
        <v>10.275353805667995</v>
      </c>
      <c r="Z54" s="46">
        <f t="shared" si="4"/>
        <v>12.743668490097065</v>
      </c>
      <c r="AA54" s="46">
        <f t="shared" si="4"/>
        <v>10.950609175157673</v>
      </c>
      <c r="AB54" s="46">
        <f t="shared" si="4"/>
        <v>15.357422999613204</v>
      </c>
      <c r="AC54" s="46">
        <f t="shared" si="4"/>
        <v>9.7179797154843417</v>
      </c>
      <c r="AD54" s="46">
        <f t="shared" si="4"/>
        <v>4.3401956514800828</v>
      </c>
      <c r="AE54" s="46">
        <f t="shared" si="4"/>
        <v>28.882907487197052</v>
      </c>
    </row>
    <row r="55" spans="1:31">
      <c r="A55" s="35" t="s">
        <v>37</v>
      </c>
      <c r="B55" s="35" t="s">
        <v>38</v>
      </c>
      <c r="C55" s="46">
        <f t="shared" si="3"/>
        <v>7.4766355140186906</v>
      </c>
      <c r="D55" s="46">
        <f t="shared" si="4"/>
        <v>39.00165501642806</v>
      </c>
      <c r="E55" s="46">
        <f t="shared" si="4"/>
        <v>7.9544873522838939</v>
      </c>
      <c r="F55" s="46">
        <f t="shared" si="4"/>
        <v>0</v>
      </c>
      <c r="G55" s="46">
        <f t="shared" si="4"/>
        <v>0</v>
      </c>
      <c r="H55" s="46">
        <f t="shared" si="4"/>
        <v>0.35544079393773464</v>
      </c>
      <c r="I55" s="46">
        <f t="shared" si="4"/>
        <v>0.12366441531908937</v>
      </c>
      <c r="J55" s="46">
        <f t="shared" si="4"/>
        <v>0.28205205378812565</v>
      </c>
      <c r="K55" s="46">
        <f t="shared" si="4"/>
        <v>1.9806336199395325</v>
      </c>
      <c r="L55" s="46">
        <f t="shared" si="4"/>
        <v>3.6581313490097336</v>
      </c>
      <c r="M55" s="46">
        <f t="shared" si="4"/>
        <v>3.5762394094117465</v>
      </c>
      <c r="N55" s="46">
        <f t="shared" si="4"/>
        <v>2.7675966478719038</v>
      </c>
      <c r="O55" s="46">
        <f t="shared" si="4"/>
        <v>2.2400405130250838</v>
      </c>
      <c r="P55" s="46">
        <f t="shared" si="4"/>
        <v>0.98078734202781404</v>
      </c>
      <c r="Q55" s="46">
        <f t="shared" si="4"/>
        <v>3.044527251171018E-2</v>
      </c>
      <c r="R55" s="46">
        <f t="shared" si="4"/>
        <v>1.0766442882827302E-2</v>
      </c>
      <c r="S55" s="46">
        <f t="shared" si="4"/>
        <v>3.7716883366203561E-4</v>
      </c>
      <c r="T55" s="46">
        <f t="shared" si="4"/>
        <v>0</v>
      </c>
      <c r="U55" s="46">
        <f t="shared" si="4"/>
        <v>4.1578032569466348E-3</v>
      </c>
      <c r="V55" s="46">
        <f t="shared" si="4"/>
        <v>0</v>
      </c>
      <c r="W55" s="46">
        <f t="shared" si="4"/>
        <v>0</v>
      </c>
      <c r="X55" s="46">
        <f t="shared" si="4"/>
        <v>0</v>
      </c>
      <c r="Y55" s="46">
        <f t="shared" si="4"/>
        <v>0</v>
      </c>
      <c r="Z55" s="46">
        <f t="shared" si="4"/>
        <v>0</v>
      </c>
      <c r="AA55" s="46">
        <f t="shared" si="4"/>
        <v>0</v>
      </c>
      <c r="AB55" s="46">
        <f t="shared" si="4"/>
        <v>0</v>
      </c>
      <c r="AC55" s="46">
        <f t="shared" si="4"/>
        <v>0</v>
      </c>
      <c r="AD55" s="46">
        <f t="shared" si="4"/>
        <v>0</v>
      </c>
      <c r="AE55" s="46">
        <f t="shared" si="4"/>
        <v>0.50668633939548235</v>
      </c>
    </row>
    <row r="56" spans="1:31">
      <c r="A56" s="35" t="s">
        <v>39</v>
      </c>
      <c r="B56" s="35" t="s">
        <v>40</v>
      </c>
      <c r="C56" s="46">
        <f t="shared" si="3"/>
        <v>0</v>
      </c>
      <c r="D56" s="46">
        <f t="shared" si="4"/>
        <v>0</v>
      </c>
      <c r="E56" s="46">
        <f t="shared" si="4"/>
        <v>4.7460456865592478E-2</v>
      </c>
      <c r="F56" s="46">
        <f t="shared" si="4"/>
        <v>0</v>
      </c>
      <c r="G56" s="46">
        <f t="shared" si="4"/>
        <v>0</v>
      </c>
      <c r="H56" s="46">
        <f t="shared" si="4"/>
        <v>0</v>
      </c>
      <c r="I56" s="46">
        <f t="shared" si="4"/>
        <v>1.9487918552368159E-3</v>
      </c>
      <c r="J56" s="46">
        <f t="shared" si="4"/>
        <v>0</v>
      </c>
      <c r="K56" s="46">
        <f t="shared" si="4"/>
        <v>0</v>
      </c>
      <c r="L56" s="46">
        <f t="shared" si="4"/>
        <v>8.4842204046234933E-3</v>
      </c>
      <c r="M56" s="46">
        <f t="shared" si="4"/>
        <v>2.8492097210314211E-2</v>
      </c>
      <c r="N56" s="46">
        <f t="shared" si="4"/>
        <v>1.326203402184198E-2</v>
      </c>
      <c r="O56" s="46">
        <f t="shared" si="4"/>
        <v>1.1049362952042828E-2</v>
      </c>
      <c r="P56" s="46">
        <f t="shared" si="4"/>
        <v>7.7502990406299765E-2</v>
      </c>
      <c r="Q56" s="46">
        <f t="shared" si="4"/>
        <v>8.9670469879587322E-2</v>
      </c>
      <c r="R56" s="46">
        <f t="shared" si="4"/>
        <v>4.0121965304100865E-2</v>
      </c>
      <c r="S56" s="46">
        <f t="shared" si="4"/>
        <v>5.1646107756841066E-2</v>
      </c>
      <c r="T56" s="46">
        <f t="shared" si="4"/>
        <v>0.15298930309537787</v>
      </c>
      <c r="U56" s="46">
        <f t="shared" si="4"/>
        <v>0.58263979012088207</v>
      </c>
      <c r="V56" s="46">
        <f t="shared" si="4"/>
        <v>1.0916903155806308</v>
      </c>
      <c r="W56" s="46">
        <f t="shared" si="4"/>
        <v>0.45380530018466159</v>
      </c>
      <c r="X56" s="46">
        <f t="shared" si="4"/>
        <v>0.33932949645867438</v>
      </c>
      <c r="Y56" s="46">
        <f t="shared" ref="D56:AE63" si="5">Y27/Y$34*100</f>
        <v>0.97213672528514672</v>
      </c>
      <c r="Z56" s="46">
        <f t="shared" si="5"/>
        <v>0.53933885107984458</v>
      </c>
      <c r="AA56" s="46">
        <f t="shared" si="5"/>
        <v>0.3264791205489786</v>
      </c>
      <c r="AB56" s="46">
        <f t="shared" si="5"/>
        <v>0.17895615790750286</v>
      </c>
      <c r="AC56" s="46">
        <f t="shared" si="5"/>
        <v>0.24208332464886051</v>
      </c>
      <c r="AD56" s="46">
        <f t="shared" si="5"/>
        <v>0.13922949313633048</v>
      </c>
      <c r="AE56" s="46">
        <f t="shared" si="5"/>
        <v>0.24574004881673514</v>
      </c>
    </row>
    <row r="57" spans="1:31">
      <c r="A57" s="35" t="s">
        <v>41</v>
      </c>
      <c r="B57" s="35" t="s">
        <v>42</v>
      </c>
      <c r="C57" s="46">
        <f t="shared" si="3"/>
        <v>3.7383177570093453</v>
      </c>
      <c r="D57" s="46">
        <f t="shared" si="5"/>
        <v>0</v>
      </c>
      <c r="E57" s="46">
        <f t="shared" si="5"/>
        <v>1.4643350927383241E-2</v>
      </c>
      <c r="F57" s="46">
        <f t="shared" si="5"/>
        <v>1.995547864826841E-2</v>
      </c>
      <c r="G57" s="46">
        <f t="shared" si="5"/>
        <v>2.1828331365530453E-3</v>
      </c>
      <c r="H57" s="46">
        <f t="shared" si="5"/>
        <v>3.4007999262077137E-3</v>
      </c>
      <c r="I57" s="46">
        <f t="shared" si="5"/>
        <v>0.1515931907733625</v>
      </c>
      <c r="J57" s="46">
        <f t="shared" si="5"/>
        <v>0.10928641774569539</v>
      </c>
      <c r="K57" s="46">
        <f t="shared" si="5"/>
        <v>6.242196488875023E-2</v>
      </c>
      <c r="L57" s="46">
        <f t="shared" si="5"/>
        <v>1.4385841804241755E-2</v>
      </c>
      <c r="M57" s="46">
        <f t="shared" si="5"/>
        <v>2.6522321287304741E-2</v>
      </c>
      <c r="N57" s="46">
        <f t="shared" si="5"/>
        <v>1.7047978381228605E-3</v>
      </c>
      <c r="O57" s="46">
        <f t="shared" si="5"/>
        <v>1.315794738371147E-2</v>
      </c>
      <c r="P57" s="46">
        <f t="shared" si="5"/>
        <v>0.1944210683815964</v>
      </c>
      <c r="Q57" s="46">
        <f t="shared" si="5"/>
        <v>1.0991336745585518</v>
      </c>
      <c r="R57" s="46">
        <f t="shared" si="5"/>
        <v>3.7050377717898271E-2</v>
      </c>
      <c r="S57" s="46">
        <f t="shared" si="5"/>
        <v>0.51414100327988266</v>
      </c>
      <c r="T57" s="46">
        <f t="shared" si="5"/>
        <v>2.620786548979257</v>
      </c>
      <c r="U57" s="46">
        <f t="shared" si="5"/>
        <v>2.1310728620629469</v>
      </c>
      <c r="V57" s="46">
        <f t="shared" si="5"/>
        <v>1.5685674064704465</v>
      </c>
      <c r="W57" s="46">
        <f t="shared" si="5"/>
        <v>0</v>
      </c>
      <c r="X57" s="46">
        <f t="shared" si="5"/>
        <v>2.4236318570643967</v>
      </c>
      <c r="Y57" s="46">
        <f t="shared" si="5"/>
        <v>2.0039835034409088</v>
      </c>
      <c r="Z57" s="46">
        <f t="shared" si="5"/>
        <v>0.7129838286161877</v>
      </c>
      <c r="AA57" s="46">
        <f t="shared" si="5"/>
        <v>1.6645532935356824</v>
      </c>
      <c r="AB57" s="46">
        <f t="shared" si="5"/>
        <v>1.4674250605900805</v>
      </c>
      <c r="AC57" s="46">
        <f t="shared" si="5"/>
        <v>0.93193516722874703</v>
      </c>
      <c r="AD57" s="46">
        <f t="shared" si="5"/>
        <v>0.81414549872442421</v>
      </c>
      <c r="AE57" s="46">
        <f t="shared" si="5"/>
        <v>0.95242460710194787</v>
      </c>
    </row>
    <row r="58" spans="1:31">
      <c r="A58" s="35" t="s">
        <v>43</v>
      </c>
      <c r="B58" s="35" t="s">
        <v>44</v>
      </c>
      <c r="C58" s="46">
        <f t="shared" si="3"/>
        <v>30.373831775700932</v>
      </c>
      <c r="D58" s="46">
        <f t="shared" si="5"/>
        <v>8.6311642786965006</v>
      </c>
      <c r="E58" s="46">
        <f t="shared" si="5"/>
        <v>31.421274597612197</v>
      </c>
      <c r="F58" s="46">
        <f t="shared" si="5"/>
        <v>0.97997848607816218</v>
      </c>
      <c r="G58" s="46">
        <f t="shared" si="5"/>
        <v>0</v>
      </c>
      <c r="H58" s="46">
        <f t="shared" si="5"/>
        <v>0</v>
      </c>
      <c r="I58" s="46">
        <f t="shared" si="5"/>
        <v>0.60580282489238113</v>
      </c>
      <c r="J58" s="46">
        <f t="shared" si="5"/>
        <v>1.0584526018367025E-2</v>
      </c>
      <c r="K58" s="46">
        <f t="shared" si="5"/>
        <v>0.13201761926225006</v>
      </c>
      <c r="L58" s="46">
        <f t="shared" si="5"/>
        <v>3.3056733301488395E-3</v>
      </c>
      <c r="M58" s="46">
        <f t="shared" si="5"/>
        <v>1.5855947215996976E-2</v>
      </c>
      <c r="N58" s="46">
        <f t="shared" si="5"/>
        <v>0.1278546553527582</v>
      </c>
      <c r="O58" s="46">
        <f t="shared" si="5"/>
        <v>4.6781419062213232E-2</v>
      </c>
      <c r="P58" s="46">
        <f t="shared" si="5"/>
        <v>0.72190771968991085</v>
      </c>
      <c r="Q58" s="46">
        <f t="shared" si="5"/>
        <v>6.7620637473282175E-2</v>
      </c>
      <c r="R58" s="46">
        <f t="shared" si="5"/>
        <v>3.761261569747302E-3</v>
      </c>
      <c r="S58" s="46">
        <f t="shared" si="5"/>
        <v>3.1530123104646667E-2</v>
      </c>
      <c r="T58" s="46">
        <f t="shared" si="5"/>
        <v>3.2397071023777937E-2</v>
      </c>
      <c r="U58" s="46">
        <f t="shared" si="5"/>
        <v>5.1867509292578842E-2</v>
      </c>
      <c r="V58" s="46">
        <f t="shared" si="5"/>
        <v>1.06890667491012E-2</v>
      </c>
      <c r="W58" s="46">
        <f t="shared" si="5"/>
        <v>8.8411506367468917E-2</v>
      </c>
      <c r="X58" s="46">
        <f t="shared" si="5"/>
        <v>0.1530135910459462</v>
      </c>
      <c r="Y58" s="46">
        <f t="shared" si="5"/>
        <v>7.4738307633217399E-2</v>
      </c>
      <c r="Z58" s="46">
        <f t="shared" si="5"/>
        <v>7.6260925532852339E-2</v>
      </c>
      <c r="AA58" s="46">
        <f t="shared" si="5"/>
        <v>0.9062405393789561</v>
      </c>
      <c r="AB58" s="46">
        <f t="shared" si="5"/>
        <v>0.20180682518807116</v>
      </c>
      <c r="AC58" s="46">
        <f t="shared" si="5"/>
        <v>1.2419158836136186E-3</v>
      </c>
      <c r="AD58" s="46">
        <f t="shared" si="5"/>
        <v>5.6777621091732367E-3</v>
      </c>
      <c r="AE58" s="46">
        <f t="shared" si="5"/>
        <v>0.16051345008151427</v>
      </c>
    </row>
    <row r="59" spans="1:31">
      <c r="A59" s="35" t="s">
        <v>45</v>
      </c>
      <c r="B59" s="35" t="s">
        <v>46</v>
      </c>
      <c r="C59" s="46">
        <f t="shared" si="3"/>
        <v>0</v>
      </c>
      <c r="D59" s="46">
        <f t="shared" si="5"/>
        <v>1.103751307951405</v>
      </c>
      <c r="E59" s="46">
        <f t="shared" si="5"/>
        <v>0</v>
      </c>
      <c r="F59" s="46">
        <f t="shared" si="5"/>
        <v>4.0557625355462828E-3</v>
      </c>
      <c r="G59" s="46">
        <f t="shared" si="5"/>
        <v>4.2125635387539285E-3</v>
      </c>
      <c r="H59" s="46">
        <f t="shared" si="5"/>
        <v>0</v>
      </c>
      <c r="I59" s="46">
        <f t="shared" si="5"/>
        <v>0</v>
      </c>
      <c r="J59" s="46">
        <f t="shared" si="5"/>
        <v>0</v>
      </c>
      <c r="K59" s="46">
        <f t="shared" si="5"/>
        <v>0</v>
      </c>
      <c r="L59" s="46">
        <f t="shared" si="5"/>
        <v>3.9875880398611965E-2</v>
      </c>
      <c r="M59" s="46">
        <f t="shared" si="5"/>
        <v>0.28592495865249351</v>
      </c>
      <c r="N59" s="46">
        <f t="shared" si="5"/>
        <v>0.28755137073149767</v>
      </c>
      <c r="O59" s="46">
        <f t="shared" si="5"/>
        <v>9.3440844651468999E-2</v>
      </c>
      <c r="P59" s="46">
        <f t="shared" si="5"/>
        <v>3.3721117118976213E-2</v>
      </c>
      <c r="Q59" s="46">
        <f t="shared" si="5"/>
        <v>5.1141026437085055E-2</v>
      </c>
      <c r="R59" s="46">
        <f t="shared" si="5"/>
        <v>0.1217573313052428</v>
      </c>
      <c r="S59" s="46">
        <f t="shared" si="5"/>
        <v>0.12296393729197867</v>
      </c>
      <c r="T59" s="46">
        <f t="shared" si="5"/>
        <v>0.15972369340543266</v>
      </c>
      <c r="U59" s="46">
        <f t="shared" si="5"/>
        <v>0.18348842597663631</v>
      </c>
      <c r="V59" s="46">
        <f t="shared" si="5"/>
        <v>4.2195705938112421E-2</v>
      </c>
      <c r="W59" s="46">
        <f t="shared" si="5"/>
        <v>5.3042758277699366E-2</v>
      </c>
      <c r="X59" s="46">
        <f t="shared" si="5"/>
        <v>0.69732754065886193</v>
      </c>
      <c r="Y59" s="46">
        <f t="shared" si="5"/>
        <v>0.27615487973109987</v>
      </c>
      <c r="Z59" s="46">
        <f t="shared" si="5"/>
        <v>0.30931193781528682</v>
      </c>
      <c r="AA59" s="46">
        <f t="shared" si="5"/>
        <v>0.48905682655727672</v>
      </c>
      <c r="AB59" s="46">
        <f t="shared" si="5"/>
        <v>12.36350907093769</v>
      </c>
      <c r="AC59" s="46">
        <f t="shared" si="5"/>
        <v>2.3492658430960778</v>
      </c>
      <c r="AD59" s="46">
        <f t="shared" si="5"/>
        <v>1.1690917066252413</v>
      </c>
      <c r="AE59" s="46">
        <f t="shared" si="5"/>
        <v>1.5135704722877774</v>
      </c>
    </row>
    <row r="60" spans="1:31">
      <c r="A60" s="35" t="s">
        <v>47</v>
      </c>
      <c r="B60" s="35" t="s">
        <v>48</v>
      </c>
      <c r="C60" s="46">
        <f t="shared" si="3"/>
        <v>0</v>
      </c>
      <c r="D60" s="46">
        <f t="shared" si="5"/>
        <v>0</v>
      </c>
      <c r="E60" s="46">
        <f t="shared" si="5"/>
        <v>0</v>
      </c>
      <c r="F60" s="46">
        <f t="shared" si="5"/>
        <v>0</v>
      </c>
      <c r="G60" s="46">
        <f t="shared" si="5"/>
        <v>0</v>
      </c>
      <c r="H60" s="46">
        <f t="shared" si="5"/>
        <v>4.9258174748371972E-3</v>
      </c>
      <c r="I60" s="46">
        <f t="shared" si="5"/>
        <v>1.3527014265873314E-6</v>
      </c>
      <c r="J60" s="46">
        <f t="shared" si="5"/>
        <v>5.7123816342810392E-2</v>
      </c>
      <c r="K60" s="46">
        <f t="shared" si="5"/>
        <v>3.1405697770552539E-7</v>
      </c>
      <c r="L60" s="46">
        <f t="shared" si="5"/>
        <v>0</v>
      </c>
      <c r="M60" s="46">
        <f t="shared" si="5"/>
        <v>4.3630911176774471E-3</v>
      </c>
      <c r="N60" s="46">
        <f t="shared" si="5"/>
        <v>1.8237487005975594E-4</v>
      </c>
      <c r="O60" s="46">
        <f t="shared" si="5"/>
        <v>1.2056648508572436E-3</v>
      </c>
      <c r="P60" s="46">
        <f t="shared" si="5"/>
        <v>1.1575585932331459E-3</v>
      </c>
      <c r="Q60" s="46">
        <f t="shared" si="5"/>
        <v>1.1974843708907235E-4</v>
      </c>
      <c r="R60" s="46">
        <f t="shared" si="5"/>
        <v>2.594997652656434E-3</v>
      </c>
      <c r="S60" s="46">
        <f t="shared" si="5"/>
        <v>1.9579859377412957E-2</v>
      </c>
      <c r="T60" s="46">
        <f t="shared" si="5"/>
        <v>5.0411014565902214E-3</v>
      </c>
      <c r="U60" s="46">
        <f t="shared" si="5"/>
        <v>3.3524498021300381E-4</v>
      </c>
      <c r="V60" s="46">
        <f t="shared" si="5"/>
        <v>0</v>
      </c>
      <c r="W60" s="46">
        <f t="shared" si="5"/>
        <v>0</v>
      </c>
      <c r="X60" s="46">
        <f t="shared" si="5"/>
        <v>0</v>
      </c>
      <c r="Y60" s="46">
        <f t="shared" si="5"/>
        <v>0</v>
      </c>
      <c r="Z60" s="46">
        <f t="shared" si="5"/>
        <v>0</v>
      </c>
      <c r="AA60" s="46">
        <f t="shared" si="5"/>
        <v>1.6355370376494795E-3</v>
      </c>
      <c r="AB60" s="46">
        <f t="shared" si="5"/>
        <v>0</v>
      </c>
      <c r="AC60" s="46">
        <f t="shared" si="5"/>
        <v>0</v>
      </c>
      <c r="AD60" s="46">
        <f t="shared" si="5"/>
        <v>0</v>
      </c>
      <c r="AE60" s="46">
        <f t="shared" si="5"/>
        <v>3.3498960946619061E-3</v>
      </c>
    </row>
    <row r="61" spans="1:31">
      <c r="A61" s="35" t="s">
        <v>49</v>
      </c>
      <c r="B61" s="35" t="s">
        <v>50</v>
      </c>
      <c r="C61" s="46">
        <f t="shared" si="3"/>
        <v>1.8691588785046727</v>
      </c>
      <c r="D61" s="46">
        <f t="shared" si="5"/>
        <v>0</v>
      </c>
      <c r="E61" s="46">
        <f t="shared" si="5"/>
        <v>0</v>
      </c>
      <c r="F61" s="46">
        <f t="shared" si="5"/>
        <v>0</v>
      </c>
      <c r="G61" s="46">
        <f t="shared" si="5"/>
        <v>0</v>
      </c>
      <c r="H61" s="46">
        <f t="shared" si="5"/>
        <v>0</v>
      </c>
      <c r="I61" s="46">
        <f t="shared" si="5"/>
        <v>6.1173667515034419E-3</v>
      </c>
      <c r="J61" s="46">
        <f t="shared" si="5"/>
        <v>8.6868575487631036E-3</v>
      </c>
      <c r="K61" s="46">
        <f t="shared" si="5"/>
        <v>1.9383596663985025E-3</v>
      </c>
      <c r="L61" s="46">
        <f t="shared" si="5"/>
        <v>1.7984749583787294E-2</v>
      </c>
      <c r="M61" s="46">
        <f t="shared" si="5"/>
        <v>6.718958100881362E-3</v>
      </c>
      <c r="N61" s="46">
        <f t="shared" si="5"/>
        <v>7.2764858507603572E-3</v>
      </c>
      <c r="O61" s="46">
        <f t="shared" si="5"/>
        <v>5.9877530304815515E-3</v>
      </c>
      <c r="P61" s="46">
        <f t="shared" si="5"/>
        <v>3.9156920314306412E-3</v>
      </c>
      <c r="Q61" s="46">
        <f t="shared" si="5"/>
        <v>6.3712309476878249E-5</v>
      </c>
      <c r="R61" s="46">
        <f t="shared" si="5"/>
        <v>1.0712912854059435E-3</v>
      </c>
      <c r="S61" s="46">
        <f t="shared" si="5"/>
        <v>6.831678209057153E-4</v>
      </c>
      <c r="T61" s="46">
        <f t="shared" si="5"/>
        <v>6.8292101179497971E-3</v>
      </c>
      <c r="U61" s="46">
        <f t="shared" si="5"/>
        <v>1.7099970615968864E-3</v>
      </c>
      <c r="V61" s="46">
        <f t="shared" si="5"/>
        <v>9.5110676213717334E-3</v>
      </c>
      <c r="W61" s="46">
        <f t="shared" si="5"/>
        <v>3.2087577896936052E-3</v>
      </c>
      <c r="X61" s="46">
        <f t="shared" si="5"/>
        <v>7.1000952665318867E-3</v>
      </c>
      <c r="Y61" s="46">
        <f t="shared" si="5"/>
        <v>4.9136220312902636E-2</v>
      </c>
      <c r="Z61" s="46">
        <f t="shared" si="5"/>
        <v>1.0859655040528805E-3</v>
      </c>
      <c r="AA61" s="46">
        <f t="shared" si="5"/>
        <v>4.0915048270936871E-3</v>
      </c>
      <c r="AB61" s="46">
        <f t="shared" si="5"/>
        <v>3.5067182229618388E-4</v>
      </c>
      <c r="AC61" s="46">
        <f t="shared" si="5"/>
        <v>0</v>
      </c>
      <c r="AD61" s="46">
        <f t="shared" si="5"/>
        <v>1.4540914204031128E-4</v>
      </c>
      <c r="AE61" s="46">
        <f t="shared" si="5"/>
        <v>5.5812639759616105E-3</v>
      </c>
    </row>
    <row r="62" spans="1:31">
      <c r="A62" s="35" t="s">
        <v>51</v>
      </c>
      <c r="B62" s="35" t="s">
        <v>52</v>
      </c>
      <c r="C62" s="46">
        <f t="shared" si="3"/>
        <v>5.1401869158878499</v>
      </c>
      <c r="D62" s="46">
        <f t="shared" si="5"/>
        <v>11.771280862487107</v>
      </c>
      <c r="E62" s="46">
        <f t="shared" si="5"/>
        <v>0.24424135442300504</v>
      </c>
      <c r="F62" s="46">
        <f t="shared" si="5"/>
        <v>5.1465117718675294E-3</v>
      </c>
      <c r="G62" s="46">
        <f t="shared" si="5"/>
        <v>1.1053838352700532E-2</v>
      </c>
      <c r="H62" s="46">
        <f t="shared" si="5"/>
        <v>0.33715569322373562</v>
      </c>
      <c r="I62" s="46">
        <f t="shared" si="5"/>
        <v>7.7577841643220946</v>
      </c>
      <c r="J62" s="46">
        <f t="shared" si="5"/>
        <v>1.0960505902252125</v>
      </c>
      <c r="K62" s="46">
        <f t="shared" si="5"/>
        <v>1.1912366457987427</v>
      </c>
      <c r="L62" s="46">
        <f t="shared" si="5"/>
        <v>0.12770738494719444</v>
      </c>
      <c r="M62" s="46">
        <f t="shared" si="5"/>
        <v>1.4730156614037575</v>
      </c>
      <c r="N62" s="46">
        <f t="shared" si="5"/>
        <v>3.1769926939689261</v>
      </c>
      <c r="O62" s="46">
        <f t="shared" si="5"/>
        <v>3.0831494361005607</v>
      </c>
      <c r="P62" s="46">
        <f t="shared" si="5"/>
        <v>4.3076225444620402</v>
      </c>
      <c r="Q62" s="46">
        <f t="shared" si="5"/>
        <v>7.7719215077550254</v>
      </c>
      <c r="R62" s="46">
        <f t="shared" si="5"/>
        <v>10.754567159606394</v>
      </c>
      <c r="S62" s="46">
        <f t="shared" si="5"/>
        <v>10.95993092499255</v>
      </c>
      <c r="T62" s="46">
        <f t="shared" si="5"/>
        <v>9.8192482943336099</v>
      </c>
      <c r="U62" s="46">
        <f t="shared" si="5"/>
        <v>13.017202570439668</v>
      </c>
      <c r="V62" s="46">
        <f t="shared" si="5"/>
        <v>16.791551090039121</v>
      </c>
      <c r="W62" s="46">
        <f t="shared" si="5"/>
        <v>14.532062665607533</v>
      </c>
      <c r="X62" s="46">
        <f t="shared" si="5"/>
        <v>15.893185652942332</v>
      </c>
      <c r="Y62" s="46">
        <f t="shared" si="5"/>
        <v>16.375909200672741</v>
      </c>
      <c r="Z62" s="46">
        <f t="shared" si="5"/>
        <v>14.666337969656137</v>
      </c>
      <c r="AA62" s="46">
        <f t="shared" si="5"/>
        <v>18.080638092146994</v>
      </c>
      <c r="AB62" s="46">
        <f t="shared" si="5"/>
        <v>10.431111821748667</v>
      </c>
      <c r="AC62" s="46">
        <f t="shared" si="5"/>
        <v>10.746375497414618</v>
      </c>
      <c r="AD62" s="46">
        <f t="shared" si="5"/>
        <v>4.9176256108031069</v>
      </c>
      <c r="AE62" s="46">
        <f t="shared" si="5"/>
        <v>8.9802308701910754</v>
      </c>
    </row>
    <row r="63" spans="1:31">
      <c r="B63" s="35" t="s">
        <v>53</v>
      </c>
      <c r="C63" s="46">
        <f t="shared" si="3"/>
        <v>100</v>
      </c>
      <c r="D63" s="46">
        <f t="shared" si="5"/>
        <v>100</v>
      </c>
      <c r="E63" s="46">
        <f t="shared" si="5"/>
        <v>100</v>
      </c>
      <c r="F63" s="46">
        <f t="shared" si="5"/>
        <v>100</v>
      </c>
      <c r="G63" s="46">
        <f t="shared" si="5"/>
        <v>100</v>
      </c>
      <c r="H63" s="46">
        <f t="shared" si="5"/>
        <v>100</v>
      </c>
      <c r="I63" s="46">
        <f t="shared" si="5"/>
        <v>100</v>
      </c>
      <c r="J63" s="46">
        <f t="shared" si="5"/>
        <v>100</v>
      </c>
      <c r="K63" s="46">
        <f t="shared" si="5"/>
        <v>100</v>
      </c>
      <c r="L63" s="46">
        <f t="shared" si="5"/>
        <v>100</v>
      </c>
      <c r="M63" s="46">
        <f t="shared" si="5"/>
        <v>100</v>
      </c>
      <c r="N63" s="46">
        <f t="shared" si="5"/>
        <v>100</v>
      </c>
      <c r="O63" s="46">
        <f t="shared" si="5"/>
        <v>100</v>
      </c>
      <c r="P63" s="46">
        <f t="shared" si="5"/>
        <v>100</v>
      </c>
      <c r="Q63" s="46">
        <f t="shared" si="5"/>
        <v>100</v>
      </c>
      <c r="R63" s="46">
        <f t="shared" si="5"/>
        <v>100</v>
      </c>
      <c r="S63" s="46">
        <f t="shared" si="5"/>
        <v>100</v>
      </c>
      <c r="T63" s="46">
        <f t="shared" si="5"/>
        <v>100</v>
      </c>
      <c r="U63" s="46">
        <f t="shared" si="5"/>
        <v>100</v>
      </c>
      <c r="V63" s="46">
        <f t="shared" si="5"/>
        <v>100</v>
      </c>
      <c r="W63" s="46">
        <f t="shared" si="5"/>
        <v>100</v>
      </c>
      <c r="X63" s="46">
        <f t="shared" si="5"/>
        <v>100</v>
      </c>
      <c r="Y63" s="46">
        <f t="shared" si="5"/>
        <v>100</v>
      </c>
      <c r="Z63" s="46">
        <f t="shared" si="5"/>
        <v>100</v>
      </c>
      <c r="AA63" s="46">
        <f t="shared" si="5"/>
        <v>100</v>
      </c>
      <c r="AB63" s="46">
        <f t="shared" si="5"/>
        <v>100</v>
      </c>
      <c r="AC63" s="46">
        <f t="shared" si="5"/>
        <v>100</v>
      </c>
      <c r="AD63" s="46">
        <f t="shared" si="5"/>
        <v>100</v>
      </c>
      <c r="AE63" s="46">
        <f t="shared" si="5"/>
        <v>100</v>
      </c>
    </row>
    <row r="64" spans="1:31">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row>
    <row r="65" spans="1:31">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row>
    <row r="66" spans="1:31">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 r="A67" s="40" t="s">
        <v>3</v>
      </c>
      <c r="B67" s="40" t="s">
        <v>4</v>
      </c>
      <c r="C67" s="99" t="s">
        <v>57</v>
      </c>
      <c r="D67" s="99" t="str">
        <f>IFERROR(((D9/C9*100-100)),"--")</f>
        <v>--</v>
      </c>
      <c r="E67" s="99" t="str">
        <f t="shared" ref="E67:AD77" si="6">IFERROR(((E9/D9*100-100)),"--")</f>
        <v>--</v>
      </c>
      <c r="F67" s="99" t="str">
        <f t="shared" si="6"/>
        <v>--</v>
      </c>
      <c r="G67" s="99">
        <f t="shared" si="6"/>
        <v>-94.415839955025064</v>
      </c>
      <c r="H67" s="99">
        <f t="shared" si="6"/>
        <v>34.79435236341314</v>
      </c>
      <c r="I67" s="99">
        <f t="shared" si="6"/>
        <v>135.89580107477914</v>
      </c>
      <c r="J67" s="99">
        <f t="shared" si="6"/>
        <v>-100</v>
      </c>
      <c r="K67" s="99" t="str">
        <f t="shared" si="6"/>
        <v>--</v>
      </c>
      <c r="L67" s="99">
        <f t="shared" si="6"/>
        <v>-100</v>
      </c>
      <c r="M67" s="99" t="str">
        <f t="shared" si="6"/>
        <v>--</v>
      </c>
      <c r="N67" s="99">
        <f t="shared" si="6"/>
        <v>-72.886297376093296</v>
      </c>
      <c r="O67" s="99">
        <f t="shared" si="6"/>
        <v>2084.1290322580644</v>
      </c>
      <c r="P67" s="99">
        <f t="shared" si="6"/>
        <v>142.04722238632556</v>
      </c>
      <c r="Q67" s="99">
        <f t="shared" si="6"/>
        <v>-93.257887628748549</v>
      </c>
      <c r="R67" s="99">
        <f t="shared" si="6"/>
        <v>5922.4568601423916</v>
      </c>
      <c r="S67" s="99">
        <f t="shared" si="6"/>
        <v>-59.184380892079645</v>
      </c>
      <c r="T67" s="99">
        <f t="shared" si="6"/>
        <v>-76.401918479354748</v>
      </c>
      <c r="U67" s="99">
        <f t="shared" si="6"/>
        <v>330.31828583316002</v>
      </c>
      <c r="V67" s="99">
        <f t="shared" si="6"/>
        <v>-100</v>
      </c>
      <c r="W67" s="99" t="str">
        <f t="shared" si="6"/>
        <v>--</v>
      </c>
      <c r="X67" s="99">
        <f t="shared" si="6"/>
        <v>37.625203893053651</v>
      </c>
      <c r="Y67" s="99">
        <f t="shared" si="6"/>
        <v>-100</v>
      </c>
      <c r="Z67" s="99" t="str">
        <f t="shared" si="6"/>
        <v>--</v>
      </c>
      <c r="AA67" s="99">
        <f t="shared" si="6"/>
        <v>798706.23608017818</v>
      </c>
      <c r="AB67" s="99">
        <f t="shared" si="6"/>
        <v>-100</v>
      </c>
      <c r="AC67" s="99" t="str">
        <f t="shared" si="6"/>
        <v>--</v>
      </c>
      <c r="AD67" s="99">
        <f t="shared" si="6"/>
        <v>56.010427730037691</v>
      </c>
      <c r="AE67" s="96" t="str">
        <f>IFERROR((POWER(AD9/C9,1/28)*100)-100,"--")</f>
        <v>--</v>
      </c>
    </row>
    <row r="68" spans="1:31">
      <c r="A68" s="35" t="s">
        <v>5</v>
      </c>
      <c r="B68" s="35" t="s">
        <v>6</v>
      </c>
      <c r="C68" s="99" t="s">
        <v>57</v>
      </c>
      <c r="D68" s="99">
        <f t="shared" ref="D68:S92" si="7">IFERROR(((D10/C10*100-100)),"--")</f>
        <v>7272.5500000000011</v>
      </c>
      <c r="E68" s="99">
        <f t="shared" si="7"/>
        <v>215.88392076011684</v>
      </c>
      <c r="F68" s="99">
        <f t="shared" si="7"/>
        <v>-91.676650049165474</v>
      </c>
      <c r="G68" s="99">
        <f t="shared" si="7"/>
        <v>500.18829962855955</v>
      </c>
      <c r="H68" s="99">
        <f t="shared" si="7"/>
        <v>7080.7057731400491</v>
      </c>
      <c r="I68" s="99">
        <f t="shared" si="7"/>
        <v>-96.823565857547976</v>
      </c>
      <c r="J68" s="99">
        <f t="shared" si="7"/>
        <v>190.83062162370953</v>
      </c>
      <c r="K68" s="99">
        <f t="shared" si="7"/>
        <v>-68.334861241136238</v>
      </c>
      <c r="L68" s="99">
        <f t="shared" si="7"/>
        <v>597.7180702727145</v>
      </c>
      <c r="M68" s="99">
        <f t="shared" si="7"/>
        <v>109.17645665047365</v>
      </c>
      <c r="N68" s="99">
        <f t="shared" si="7"/>
        <v>353.88697077482021</v>
      </c>
      <c r="O68" s="99">
        <f t="shared" si="7"/>
        <v>0.65298901036314305</v>
      </c>
      <c r="P68" s="99">
        <f t="shared" si="7"/>
        <v>522.31628060179492</v>
      </c>
      <c r="Q68" s="99">
        <f t="shared" si="7"/>
        <v>-9.497976954260352</v>
      </c>
      <c r="R68" s="99">
        <f t="shared" si="7"/>
        <v>7.9879812806528179</v>
      </c>
      <c r="S68" s="99">
        <f t="shared" si="7"/>
        <v>11.719294335314174</v>
      </c>
      <c r="T68" s="99">
        <f t="shared" si="6"/>
        <v>27.454094796553122</v>
      </c>
      <c r="U68" s="99">
        <f t="shared" si="6"/>
        <v>-23.263385147116935</v>
      </c>
      <c r="V68" s="99">
        <f t="shared" si="6"/>
        <v>-43.654463999523621</v>
      </c>
      <c r="W68" s="99">
        <f t="shared" si="6"/>
        <v>-22.999321191452864</v>
      </c>
      <c r="X68" s="99">
        <f t="shared" si="6"/>
        <v>1.1784868787399319</v>
      </c>
      <c r="Y68" s="99">
        <f t="shared" si="6"/>
        <v>36.776289299756968</v>
      </c>
      <c r="Z68" s="99">
        <f t="shared" si="6"/>
        <v>-7.6226437121410271</v>
      </c>
      <c r="AA68" s="99">
        <f t="shared" si="6"/>
        <v>-4.4877731228463347</v>
      </c>
      <c r="AB68" s="99">
        <f t="shared" si="6"/>
        <v>25.431324152238403</v>
      </c>
      <c r="AC68" s="99">
        <f t="shared" si="6"/>
        <v>54.02688442677939</v>
      </c>
      <c r="AD68" s="99">
        <f t="shared" si="6"/>
        <v>21.833535776341932</v>
      </c>
      <c r="AE68" s="96">
        <f t="shared" ref="AE68:AE92" si="8">IFERROR((POWER(AD10/C10,1/28)*100)-100,"--")</f>
        <v>52.485546348079367</v>
      </c>
    </row>
    <row r="69" spans="1:31">
      <c r="A69" s="35" t="s">
        <v>7</v>
      </c>
      <c r="B69" s="35" t="s">
        <v>8</v>
      </c>
      <c r="C69" s="99" t="s">
        <v>57</v>
      </c>
      <c r="D69" s="99">
        <f t="shared" si="7"/>
        <v>45.849999999999994</v>
      </c>
      <c r="E69" s="99">
        <f t="shared" si="6"/>
        <v>-100</v>
      </c>
      <c r="F69" s="99" t="str">
        <f t="shared" si="6"/>
        <v>--</v>
      </c>
      <c r="G69" s="99">
        <f t="shared" si="6"/>
        <v>171.10834371108342</v>
      </c>
      <c r="H69" s="99">
        <f t="shared" si="6"/>
        <v>37829.505435614767</v>
      </c>
      <c r="I69" s="99">
        <f t="shared" si="6"/>
        <v>-90.428536365603406</v>
      </c>
      <c r="J69" s="99">
        <f t="shared" si="6"/>
        <v>340.46233266695333</v>
      </c>
      <c r="K69" s="99">
        <f t="shared" si="6"/>
        <v>-38.00803374363835</v>
      </c>
      <c r="L69" s="99">
        <f t="shared" si="6"/>
        <v>-27.920174232711886</v>
      </c>
      <c r="M69" s="99">
        <f t="shared" si="6"/>
        <v>1581.909645731723</v>
      </c>
      <c r="N69" s="99">
        <f t="shared" si="6"/>
        <v>76.557274389975845</v>
      </c>
      <c r="O69" s="99">
        <f t="shared" si="6"/>
        <v>25.029289428188832</v>
      </c>
      <c r="P69" s="99">
        <f t="shared" si="6"/>
        <v>-39.411940404466286</v>
      </c>
      <c r="Q69" s="99">
        <f t="shared" si="6"/>
        <v>-54.789074170341635</v>
      </c>
      <c r="R69" s="99">
        <f t="shared" si="6"/>
        <v>-14.008898103753623</v>
      </c>
      <c r="S69" s="99">
        <f t="shared" si="6"/>
        <v>213.46480445585854</v>
      </c>
      <c r="T69" s="99">
        <f t="shared" si="6"/>
        <v>85.643512695296295</v>
      </c>
      <c r="U69" s="99">
        <f t="shared" si="6"/>
        <v>12.816815178057865</v>
      </c>
      <c r="V69" s="99">
        <f t="shared" si="6"/>
        <v>3.9816984268362603</v>
      </c>
      <c r="W69" s="99">
        <f t="shared" si="6"/>
        <v>-6.5872209679213967</v>
      </c>
      <c r="X69" s="99">
        <f t="shared" si="6"/>
        <v>-2.0302852848006552</v>
      </c>
      <c r="Y69" s="99">
        <f t="shared" si="6"/>
        <v>63.276048601537781</v>
      </c>
      <c r="Z69" s="99">
        <f t="shared" si="6"/>
        <v>19.24720789684082</v>
      </c>
      <c r="AA69" s="99">
        <f t="shared" si="6"/>
        <v>-22.527943984335849</v>
      </c>
      <c r="AB69" s="99">
        <f t="shared" si="6"/>
        <v>76.42878041175166</v>
      </c>
      <c r="AC69" s="99">
        <f t="shared" si="6"/>
        <v>36.123645336808181</v>
      </c>
      <c r="AD69" s="99">
        <f t="shared" si="6"/>
        <v>58.791756861582257</v>
      </c>
      <c r="AE69" s="96">
        <f t="shared" si="8"/>
        <v>49.197107704471307</v>
      </c>
    </row>
    <row r="70" spans="1:31">
      <c r="A70" s="35" t="s">
        <v>9</v>
      </c>
      <c r="B70" s="35" t="s">
        <v>10</v>
      </c>
      <c r="C70" s="99" t="s">
        <v>57</v>
      </c>
      <c r="D70" s="99" t="str">
        <f t="shared" si="7"/>
        <v>--</v>
      </c>
      <c r="E70" s="99" t="str">
        <f t="shared" si="6"/>
        <v>--</v>
      </c>
      <c r="F70" s="99" t="str">
        <f t="shared" si="6"/>
        <v>--</v>
      </c>
      <c r="G70" s="99">
        <f t="shared" si="6"/>
        <v>284.15300546448094</v>
      </c>
      <c r="H70" s="99">
        <f t="shared" si="6"/>
        <v>-100</v>
      </c>
      <c r="I70" s="99" t="str">
        <f t="shared" si="6"/>
        <v>--</v>
      </c>
      <c r="J70" s="99">
        <f t="shared" si="6"/>
        <v>46125</v>
      </c>
      <c r="K70" s="99">
        <f t="shared" si="6"/>
        <v>1879.7728501892916</v>
      </c>
      <c r="L70" s="99">
        <f t="shared" si="6"/>
        <v>-84.428782166857886</v>
      </c>
      <c r="M70" s="99">
        <f t="shared" si="6"/>
        <v>124.1929824561403</v>
      </c>
      <c r="N70" s="99">
        <f t="shared" si="6"/>
        <v>-1.9563346114719309</v>
      </c>
      <c r="O70" s="99">
        <f t="shared" si="6"/>
        <v>56.197621518078051</v>
      </c>
      <c r="P70" s="99">
        <f t="shared" si="6"/>
        <v>1446.540623403168</v>
      </c>
      <c r="Q70" s="99">
        <f t="shared" si="6"/>
        <v>-57.959148609982215</v>
      </c>
      <c r="R70" s="99">
        <f t="shared" si="6"/>
        <v>-1.3950015718327791</v>
      </c>
      <c r="S70" s="99">
        <f t="shared" si="6"/>
        <v>31.625552943051872</v>
      </c>
      <c r="T70" s="99">
        <f t="shared" si="6"/>
        <v>636.05520031003243</v>
      </c>
      <c r="U70" s="99">
        <f t="shared" si="6"/>
        <v>-23.629201901030896</v>
      </c>
      <c r="V70" s="99">
        <f t="shared" si="6"/>
        <v>-3.5630802110465538</v>
      </c>
      <c r="W70" s="99">
        <f t="shared" si="6"/>
        <v>69.448611503615211</v>
      </c>
      <c r="X70" s="99">
        <f t="shared" si="6"/>
        <v>277.03118088685005</v>
      </c>
      <c r="Y70" s="99">
        <f t="shared" si="6"/>
        <v>104.12132918985773</v>
      </c>
      <c r="Z70" s="99">
        <f t="shared" si="6"/>
        <v>-3.2967392529585879</v>
      </c>
      <c r="AA70" s="99">
        <f t="shared" si="6"/>
        <v>-2.6115199636629853</v>
      </c>
      <c r="AB70" s="99">
        <f t="shared" si="6"/>
        <v>74.784486620084976</v>
      </c>
      <c r="AC70" s="99">
        <f t="shared" si="6"/>
        <v>-47.115815410437868</v>
      </c>
      <c r="AD70" s="99">
        <f t="shared" si="6"/>
        <v>136.23710158446212</v>
      </c>
      <c r="AE70" s="96" t="str">
        <f t="shared" si="8"/>
        <v>--</v>
      </c>
    </row>
    <row r="71" spans="1:31">
      <c r="A71" s="35" t="s">
        <v>11</v>
      </c>
      <c r="B71" s="35" t="s">
        <v>12</v>
      </c>
      <c r="C71" s="99" t="s">
        <v>57</v>
      </c>
      <c r="D71" s="99" t="str">
        <f t="shared" si="7"/>
        <v>--</v>
      </c>
      <c r="E71" s="99">
        <f t="shared" si="6"/>
        <v>185.02564102564099</v>
      </c>
      <c r="F71" s="99">
        <f t="shared" si="6"/>
        <v>1295.0341849586184</v>
      </c>
      <c r="G71" s="99">
        <f t="shared" si="6"/>
        <v>120.87546430045398</v>
      </c>
      <c r="H71" s="99">
        <f t="shared" si="6"/>
        <v>2643.8846652419161</v>
      </c>
      <c r="I71" s="99">
        <f t="shared" si="6"/>
        <v>-94.657597738471139</v>
      </c>
      <c r="J71" s="99">
        <f t="shared" si="6"/>
        <v>740.49218071588461</v>
      </c>
      <c r="K71" s="99">
        <f t="shared" si="6"/>
        <v>-77.352747980826734</v>
      </c>
      <c r="L71" s="99">
        <f t="shared" si="6"/>
        <v>60.771519811158896</v>
      </c>
      <c r="M71" s="99">
        <f t="shared" si="6"/>
        <v>996.34345395995661</v>
      </c>
      <c r="N71" s="99">
        <f t="shared" si="6"/>
        <v>60.534922093917544</v>
      </c>
      <c r="O71" s="99">
        <f t="shared" si="6"/>
        <v>19.662362192611951</v>
      </c>
      <c r="P71" s="99">
        <f t="shared" si="6"/>
        <v>68.889536591947177</v>
      </c>
      <c r="Q71" s="99">
        <f t="shared" si="6"/>
        <v>24.437726893012851</v>
      </c>
      <c r="R71" s="99">
        <f t="shared" si="6"/>
        <v>16.810929658918084</v>
      </c>
      <c r="S71" s="99">
        <f t="shared" si="6"/>
        <v>-22.219404815288584</v>
      </c>
      <c r="T71" s="99">
        <f t="shared" si="6"/>
        <v>94.916381932422723</v>
      </c>
      <c r="U71" s="99">
        <f t="shared" si="6"/>
        <v>-5.7040457955537534</v>
      </c>
      <c r="V71" s="99">
        <f t="shared" si="6"/>
        <v>-17.299177245510577</v>
      </c>
      <c r="W71" s="99">
        <f t="shared" si="6"/>
        <v>11.955789740417515</v>
      </c>
      <c r="X71" s="99">
        <f t="shared" si="6"/>
        <v>-4.6871896790934926</v>
      </c>
      <c r="Y71" s="99">
        <f t="shared" si="6"/>
        <v>-0.36682443512421514</v>
      </c>
      <c r="Z71" s="99">
        <f t="shared" si="6"/>
        <v>-38.42308526732824</v>
      </c>
      <c r="AA71" s="99">
        <f t="shared" si="6"/>
        <v>-40.993647360942745</v>
      </c>
      <c r="AB71" s="99">
        <f t="shared" si="6"/>
        <v>137.11648362600323</v>
      </c>
      <c r="AC71" s="99">
        <f t="shared" si="6"/>
        <v>42.643189437292563</v>
      </c>
      <c r="AD71" s="99">
        <f t="shared" si="6"/>
        <v>94.414304642272015</v>
      </c>
      <c r="AE71" s="96" t="str">
        <f t="shared" si="8"/>
        <v>--</v>
      </c>
    </row>
    <row r="72" spans="1:31">
      <c r="A72" s="35" t="s">
        <v>13</v>
      </c>
      <c r="B72" s="35" t="s">
        <v>14</v>
      </c>
      <c r="C72" s="99" t="s">
        <v>57</v>
      </c>
      <c r="D72" s="99" t="str">
        <f t="shared" si="7"/>
        <v>--</v>
      </c>
      <c r="E72" s="99">
        <f t="shared" si="6"/>
        <v>185.02564102564099</v>
      </c>
      <c r="F72" s="99">
        <f t="shared" si="6"/>
        <v>1295.0341849586184</v>
      </c>
      <c r="G72" s="99">
        <f t="shared" si="6"/>
        <v>345.78260420965739</v>
      </c>
      <c r="H72" s="99">
        <f t="shared" si="6"/>
        <v>1259.5344315794955</v>
      </c>
      <c r="I72" s="99">
        <f t="shared" si="6"/>
        <v>-94.657597738471139</v>
      </c>
      <c r="J72" s="99">
        <f t="shared" si="6"/>
        <v>634.09733674306699</v>
      </c>
      <c r="K72" s="99">
        <f t="shared" si="6"/>
        <v>-74.070416436506804</v>
      </c>
      <c r="L72" s="99">
        <f t="shared" si="6"/>
        <v>60.771519811158896</v>
      </c>
      <c r="M72" s="99">
        <f t="shared" si="6"/>
        <v>995.90402282542777</v>
      </c>
      <c r="N72" s="99">
        <f t="shared" si="6"/>
        <v>59.937444904410711</v>
      </c>
      <c r="O72" s="99">
        <f t="shared" si="6"/>
        <v>12.5549147748834</v>
      </c>
      <c r="P72" s="99">
        <f t="shared" si="6"/>
        <v>-47.500708277257253</v>
      </c>
      <c r="Q72" s="99">
        <f t="shared" si="6"/>
        <v>-23.761714765719759</v>
      </c>
      <c r="R72" s="99">
        <f t="shared" si="6"/>
        <v>-47.212741827005502</v>
      </c>
      <c r="S72" s="99">
        <f t="shared" si="6"/>
        <v>119.07118882883378</v>
      </c>
      <c r="T72" s="99">
        <f t="shared" si="6"/>
        <v>423.31128690097535</v>
      </c>
      <c r="U72" s="99">
        <f t="shared" si="6"/>
        <v>-2.9549810028530175</v>
      </c>
      <c r="V72" s="99">
        <f t="shared" si="6"/>
        <v>-1.9032803961322173</v>
      </c>
      <c r="W72" s="99">
        <f t="shared" si="6"/>
        <v>10.503903209581637</v>
      </c>
      <c r="X72" s="99">
        <f t="shared" si="6"/>
        <v>8.8414294527776605</v>
      </c>
      <c r="Y72" s="99">
        <f t="shared" si="6"/>
        <v>-13.473363266337358</v>
      </c>
      <c r="Z72" s="99">
        <f t="shared" si="6"/>
        <v>-27.830064667254732</v>
      </c>
      <c r="AA72" s="99">
        <f t="shared" si="6"/>
        <v>-32.864710836349815</v>
      </c>
      <c r="AB72" s="99">
        <f t="shared" si="6"/>
        <v>119.69204714457709</v>
      </c>
      <c r="AC72" s="99">
        <f t="shared" si="6"/>
        <v>56.728638182159216</v>
      </c>
      <c r="AD72" s="99">
        <f t="shared" si="6"/>
        <v>95.829435737823019</v>
      </c>
      <c r="AE72" s="96" t="str">
        <f t="shared" si="8"/>
        <v>--</v>
      </c>
    </row>
    <row r="73" spans="1:31">
      <c r="A73" s="35" t="s">
        <v>15</v>
      </c>
      <c r="B73" s="35" t="s">
        <v>16</v>
      </c>
      <c r="C73" s="99" t="s">
        <v>57</v>
      </c>
      <c r="D73" s="99" t="str">
        <f t="shared" si="7"/>
        <v>--</v>
      </c>
      <c r="E73" s="99" t="str">
        <f t="shared" si="6"/>
        <v>--</v>
      </c>
      <c r="F73" s="99" t="str">
        <f t="shared" si="6"/>
        <v>--</v>
      </c>
      <c r="G73" s="99" t="str">
        <f t="shared" si="6"/>
        <v>--</v>
      </c>
      <c r="H73" s="99" t="str">
        <f t="shared" si="6"/>
        <v>--</v>
      </c>
      <c r="I73" s="99" t="str">
        <f t="shared" si="6"/>
        <v>--</v>
      </c>
      <c r="J73" s="99">
        <f t="shared" si="6"/>
        <v>-100</v>
      </c>
      <c r="K73" s="99" t="str">
        <f t="shared" si="6"/>
        <v>--</v>
      </c>
      <c r="L73" s="99" t="str">
        <f t="shared" si="6"/>
        <v>--</v>
      </c>
      <c r="M73" s="99">
        <f t="shared" si="6"/>
        <v>59949.999999999985</v>
      </c>
      <c r="N73" s="99">
        <f t="shared" si="6"/>
        <v>18351.024146544551</v>
      </c>
      <c r="O73" s="99">
        <f t="shared" si="6"/>
        <v>63.067517220465277</v>
      </c>
      <c r="P73" s="99">
        <f t="shared" si="6"/>
        <v>-99.928269467699678</v>
      </c>
      <c r="Q73" s="99">
        <f t="shared" si="6"/>
        <v>3856.6358024691353</v>
      </c>
      <c r="R73" s="99">
        <f t="shared" si="6"/>
        <v>85.54350793712706</v>
      </c>
      <c r="S73" s="99">
        <f t="shared" si="6"/>
        <v>-79.023154619887961</v>
      </c>
      <c r="T73" s="99">
        <f t="shared" si="6"/>
        <v>608.8986872432107</v>
      </c>
      <c r="U73" s="99">
        <f t="shared" si="6"/>
        <v>525.01307586830831</v>
      </c>
      <c r="V73" s="99">
        <f t="shared" si="6"/>
        <v>2.2916923466635524</v>
      </c>
      <c r="W73" s="99">
        <f t="shared" si="6"/>
        <v>-81.297468564340562</v>
      </c>
      <c r="X73" s="99">
        <f t="shared" si="6"/>
        <v>361.44420208898589</v>
      </c>
      <c r="Y73" s="99">
        <f t="shared" si="6"/>
        <v>45.787617579956901</v>
      </c>
      <c r="Z73" s="99">
        <f t="shared" si="6"/>
        <v>-39.103310414515747</v>
      </c>
      <c r="AA73" s="99">
        <f t="shared" si="6"/>
        <v>88.063198903398046</v>
      </c>
      <c r="AB73" s="99">
        <f t="shared" si="6"/>
        <v>59.72753749505128</v>
      </c>
      <c r="AC73" s="99">
        <f t="shared" si="6"/>
        <v>-3.7305388876399945</v>
      </c>
      <c r="AD73" s="99">
        <f t="shared" si="6"/>
        <v>-63.235737309024131</v>
      </c>
      <c r="AE73" s="96" t="str">
        <f t="shared" si="8"/>
        <v>--</v>
      </c>
    </row>
    <row r="74" spans="1:31">
      <c r="A74" s="35" t="s">
        <v>17</v>
      </c>
      <c r="B74" s="35" t="s">
        <v>18</v>
      </c>
      <c r="C74" s="99" t="s">
        <v>57</v>
      </c>
      <c r="D74" s="99">
        <f t="shared" si="7"/>
        <v>-2.2937500000000171</v>
      </c>
      <c r="E74" s="99">
        <f t="shared" si="6"/>
        <v>295.1736710804069</v>
      </c>
      <c r="F74" s="99">
        <f t="shared" si="6"/>
        <v>94.684148759661667</v>
      </c>
      <c r="G74" s="99">
        <f t="shared" si="6"/>
        <v>-99.119904216311497</v>
      </c>
      <c r="H74" s="99">
        <f t="shared" si="6"/>
        <v>1659.6598960793574</v>
      </c>
      <c r="I74" s="99">
        <f t="shared" si="6"/>
        <v>-60.740362933533767</v>
      </c>
      <c r="J74" s="99">
        <f t="shared" si="6"/>
        <v>1757.8871794871798</v>
      </c>
      <c r="K74" s="99">
        <f t="shared" si="6"/>
        <v>-58.423869039732665</v>
      </c>
      <c r="L74" s="99">
        <f t="shared" si="6"/>
        <v>375.78627765139106</v>
      </c>
      <c r="M74" s="99">
        <f t="shared" si="6"/>
        <v>120.70211408191022</v>
      </c>
      <c r="N74" s="99">
        <f t="shared" si="6"/>
        <v>-21.110740195607335</v>
      </c>
      <c r="O74" s="99">
        <f t="shared" si="6"/>
        <v>-62.620762170785845</v>
      </c>
      <c r="P74" s="99">
        <f t="shared" si="6"/>
        <v>-85.54651877474592</v>
      </c>
      <c r="Q74" s="99">
        <f t="shared" si="6"/>
        <v>181.32281097331827</v>
      </c>
      <c r="R74" s="99">
        <f t="shared" si="6"/>
        <v>136.95178368041408</v>
      </c>
      <c r="S74" s="99">
        <f t="shared" si="6"/>
        <v>46.71093624824195</v>
      </c>
      <c r="T74" s="99">
        <f t="shared" si="6"/>
        <v>259.7157672907893</v>
      </c>
      <c r="U74" s="99">
        <f t="shared" si="6"/>
        <v>13.286132183833743</v>
      </c>
      <c r="V74" s="99">
        <f t="shared" si="6"/>
        <v>40.813324466237248</v>
      </c>
      <c r="W74" s="99">
        <f t="shared" si="6"/>
        <v>-46.144509012781157</v>
      </c>
      <c r="X74" s="99">
        <f t="shared" si="6"/>
        <v>4.2663038498891268</v>
      </c>
      <c r="Y74" s="99">
        <f t="shared" si="6"/>
        <v>-12.438968513747199</v>
      </c>
      <c r="Z74" s="99">
        <f t="shared" si="6"/>
        <v>187.35101820504315</v>
      </c>
      <c r="AA74" s="99">
        <f t="shared" si="6"/>
        <v>-42.8009935393004</v>
      </c>
      <c r="AB74" s="99">
        <f t="shared" si="6"/>
        <v>1950.6137545923648</v>
      </c>
      <c r="AC74" s="99">
        <f t="shared" si="6"/>
        <v>-92.226221930625414</v>
      </c>
      <c r="AD74" s="99">
        <f t="shared" si="6"/>
        <v>-42.847520486718402</v>
      </c>
      <c r="AE74" s="96">
        <f t="shared" si="8"/>
        <v>16.095139301650804</v>
      </c>
    </row>
    <row r="75" spans="1:31">
      <c r="A75" s="35" t="s">
        <v>19</v>
      </c>
      <c r="B75" s="35" t="s">
        <v>20</v>
      </c>
      <c r="C75" s="99" t="s">
        <v>57</v>
      </c>
      <c r="D75" s="99" t="str">
        <f t="shared" si="7"/>
        <v>--</v>
      </c>
      <c r="E75" s="99" t="str">
        <f t="shared" si="6"/>
        <v>--</v>
      </c>
      <c r="F75" s="99" t="str">
        <f t="shared" si="6"/>
        <v>--</v>
      </c>
      <c r="G75" s="99">
        <f t="shared" si="6"/>
        <v>229.61486032837581</v>
      </c>
      <c r="H75" s="99">
        <f t="shared" si="6"/>
        <v>-73.31074199581505</v>
      </c>
      <c r="I75" s="99">
        <f t="shared" si="6"/>
        <v>102.82383958925971</v>
      </c>
      <c r="J75" s="99">
        <f t="shared" si="6"/>
        <v>529.8566688331681</v>
      </c>
      <c r="K75" s="99">
        <f t="shared" si="6"/>
        <v>-100</v>
      </c>
      <c r="L75" s="99" t="str">
        <f t="shared" si="6"/>
        <v>--</v>
      </c>
      <c r="M75" s="99" t="str">
        <f t="shared" si="6"/>
        <v>--</v>
      </c>
      <c r="N75" s="99">
        <f t="shared" si="6"/>
        <v>1685.1632641390747</v>
      </c>
      <c r="O75" s="99">
        <f t="shared" si="6"/>
        <v>-43.276532290744029</v>
      </c>
      <c r="P75" s="99">
        <f t="shared" si="6"/>
        <v>143.14172848151486</v>
      </c>
      <c r="Q75" s="99">
        <f t="shared" si="6"/>
        <v>-92.713022190634135</v>
      </c>
      <c r="R75" s="99">
        <f t="shared" si="6"/>
        <v>-83.366535451894109</v>
      </c>
      <c r="S75" s="99">
        <f t="shared" si="6"/>
        <v>2873.7280827824084</v>
      </c>
      <c r="T75" s="99">
        <f t="shared" si="6"/>
        <v>829.18406536756368</v>
      </c>
      <c r="U75" s="99">
        <f t="shared" si="6"/>
        <v>-15.82230945008304</v>
      </c>
      <c r="V75" s="99">
        <f t="shared" si="6"/>
        <v>23.352565010924394</v>
      </c>
      <c r="W75" s="99">
        <f t="shared" si="6"/>
        <v>-32.462279975568521</v>
      </c>
      <c r="X75" s="99">
        <f t="shared" si="6"/>
        <v>-49.919279673064132</v>
      </c>
      <c r="Y75" s="99">
        <f t="shared" si="6"/>
        <v>106.85646301488885</v>
      </c>
      <c r="Z75" s="99">
        <f t="shared" si="6"/>
        <v>41.20403317224509</v>
      </c>
      <c r="AA75" s="99">
        <f t="shared" si="6"/>
        <v>34.588583494935278</v>
      </c>
      <c r="AB75" s="99">
        <f t="shared" si="6"/>
        <v>8.1637353170905556</v>
      </c>
      <c r="AC75" s="99">
        <f t="shared" si="6"/>
        <v>-60.348413399236492</v>
      </c>
      <c r="AD75" s="99">
        <f t="shared" si="6"/>
        <v>-32.698906823510683</v>
      </c>
      <c r="AE75" s="96" t="str">
        <f t="shared" si="8"/>
        <v>--</v>
      </c>
    </row>
    <row r="76" spans="1:31">
      <c r="A76" s="35" t="s">
        <v>21</v>
      </c>
      <c r="B76" s="35" t="s">
        <v>22</v>
      </c>
      <c r="C76" s="99" t="s">
        <v>57</v>
      </c>
      <c r="D76" s="99" t="str">
        <f t="shared" si="7"/>
        <v>--</v>
      </c>
      <c r="E76" s="99" t="str">
        <f t="shared" si="6"/>
        <v>--</v>
      </c>
      <c r="F76" s="99" t="str">
        <f t="shared" si="6"/>
        <v>--</v>
      </c>
      <c r="G76" s="99" t="str">
        <f t="shared" si="6"/>
        <v>--</v>
      </c>
      <c r="H76" s="99" t="str">
        <f t="shared" si="6"/>
        <v>--</v>
      </c>
      <c r="I76" s="99" t="str">
        <f t="shared" si="6"/>
        <v>--</v>
      </c>
      <c r="J76" s="99" t="str">
        <f t="shared" si="6"/>
        <v>--</v>
      </c>
      <c r="K76" s="99">
        <f t="shared" si="6"/>
        <v>-100</v>
      </c>
      <c r="L76" s="99" t="str">
        <f t="shared" si="6"/>
        <v>--</v>
      </c>
      <c r="M76" s="99" t="str">
        <f t="shared" si="6"/>
        <v>--</v>
      </c>
      <c r="N76" s="99">
        <f t="shared" si="6"/>
        <v>288.75</v>
      </c>
      <c r="O76" s="99">
        <f t="shared" si="6"/>
        <v>2086.4951768488745</v>
      </c>
      <c r="P76" s="99">
        <f t="shared" si="6"/>
        <v>-98.75</v>
      </c>
      <c r="Q76" s="99">
        <f t="shared" si="6"/>
        <v>34950.588235294119</v>
      </c>
      <c r="R76" s="99">
        <f t="shared" si="6"/>
        <v>-99.845601315745313</v>
      </c>
      <c r="S76" s="99">
        <f t="shared" si="6"/>
        <v>5510.869565217391</v>
      </c>
      <c r="T76" s="99">
        <f t="shared" si="6"/>
        <v>1268.2681131344441</v>
      </c>
      <c r="U76" s="99">
        <f t="shared" si="6"/>
        <v>201.02789183066687</v>
      </c>
      <c r="V76" s="99">
        <f t="shared" si="6"/>
        <v>-70.472589080784132</v>
      </c>
      <c r="W76" s="99">
        <f t="shared" si="6"/>
        <v>-100</v>
      </c>
      <c r="X76" s="99" t="str">
        <f t="shared" si="6"/>
        <v>--</v>
      </c>
      <c r="Y76" s="99" t="str">
        <f t="shared" si="6"/>
        <v>--</v>
      </c>
      <c r="Z76" s="99" t="str">
        <f t="shared" si="6"/>
        <v>--</v>
      </c>
      <c r="AA76" s="99">
        <f t="shared" si="6"/>
        <v>-100</v>
      </c>
      <c r="AB76" s="99" t="str">
        <f t="shared" si="6"/>
        <v>--</v>
      </c>
      <c r="AC76" s="99">
        <f t="shared" si="6"/>
        <v>-100</v>
      </c>
      <c r="AD76" s="99" t="str">
        <f t="shared" si="6"/>
        <v>--</v>
      </c>
      <c r="AE76" s="96" t="str">
        <f t="shared" si="8"/>
        <v>--</v>
      </c>
    </row>
    <row r="77" spans="1:31">
      <c r="A77" s="35" t="s">
        <v>23</v>
      </c>
      <c r="B77" s="35" t="s">
        <v>24</v>
      </c>
      <c r="C77" s="99" t="s">
        <v>57</v>
      </c>
      <c r="D77" s="99">
        <f t="shared" si="7"/>
        <v>358.3</v>
      </c>
      <c r="E77" s="99">
        <f t="shared" si="6"/>
        <v>-52.731107716924868</v>
      </c>
      <c r="F77" s="99">
        <f t="shared" si="6"/>
        <v>2975.81166333282</v>
      </c>
      <c r="G77" s="99">
        <f t="shared" si="6"/>
        <v>70.58234991020376</v>
      </c>
      <c r="H77" s="99">
        <f t="shared" si="6"/>
        <v>-89.843953910536698</v>
      </c>
      <c r="I77" s="99">
        <f t="shared" si="6"/>
        <v>147.99457133781866</v>
      </c>
      <c r="J77" s="99">
        <f t="shared" si="6"/>
        <v>761.59775508540713</v>
      </c>
      <c r="K77" s="99">
        <f t="shared" si="6"/>
        <v>-45.018825189265442</v>
      </c>
      <c r="L77" s="99">
        <f t="shared" si="6"/>
        <v>131.05357853908885</v>
      </c>
      <c r="M77" s="99">
        <f t="shared" si="6"/>
        <v>485.36812397143467</v>
      </c>
      <c r="N77" s="99">
        <f t="shared" si="6"/>
        <v>93.713620573565805</v>
      </c>
      <c r="O77" s="99">
        <f t="shared" ref="E77:AD87" si="9">IFERROR(((O19/N19*100-100)),"--")</f>
        <v>19.163243357241114</v>
      </c>
      <c r="P77" s="99">
        <f t="shared" si="9"/>
        <v>32.509595582217827</v>
      </c>
      <c r="Q77" s="99">
        <f t="shared" si="9"/>
        <v>2.2018398116650388</v>
      </c>
      <c r="R77" s="99">
        <f t="shared" si="9"/>
        <v>-8.9664179846326135</v>
      </c>
      <c r="S77" s="99">
        <f t="shared" si="9"/>
        <v>-47.665994039526062</v>
      </c>
      <c r="T77" s="99">
        <f t="shared" si="9"/>
        <v>255.91307881160282</v>
      </c>
      <c r="U77" s="99">
        <f t="shared" si="9"/>
        <v>-46.208700918827596</v>
      </c>
      <c r="V77" s="99">
        <f t="shared" si="9"/>
        <v>31.618396374359946</v>
      </c>
      <c r="W77" s="99">
        <f t="shared" si="9"/>
        <v>32.540398800523491</v>
      </c>
      <c r="X77" s="99">
        <f t="shared" si="9"/>
        <v>11.746005834678769</v>
      </c>
      <c r="Y77" s="99">
        <f t="shared" si="9"/>
        <v>-1.0835356682623853</v>
      </c>
      <c r="Z77" s="99">
        <f t="shared" si="9"/>
        <v>10.843867304651241</v>
      </c>
      <c r="AA77" s="99">
        <f t="shared" si="9"/>
        <v>-19.796406280677147</v>
      </c>
      <c r="AB77" s="99">
        <f t="shared" si="9"/>
        <v>12.054116333855177</v>
      </c>
      <c r="AC77" s="99">
        <f t="shared" si="9"/>
        <v>41.955523531164289</v>
      </c>
      <c r="AD77" s="99">
        <f t="shared" si="9"/>
        <v>175.20866177078409</v>
      </c>
      <c r="AE77" s="96">
        <f t="shared" si="8"/>
        <v>45.903136317275056</v>
      </c>
    </row>
    <row r="78" spans="1:31">
      <c r="A78" s="35" t="s">
        <v>25</v>
      </c>
      <c r="B78" s="35" t="s">
        <v>26</v>
      </c>
      <c r="C78" s="99" t="s">
        <v>57</v>
      </c>
      <c r="D78" s="99">
        <f t="shared" si="7"/>
        <v>247.05</v>
      </c>
      <c r="E78" s="99">
        <f t="shared" si="9"/>
        <v>-100</v>
      </c>
      <c r="F78" s="99" t="str">
        <f t="shared" si="9"/>
        <v>--</v>
      </c>
      <c r="G78" s="99" t="str">
        <f t="shared" si="9"/>
        <v>--</v>
      </c>
      <c r="H78" s="99">
        <f t="shared" si="9"/>
        <v>-100</v>
      </c>
      <c r="I78" s="99" t="str">
        <f t="shared" si="9"/>
        <v>--</v>
      </c>
      <c r="J78" s="99">
        <f t="shared" si="9"/>
        <v>808.97937411095313</v>
      </c>
      <c r="K78" s="99">
        <f t="shared" si="9"/>
        <v>216.47463860253129</v>
      </c>
      <c r="L78" s="99">
        <f t="shared" si="9"/>
        <v>-83.172729239422694</v>
      </c>
      <c r="M78" s="99">
        <f t="shared" si="9"/>
        <v>1949.6730825741993</v>
      </c>
      <c r="N78" s="99">
        <f t="shared" si="9"/>
        <v>434.70680265159865</v>
      </c>
      <c r="O78" s="99">
        <f t="shared" si="9"/>
        <v>0.96230158730159587</v>
      </c>
      <c r="P78" s="99">
        <f t="shared" si="9"/>
        <v>-6.4964984636793446</v>
      </c>
      <c r="Q78" s="99">
        <f t="shared" si="9"/>
        <v>-38.438885046714368</v>
      </c>
      <c r="R78" s="99">
        <f t="shared" si="9"/>
        <v>28.374261168047951</v>
      </c>
      <c r="S78" s="99">
        <f t="shared" si="9"/>
        <v>29.780012785305246</v>
      </c>
      <c r="T78" s="99">
        <f t="shared" si="9"/>
        <v>-5.0837448518360162</v>
      </c>
      <c r="U78" s="99">
        <f t="shared" si="9"/>
        <v>23.685955295893919</v>
      </c>
      <c r="V78" s="99">
        <f t="shared" si="9"/>
        <v>176.47402068579561</v>
      </c>
      <c r="W78" s="99">
        <f t="shared" si="9"/>
        <v>166.08344381186726</v>
      </c>
      <c r="X78" s="99">
        <f t="shared" si="9"/>
        <v>33.642307384611257</v>
      </c>
      <c r="Y78" s="99">
        <f t="shared" si="9"/>
        <v>-100</v>
      </c>
      <c r="Z78" s="99" t="str">
        <f t="shared" si="9"/>
        <v>--</v>
      </c>
      <c r="AA78" s="99" t="str">
        <f t="shared" si="9"/>
        <v>--</v>
      </c>
      <c r="AB78" s="99" t="str">
        <f t="shared" si="9"/>
        <v>--</v>
      </c>
      <c r="AC78" s="99">
        <f t="shared" si="9"/>
        <v>57.402226621888644</v>
      </c>
      <c r="AD78" s="99">
        <f t="shared" si="9"/>
        <v>232.61903614846619</v>
      </c>
      <c r="AE78" s="96">
        <f t="shared" si="8"/>
        <v>51.711751513709316</v>
      </c>
    </row>
    <row r="79" spans="1:31">
      <c r="A79" s="35" t="s">
        <v>27</v>
      </c>
      <c r="B79" s="35" t="s">
        <v>28</v>
      </c>
      <c r="C79" s="99" t="s">
        <v>57</v>
      </c>
      <c r="D79" s="99">
        <f t="shared" si="7"/>
        <v>-100</v>
      </c>
      <c r="E79" s="99" t="str">
        <f t="shared" si="9"/>
        <v>--</v>
      </c>
      <c r="F79" s="99">
        <f t="shared" si="9"/>
        <v>33.638958567597967</v>
      </c>
      <c r="G79" s="99">
        <f t="shared" si="9"/>
        <v>829.96116504854388</v>
      </c>
      <c r="H79" s="99">
        <f t="shared" si="9"/>
        <v>-72.704431406120591</v>
      </c>
      <c r="I79" s="99">
        <f t="shared" si="9"/>
        <v>369.33295935539797</v>
      </c>
      <c r="J79" s="99">
        <f t="shared" si="9"/>
        <v>184.11956775669205</v>
      </c>
      <c r="K79" s="99">
        <f t="shared" si="9"/>
        <v>102.93024883403862</v>
      </c>
      <c r="L79" s="99">
        <f t="shared" si="9"/>
        <v>-41.695767789062252</v>
      </c>
      <c r="M79" s="99">
        <f t="shared" si="9"/>
        <v>286.39868508878391</v>
      </c>
      <c r="N79" s="99">
        <f t="shared" si="9"/>
        <v>7.132018145938801</v>
      </c>
      <c r="O79" s="99">
        <f t="shared" si="9"/>
        <v>13.375235666462231</v>
      </c>
      <c r="P79" s="99">
        <f t="shared" si="9"/>
        <v>-8.6911575308029967</v>
      </c>
      <c r="Q79" s="99">
        <f t="shared" si="9"/>
        <v>16.296971511800251</v>
      </c>
      <c r="R79" s="99">
        <f t="shared" si="9"/>
        <v>34.075488450962922</v>
      </c>
      <c r="S79" s="99">
        <f t="shared" si="9"/>
        <v>-36.724719461210718</v>
      </c>
      <c r="T79" s="99">
        <f t="shared" si="9"/>
        <v>105.6626917748944</v>
      </c>
      <c r="U79" s="99">
        <f t="shared" si="9"/>
        <v>2.4706908533456158</v>
      </c>
      <c r="V79" s="99">
        <f t="shared" si="9"/>
        <v>13.173613811676915</v>
      </c>
      <c r="W79" s="99">
        <f t="shared" si="9"/>
        <v>-4.4422330998012285</v>
      </c>
      <c r="X79" s="99">
        <f t="shared" si="9"/>
        <v>6.0831210155295423</v>
      </c>
      <c r="Y79" s="99">
        <f t="shared" si="9"/>
        <v>10.080544626814117</v>
      </c>
      <c r="Z79" s="99">
        <f t="shared" si="9"/>
        <v>-11.751403844446941</v>
      </c>
      <c r="AA79" s="99">
        <f t="shared" si="9"/>
        <v>41.309473338156124</v>
      </c>
      <c r="AB79" s="99">
        <f t="shared" si="9"/>
        <v>-43.026746182666507</v>
      </c>
      <c r="AC79" s="99">
        <f t="shared" si="9"/>
        <v>-45.549914439897186</v>
      </c>
      <c r="AD79" s="99">
        <f t="shared" si="9"/>
        <v>16.107137619753885</v>
      </c>
      <c r="AE79" s="96">
        <f t="shared" si="8"/>
        <v>23.75841994173436</v>
      </c>
    </row>
    <row r="80" spans="1:31">
      <c r="A80" s="35" t="s">
        <v>29</v>
      </c>
      <c r="B80" s="35" t="s">
        <v>30</v>
      </c>
      <c r="C80" s="99" t="s">
        <v>57</v>
      </c>
      <c r="D80" s="99" t="str">
        <f t="shared" si="7"/>
        <v>--</v>
      </c>
      <c r="E80" s="99" t="str">
        <f t="shared" si="9"/>
        <v>--</v>
      </c>
      <c r="F80" s="99" t="str">
        <f t="shared" si="9"/>
        <v>--</v>
      </c>
      <c r="G80" s="99" t="str">
        <f t="shared" si="9"/>
        <v>--</v>
      </c>
      <c r="H80" s="99" t="str">
        <f t="shared" si="9"/>
        <v>--</v>
      </c>
      <c r="I80" s="99">
        <f t="shared" si="9"/>
        <v>-99.310565880268271</v>
      </c>
      <c r="J80" s="99">
        <f t="shared" si="9"/>
        <v>25716.754385964912</v>
      </c>
      <c r="K80" s="99">
        <f t="shared" si="9"/>
        <v>83.234401704319566</v>
      </c>
      <c r="L80" s="99">
        <f t="shared" si="9"/>
        <v>-96.843934215869709</v>
      </c>
      <c r="M80" s="99">
        <f t="shared" si="9"/>
        <v>68.584018801410082</v>
      </c>
      <c r="N80" s="99">
        <f t="shared" si="9"/>
        <v>-94.280835046875538</v>
      </c>
      <c r="O80" s="99">
        <f t="shared" si="9"/>
        <v>-60.999390615478369</v>
      </c>
      <c r="P80" s="99">
        <f t="shared" si="9"/>
        <v>46577.34375</v>
      </c>
      <c r="Q80" s="99">
        <f t="shared" si="9"/>
        <v>-99.98560597184796</v>
      </c>
      <c r="R80" s="99">
        <f t="shared" si="9"/>
        <v>1855.8139534883721</v>
      </c>
      <c r="S80" s="99">
        <f t="shared" si="9"/>
        <v>-100</v>
      </c>
      <c r="T80" s="99" t="str">
        <f t="shared" si="9"/>
        <v>--</v>
      </c>
      <c r="U80" s="99">
        <f t="shared" si="9"/>
        <v>160368.42105263157</v>
      </c>
      <c r="V80" s="99">
        <f t="shared" si="9"/>
        <v>-100</v>
      </c>
      <c r="W80" s="99" t="str">
        <f t="shared" si="9"/>
        <v>--</v>
      </c>
      <c r="X80" s="99" t="str">
        <f t="shared" si="9"/>
        <v>--</v>
      </c>
      <c r="Y80" s="99" t="str">
        <f t="shared" si="9"/>
        <v>--</v>
      </c>
      <c r="Z80" s="99" t="str">
        <f t="shared" si="9"/>
        <v>--</v>
      </c>
      <c r="AA80" s="99" t="str">
        <f t="shared" si="9"/>
        <v>--</v>
      </c>
      <c r="AB80" s="99" t="str">
        <f t="shared" si="9"/>
        <v>--</v>
      </c>
      <c r="AC80" s="99" t="str">
        <f t="shared" si="9"/>
        <v>--</v>
      </c>
      <c r="AD80" s="99" t="str">
        <f t="shared" si="9"/>
        <v>--</v>
      </c>
      <c r="AE80" s="96" t="str">
        <f t="shared" si="8"/>
        <v>--</v>
      </c>
    </row>
    <row r="81" spans="1:31">
      <c r="A81" s="35" t="s">
        <v>31</v>
      </c>
      <c r="B81" s="35" t="s">
        <v>32</v>
      </c>
      <c r="C81" s="99" t="s">
        <v>57</v>
      </c>
      <c r="D81" s="99">
        <f t="shared" si="7"/>
        <v>150.41754385964916</v>
      </c>
      <c r="E81" s="99">
        <f t="shared" si="9"/>
        <v>-42.623548039064588</v>
      </c>
      <c r="F81" s="99">
        <f t="shared" si="9"/>
        <v>22.506044103641116</v>
      </c>
      <c r="G81" s="99">
        <f t="shared" si="9"/>
        <v>-69.645170935911494</v>
      </c>
      <c r="H81" s="99">
        <f t="shared" si="9"/>
        <v>-78.397635856181253</v>
      </c>
      <c r="I81" s="99">
        <f t="shared" si="9"/>
        <v>31334.974920200635</v>
      </c>
      <c r="J81" s="99">
        <f t="shared" si="9"/>
        <v>-68.290953998028144</v>
      </c>
      <c r="K81" s="99">
        <f t="shared" si="9"/>
        <v>-92.297381579408849</v>
      </c>
      <c r="L81" s="99">
        <f t="shared" si="9"/>
        <v>273.24200190053847</v>
      </c>
      <c r="M81" s="99">
        <f t="shared" si="9"/>
        <v>74.925742049095106</v>
      </c>
      <c r="N81" s="99">
        <f t="shared" si="9"/>
        <v>518.29128144794731</v>
      </c>
      <c r="O81" s="99">
        <f t="shared" si="9"/>
        <v>97.058902862041435</v>
      </c>
      <c r="P81" s="99">
        <f t="shared" si="9"/>
        <v>67.171797488755431</v>
      </c>
      <c r="Q81" s="99">
        <f t="shared" si="9"/>
        <v>-96.089808882871864</v>
      </c>
      <c r="R81" s="99">
        <f t="shared" si="9"/>
        <v>21.687600178179125</v>
      </c>
      <c r="S81" s="99">
        <f t="shared" si="9"/>
        <v>131.27798236035807</v>
      </c>
      <c r="T81" s="99">
        <f t="shared" si="9"/>
        <v>4180.137930474707</v>
      </c>
      <c r="U81" s="99">
        <f t="shared" si="9"/>
        <v>-34.956147625854101</v>
      </c>
      <c r="V81" s="99">
        <f t="shared" si="9"/>
        <v>35.062085985514756</v>
      </c>
      <c r="W81" s="99">
        <f t="shared" si="9"/>
        <v>0.66584937412359579</v>
      </c>
      <c r="X81" s="99">
        <f t="shared" si="9"/>
        <v>4.4546091296749637</v>
      </c>
      <c r="Y81" s="99">
        <f t="shared" si="9"/>
        <v>34.732548561576039</v>
      </c>
      <c r="Z81" s="99">
        <f t="shared" si="9"/>
        <v>2.3530858690234027</v>
      </c>
      <c r="AA81" s="99">
        <f t="shared" si="9"/>
        <v>55.154502508423434</v>
      </c>
      <c r="AB81" s="99">
        <f t="shared" si="9"/>
        <v>56.047170728409981</v>
      </c>
      <c r="AC81" s="99">
        <f t="shared" si="9"/>
        <v>-84.21200113184581</v>
      </c>
      <c r="AD81" s="99">
        <f t="shared" si="9"/>
        <v>-80.087030765903449</v>
      </c>
      <c r="AE81" s="96">
        <f t="shared" si="8"/>
        <v>15.297518061426274</v>
      </c>
    </row>
    <row r="82" spans="1:31">
      <c r="A82" s="35" t="s">
        <v>33</v>
      </c>
      <c r="B82" s="35" t="s">
        <v>34</v>
      </c>
      <c r="C82" s="99" t="s">
        <v>57</v>
      </c>
      <c r="D82" s="99" t="str">
        <f t="shared" si="7"/>
        <v>--</v>
      </c>
      <c r="E82" s="99" t="str">
        <f t="shared" si="9"/>
        <v>--</v>
      </c>
      <c r="F82" s="99" t="str">
        <f t="shared" si="9"/>
        <v>--</v>
      </c>
      <c r="G82" s="99" t="str">
        <f t="shared" si="9"/>
        <v>--</v>
      </c>
      <c r="H82" s="99">
        <f t="shared" si="9"/>
        <v>880.7482135350989</v>
      </c>
      <c r="I82" s="99">
        <f t="shared" si="9"/>
        <v>-100</v>
      </c>
      <c r="J82" s="99" t="str">
        <f t="shared" si="9"/>
        <v>--</v>
      </c>
      <c r="K82" s="99">
        <f t="shared" si="9"/>
        <v>-97.233118787370984</v>
      </c>
      <c r="L82" s="99">
        <f t="shared" si="9"/>
        <v>-100</v>
      </c>
      <c r="M82" s="99" t="str">
        <f t="shared" si="9"/>
        <v>--</v>
      </c>
      <c r="N82" s="99">
        <f t="shared" si="9"/>
        <v>49621.456916099778</v>
      </c>
      <c r="O82" s="99">
        <f t="shared" si="9"/>
        <v>142.6672853817725</v>
      </c>
      <c r="P82" s="99">
        <f t="shared" si="9"/>
        <v>-99.838916708403772</v>
      </c>
      <c r="Q82" s="99">
        <f t="shared" si="9"/>
        <v>9112.2940061251302</v>
      </c>
      <c r="R82" s="99">
        <f t="shared" si="9"/>
        <v>-1.2617008106863068</v>
      </c>
      <c r="S82" s="99">
        <f t="shared" si="9"/>
        <v>125.63133600655422</v>
      </c>
      <c r="T82" s="99">
        <f t="shared" si="9"/>
        <v>338.31703381153</v>
      </c>
      <c r="U82" s="99">
        <f t="shared" si="9"/>
        <v>-85.303658623574194</v>
      </c>
      <c r="V82" s="99">
        <f t="shared" si="9"/>
        <v>-53.307704611515284</v>
      </c>
      <c r="W82" s="99">
        <f t="shared" si="9"/>
        <v>17.309500522110582</v>
      </c>
      <c r="X82" s="99">
        <f t="shared" si="9"/>
        <v>-62.463598831940388</v>
      </c>
      <c r="Y82" s="99">
        <f t="shared" si="9"/>
        <v>175.36094255500649</v>
      </c>
      <c r="Z82" s="99">
        <f t="shared" si="9"/>
        <v>-58.796033801148397</v>
      </c>
      <c r="AA82" s="99">
        <f t="shared" si="9"/>
        <v>170.13628152869853</v>
      </c>
      <c r="AB82" s="99">
        <f t="shared" si="9"/>
        <v>1462.4519489976685</v>
      </c>
      <c r="AC82" s="99">
        <f t="shared" si="9"/>
        <v>96.354820437142308</v>
      </c>
      <c r="AD82" s="99">
        <f t="shared" si="9"/>
        <v>-85.520227841550494</v>
      </c>
      <c r="AE82" s="96" t="str">
        <f t="shared" si="8"/>
        <v>--</v>
      </c>
    </row>
    <row r="83" spans="1:31">
      <c r="A83" s="35" t="s">
        <v>35</v>
      </c>
      <c r="B83" s="35" t="s">
        <v>36</v>
      </c>
      <c r="C83" s="99" t="s">
        <v>57</v>
      </c>
      <c r="D83" s="99">
        <f t="shared" si="7"/>
        <v>1735.95</v>
      </c>
      <c r="E83" s="99">
        <f t="shared" si="9"/>
        <v>3676.6061167243111</v>
      </c>
      <c r="F83" s="99">
        <f t="shared" si="9"/>
        <v>2528.8479316839885</v>
      </c>
      <c r="G83" s="99">
        <f t="shared" si="9"/>
        <v>51.509016899443793</v>
      </c>
      <c r="H83" s="99">
        <f t="shared" si="9"/>
        <v>44.608211582674642</v>
      </c>
      <c r="I83" s="99">
        <f t="shared" si="9"/>
        <v>24.641798910438894</v>
      </c>
      <c r="J83" s="99">
        <f t="shared" si="9"/>
        <v>60.603898998303123</v>
      </c>
      <c r="K83" s="99">
        <f t="shared" si="9"/>
        <v>-5.0296416551525027</v>
      </c>
      <c r="L83" s="99">
        <f t="shared" si="9"/>
        <v>-31.160182380739272</v>
      </c>
      <c r="M83" s="99">
        <f t="shared" si="9"/>
        <v>4.8056442986924992</v>
      </c>
      <c r="N83" s="99">
        <f t="shared" si="9"/>
        <v>35.522900887528237</v>
      </c>
      <c r="O83" s="99">
        <f t="shared" si="9"/>
        <v>-18.267494011525145</v>
      </c>
      <c r="P83" s="99">
        <f t="shared" si="9"/>
        <v>-83.543981236889152</v>
      </c>
      <c r="Q83" s="99">
        <f t="shared" si="9"/>
        <v>-87.092210724560971</v>
      </c>
      <c r="R83" s="99">
        <f t="shared" si="9"/>
        <v>94.266205115919547</v>
      </c>
      <c r="S83" s="99">
        <f t="shared" si="9"/>
        <v>14.005638574447559</v>
      </c>
      <c r="T83" s="99">
        <f t="shared" si="9"/>
        <v>281.13845826404827</v>
      </c>
      <c r="U83" s="99">
        <f t="shared" si="9"/>
        <v>-28.832957477206705</v>
      </c>
      <c r="V83" s="99">
        <f t="shared" si="9"/>
        <v>-62.738566495504948</v>
      </c>
      <c r="W83" s="99">
        <f t="shared" si="9"/>
        <v>397.93633634945252</v>
      </c>
      <c r="X83" s="99">
        <f t="shared" si="9"/>
        <v>30.719184639035348</v>
      </c>
      <c r="Y83" s="99">
        <f t="shared" si="9"/>
        <v>-39.739500763407285</v>
      </c>
      <c r="Z83" s="99">
        <f t="shared" si="9"/>
        <v>18.019601756469413</v>
      </c>
      <c r="AA83" s="99">
        <f t="shared" si="9"/>
        <v>-11.445757295873577</v>
      </c>
      <c r="AB83" s="99">
        <f t="shared" si="9"/>
        <v>176.82072546965691</v>
      </c>
      <c r="AC83" s="99">
        <f t="shared" si="9"/>
        <v>-47.13818419672522</v>
      </c>
      <c r="AD83" s="99">
        <f t="shared" si="9"/>
        <v>-34.585739723499017</v>
      </c>
      <c r="AE83" s="96">
        <f t="shared" si="8"/>
        <v>39.566154920182498</v>
      </c>
    </row>
    <row r="84" spans="1:31">
      <c r="A84" s="35" t="s">
        <v>37</v>
      </c>
      <c r="B84" s="35" t="s">
        <v>38</v>
      </c>
      <c r="C84" s="99" t="s">
        <v>57</v>
      </c>
      <c r="D84" s="99">
        <f t="shared" si="7"/>
        <v>2495.1750000000002</v>
      </c>
      <c r="E84" s="99">
        <f t="shared" si="9"/>
        <v>10.153217027753428</v>
      </c>
      <c r="F84" s="99">
        <f t="shared" si="9"/>
        <v>-100</v>
      </c>
      <c r="G84" s="99" t="str">
        <f t="shared" si="9"/>
        <v>--</v>
      </c>
      <c r="H84" s="99" t="str">
        <f t="shared" si="9"/>
        <v>--</v>
      </c>
      <c r="I84" s="99">
        <f t="shared" si="9"/>
        <v>-58.361078848883729</v>
      </c>
      <c r="J84" s="99">
        <f t="shared" si="9"/>
        <v>242.33850237547455</v>
      </c>
      <c r="K84" s="99">
        <f t="shared" si="9"/>
        <v>571.70085024938726</v>
      </c>
      <c r="L84" s="99">
        <f t="shared" si="9"/>
        <v>30.356898782007335</v>
      </c>
      <c r="M84" s="99">
        <f t="shared" si="9"/>
        <v>16.162455711501238</v>
      </c>
      <c r="N84" s="99">
        <f t="shared" si="9"/>
        <v>17.432074947535696</v>
      </c>
      <c r="O84" s="99">
        <f t="shared" si="9"/>
        <v>-28.612277253855694</v>
      </c>
      <c r="P84" s="99">
        <f t="shared" si="9"/>
        <v>-60.566170681600475</v>
      </c>
      <c r="Q84" s="99">
        <f t="shared" si="9"/>
        <v>-97.487362214962872</v>
      </c>
      <c r="R84" s="99">
        <f t="shared" si="9"/>
        <v>-60.699157884120822</v>
      </c>
      <c r="S84" s="99">
        <f t="shared" si="9"/>
        <v>-96.141138732959107</v>
      </c>
      <c r="T84" s="99">
        <f t="shared" si="9"/>
        <v>-100</v>
      </c>
      <c r="U84" s="99" t="str">
        <f t="shared" si="9"/>
        <v>--</v>
      </c>
      <c r="V84" s="99">
        <f t="shared" si="9"/>
        <v>-100</v>
      </c>
      <c r="W84" s="99" t="str">
        <f t="shared" si="9"/>
        <v>--</v>
      </c>
      <c r="X84" s="99" t="str">
        <f t="shared" si="9"/>
        <v>--</v>
      </c>
      <c r="Y84" s="99" t="str">
        <f t="shared" si="9"/>
        <v>--</v>
      </c>
      <c r="Z84" s="99" t="str">
        <f t="shared" si="9"/>
        <v>--</v>
      </c>
      <c r="AA84" s="99" t="str">
        <f t="shared" si="9"/>
        <v>--</v>
      </c>
      <c r="AB84" s="99" t="str">
        <f t="shared" si="9"/>
        <v>--</v>
      </c>
      <c r="AC84" s="99" t="str">
        <f t="shared" si="9"/>
        <v>--</v>
      </c>
      <c r="AD84" s="99" t="str">
        <f t="shared" si="9"/>
        <v>--</v>
      </c>
      <c r="AE84" s="96">
        <f t="shared" si="8"/>
        <v>-100</v>
      </c>
    </row>
    <row r="85" spans="1:31">
      <c r="A85" s="35" t="s">
        <v>39</v>
      </c>
      <c r="B85" s="35" t="s">
        <v>40</v>
      </c>
      <c r="C85" s="99" t="s">
        <v>57</v>
      </c>
      <c r="D85" s="99" t="str">
        <f t="shared" si="7"/>
        <v>--</v>
      </c>
      <c r="E85" s="99" t="str">
        <f t="shared" si="9"/>
        <v>--</v>
      </c>
      <c r="F85" s="99">
        <f t="shared" si="9"/>
        <v>-100</v>
      </c>
      <c r="G85" s="99" t="str">
        <f t="shared" si="9"/>
        <v>--</v>
      </c>
      <c r="H85" s="99" t="str">
        <f t="shared" si="9"/>
        <v>--</v>
      </c>
      <c r="I85" s="99" t="str">
        <f t="shared" si="9"/>
        <v>--</v>
      </c>
      <c r="J85" s="99">
        <f t="shared" si="9"/>
        <v>-100</v>
      </c>
      <c r="K85" s="99" t="str">
        <f t="shared" si="9"/>
        <v>--</v>
      </c>
      <c r="L85" s="99" t="str">
        <f t="shared" si="9"/>
        <v>--</v>
      </c>
      <c r="M85" s="99">
        <f t="shared" si="9"/>
        <v>299.03498190591074</v>
      </c>
      <c r="N85" s="99">
        <f t="shared" si="9"/>
        <v>-29.368855475527056</v>
      </c>
      <c r="O85" s="99">
        <f t="shared" si="9"/>
        <v>-26.515193807104694</v>
      </c>
      <c r="P85" s="99">
        <f t="shared" si="9"/>
        <v>531.72955178526195</v>
      </c>
      <c r="Q85" s="99">
        <f t="shared" si="9"/>
        <v>-6.3482583076121273</v>
      </c>
      <c r="R85" s="99">
        <f t="shared" si="9"/>
        <v>-50.274147915748202</v>
      </c>
      <c r="S85" s="99">
        <f t="shared" si="9"/>
        <v>41.791764219804406</v>
      </c>
      <c r="T85" s="99">
        <f t="shared" si="9"/>
        <v>410.30790151036865</v>
      </c>
      <c r="U85" s="99">
        <f t="shared" si="9"/>
        <v>207.84551878375481</v>
      </c>
      <c r="V85" s="99">
        <f t="shared" si="9"/>
        <v>43.890415490157523</v>
      </c>
      <c r="W85" s="99">
        <f t="shared" si="9"/>
        <v>-54.726459147730758</v>
      </c>
      <c r="X85" s="99">
        <f t="shared" si="9"/>
        <v>-12.257661149440821</v>
      </c>
      <c r="Y85" s="99">
        <f t="shared" si="9"/>
        <v>189.49363494392128</v>
      </c>
      <c r="Z85" s="99">
        <f t="shared" si="9"/>
        <v>-47.205240042100819</v>
      </c>
      <c r="AA85" s="99">
        <f t="shared" si="9"/>
        <v>-37.618004127877505</v>
      </c>
      <c r="AB85" s="99">
        <f t="shared" si="9"/>
        <v>8.1956425859719246</v>
      </c>
      <c r="AC85" s="99">
        <f t="shared" si="9"/>
        <v>13.006301986803564</v>
      </c>
      <c r="AD85" s="99">
        <f t="shared" si="9"/>
        <v>-15.762497484525852</v>
      </c>
      <c r="AE85" s="96" t="str">
        <f t="shared" si="8"/>
        <v>--</v>
      </c>
    </row>
    <row r="86" spans="1:31">
      <c r="A86" s="35" t="s">
        <v>41</v>
      </c>
      <c r="B86" s="35" t="s">
        <v>42</v>
      </c>
      <c r="C86" s="99" t="s">
        <v>57</v>
      </c>
      <c r="D86" s="99">
        <f t="shared" si="7"/>
        <v>-100</v>
      </c>
      <c r="E86" s="99" t="str">
        <f t="shared" si="9"/>
        <v>--</v>
      </c>
      <c r="F86" s="99">
        <f t="shared" si="9"/>
        <v>1666.5083135391924</v>
      </c>
      <c r="G86" s="99">
        <f t="shared" si="9"/>
        <v>-83.608982116444807</v>
      </c>
      <c r="H86" s="99">
        <f t="shared" si="9"/>
        <v>158.49056603773579</v>
      </c>
      <c r="I86" s="99">
        <f t="shared" si="9"/>
        <v>5234.8302126309118</v>
      </c>
      <c r="J86" s="99">
        <f t="shared" si="9"/>
        <v>8.2075901023494851</v>
      </c>
      <c r="K86" s="99">
        <f t="shared" si="9"/>
        <v>-45.364834590909723</v>
      </c>
      <c r="L86" s="99">
        <f t="shared" si="9"/>
        <v>-83.734151740792925</v>
      </c>
      <c r="M86" s="99">
        <f t="shared" si="9"/>
        <v>119.06588308073003</v>
      </c>
      <c r="N86" s="99">
        <f t="shared" si="9"/>
        <v>-90.246244211001923</v>
      </c>
      <c r="O86" s="99">
        <f t="shared" si="9"/>
        <v>580.74696004632312</v>
      </c>
      <c r="P86" s="99">
        <f t="shared" si="9"/>
        <v>1230.7765916726914</v>
      </c>
      <c r="Q86" s="99">
        <f t="shared" si="9"/>
        <v>357.60636997432147</v>
      </c>
      <c r="R86" s="99">
        <f t="shared" si="9"/>
        <v>-96.253794411595138</v>
      </c>
      <c r="S86" s="99">
        <f t="shared" si="9"/>
        <v>1428.5695643257957</v>
      </c>
      <c r="T86" s="99">
        <f t="shared" si="9"/>
        <v>778.12882649950006</v>
      </c>
      <c r="U86" s="99">
        <f t="shared" si="9"/>
        <v>-34.270487773865739</v>
      </c>
      <c r="V86" s="99">
        <f t="shared" si="9"/>
        <v>-43.475407861623928</v>
      </c>
      <c r="W86" s="99">
        <f t="shared" si="9"/>
        <v>-100</v>
      </c>
      <c r="X86" s="99" t="str">
        <f t="shared" si="9"/>
        <v>--</v>
      </c>
      <c r="Y86" s="99">
        <f t="shared" si="9"/>
        <v>-16.447245558264228</v>
      </c>
      <c r="Z86" s="99">
        <f t="shared" si="9"/>
        <v>-66.143504539765019</v>
      </c>
      <c r="AA86" s="99">
        <f t="shared" si="9"/>
        <v>140.59333056056258</v>
      </c>
      <c r="AB86" s="99">
        <f t="shared" si="9"/>
        <v>74.011023955609346</v>
      </c>
      <c r="AC86" s="99">
        <f t="shared" si="9"/>
        <v>-46.946479959296639</v>
      </c>
      <c r="AD86" s="99">
        <f t="shared" si="9"/>
        <v>27.954463728725145</v>
      </c>
      <c r="AE86" s="96">
        <f t="shared" si="8"/>
        <v>28.254212848431024</v>
      </c>
    </row>
    <row r="87" spans="1:31">
      <c r="A87" s="35" t="s">
        <v>43</v>
      </c>
      <c r="B87" s="35" t="s">
        <v>44</v>
      </c>
      <c r="C87" s="99" t="s">
        <v>57</v>
      </c>
      <c r="D87" s="99">
        <f t="shared" si="7"/>
        <v>41.370769230769241</v>
      </c>
      <c r="E87" s="99">
        <f t="shared" si="9"/>
        <v>1866.1762305340023</v>
      </c>
      <c r="F87" s="99">
        <f t="shared" si="9"/>
        <v>-59.571581728185421</v>
      </c>
      <c r="G87" s="99">
        <f t="shared" si="9"/>
        <v>-100</v>
      </c>
      <c r="H87" s="99" t="str">
        <f t="shared" si="9"/>
        <v>--</v>
      </c>
      <c r="I87" s="99" t="str">
        <f t="shared" si="9"/>
        <v>--</v>
      </c>
      <c r="J87" s="99">
        <f t="shared" ref="E87:AD92" si="10">IFERROR(((J29/I29*100-100)),"--")</f>
        <v>-97.37752504577459</v>
      </c>
      <c r="K87" s="99">
        <f t="shared" si="10"/>
        <v>1093.0578418572968</v>
      </c>
      <c r="L87" s="99">
        <f t="shared" si="10"/>
        <v>-98.232713708660626</v>
      </c>
      <c r="M87" s="99">
        <f t="shared" si="10"/>
        <v>469.94211872391986</v>
      </c>
      <c r="N87" s="99">
        <f t="shared" si="10"/>
        <v>1123.5870669091423</v>
      </c>
      <c r="O87" s="99">
        <f t="shared" si="10"/>
        <v>-67.727894780525759</v>
      </c>
      <c r="P87" s="99">
        <f t="shared" si="10"/>
        <v>1289.8190735368883</v>
      </c>
      <c r="Q87" s="99">
        <f t="shared" si="10"/>
        <v>-92.418023262819602</v>
      </c>
      <c r="R87" s="99">
        <f t="shared" si="10"/>
        <v>-93.81835931957113</v>
      </c>
      <c r="S87" s="99">
        <f t="shared" si="10"/>
        <v>823.39546414470681</v>
      </c>
      <c r="T87" s="99">
        <f t="shared" si="10"/>
        <v>77.006373860212562</v>
      </c>
      <c r="U87" s="99">
        <f t="shared" si="10"/>
        <v>29.414639626987253</v>
      </c>
      <c r="V87" s="99">
        <f t="shared" si="10"/>
        <v>-84.17378923562427</v>
      </c>
      <c r="W87" s="99">
        <f t="shared" si="10"/>
        <v>800.83107051756758</v>
      </c>
      <c r="X87" s="99">
        <f t="shared" si="10"/>
        <v>103.08524695981535</v>
      </c>
      <c r="Y87" s="99">
        <f t="shared" si="10"/>
        <v>-50.643252408916922</v>
      </c>
      <c r="Z87" s="99">
        <f t="shared" si="10"/>
        <v>-2.9008839342668864</v>
      </c>
      <c r="AA87" s="99">
        <f t="shared" si="10"/>
        <v>1124.6358631045484</v>
      </c>
      <c r="AB87" s="99">
        <f t="shared" si="10"/>
        <v>-56.044735304703764</v>
      </c>
      <c r="AC87" s="99">
        <f t="shared" si="10"/>
        <v>-99.485908093431519</v>
      </c>
      <c r="AD87" s="99">
        <f t="shared" si="10"/>
        <v>569.61338458060141</v>
      </c>
      <c r="AE87" s="96">
        <f t="shared" si="8"/>
        <v>-0.33120590109602688</v>
      </c>
    </row>
    <row r="88" spans="1:31">
      <c r="A88" s="35" t="s">
        <v>45</v>
      </c>
      <c r="B88" s="35" t="s">
        <v>46</v>
      </c>
      <c r="C88" s="99" t="s">
        <v>57</v>
      </c>
      <c r="D88" s="99" t="str">
        <f t="shared" si="7"/>
        <v>--</v>
      </c>
      <c r="E88" s="99">
        <f t="shared" si="10"/>
        <v>-100</v>
      </c>
      <c r="F88" s="99" t="str">
        <f t="shared" si="10"/>
        <v>--</v>
      </c>
      <c r="G88" s="99">
        <f t="shared" si="10"/>
        <v>55.64009262322196</v>
      </c>
      <c r="H88" s="99">
        <f t="shared" si="10"/>
        <v>-100</v>
      </c>
      <c r="I88" s="99" t="str">
        <f t="shared" si="10"/>
        <v>--</v>
      </c>
      <c r="J88" s="99" t="str">
        <f t="shared" si="10"/>
        <v>--</v>
      </c>
      <c r="K88" s="99" t="str">
        <f t="shared" si="10"/>
        <v>--</v>
      </c>
      <c r="L88" s="99" t="str">
        <f t="shared" si="10"/>
        <v>--</v>
      </c>
      <c r="M88" s="99">
        <f t="shared" si="10"/>
        <v>752.0013390615411</v>
      </c>
      <c r="N88" s="99">
        <f t="shared" si="10"/>
        <v>52.606804527969786</v>
      </c>
      <c r="O88" s="99">
        <f t="shared" si="10"/>
        <v>-71.33897192291353</v>
      </c>
      <c r="P88" s="99">
        <f t="shared" si="10"/>
        <v>-67.49761943261646</v>
      </c>
      <c r="Q88" s="99">
        <f t="shared" si="10"/>
        <v>22.758722349667863</v>
      </c>
      <c r="R88" s="99">
        <f t="shared" si="10"/>
        <v>164.59105714242821</v>
      </c>
      <c r="S88" s="99">
        <f t="shared" si="10"/>
        <v>11.244422887646536</v>
      </c>
      <c r="T88" s="99">
        <f t="shared" si="10"/>
        <v>123.76925038245798</v>
      </c>
      <c r="U88" s="99">
        <f t="shared" si="10"/>
        <v>-7.1390562918246303</v>
      </c>
      <c r="V88" s="99">
        <f t="shared" si="10"/>
        <v>-82.339941764656075</v>
      </c>
      <c r="W88" s="99">
        <f t="shared" si="10"/>
        <v>36.909063116644916</v>
      </c>
      <c r="X88" s="99">
        <f t="shared" si="10"/>
        <v>1442.6516785505851</v>
      </c>
      <c r="Y88" s="99">
        <f t="shared" si="10"/>
        <v>-59.982570751628941</v>
      </c>
      <c r="Z88" s="99">
        <f t="shared" si="10"/>
        <v>6.5860638251520811</v>
      </c>
      <c r="AA88" s="99">
        <f t="shared" si="10"/>
        <v>62.940184230072362</v>
      </c>
      <c r="AB88" s="99">
        <f t="shared" si="10"/>
        <v>4890.0047809066691</v>
      </c>
      <c r="AC88" s="99">
        <f t="shared" si="10"/>
        <v>-84.126421360037298</v>
      </c>
      <c r="AD88" s="99">
        <f t="shared" si="10"/>
        <v>-27.11208440789899</v>
      </c>
      <c r="AE88" s="96" t="str">
        <f t="shared" si="8"/>
        <v>--</v>
      </c>
    </row>
    <row r="89" spans="1:31">
      <c r="A89" s="35" t="s">
        <v>47</v>
      </c>
      <c r="B89" s="35" t="s">
        <v>48</v>
      </c>
      <c r="C89" s="99" t="s">
        <v>57</v>
      </c>
      <c r="D89" s="99" t="str">
        <f t="shared" si="7"/>
        <v>--</v>
      </c>
      <c r="E89" s="99" t="str">
        <f t="shared" si="10"/>
        <v>--</v>
      </c>
      <c r="F89" s="99" t="str">
        <f t="shared" si="10"/>
        <v>--</v>
      </c>
      <c r="G89" s="99" t="str">
        <f t="shared" si="10"/>
        <v>--</v>
      </c>
      <c r="H89" s="99" t="str">
        <f t="shared" si="10"/>
        <v>--</v>
      </c>
      <c r="I89" s="99">
        <f t="shared" si="10"/>
        <v>-99.967134092900963</v>
      </c>
      <c r="J89" s="99">
        <f t="shared" si="10"/>
        <v>6338399.9999999991</v>
      </c>
      <c r="K89" s="99">
        <f t="shared" si="10"/>
        <v>-99.999474113223428</v>
      </c>
      <c r="L89" s="99">
        <f t="shared" si="10"/>
        <v>-100</v>
      </c>
      <c r="M89" s="99" t="str">
        <f t="shared" si="10"/>
        <v>--</v>
      </c>
      <c r="N89" s="99">
        <f t="shared" si="10"/>
        <v>-93.65719680714102</v>
      </c>
      <c r="O89" s="99">
        <f t="shared" si="10"/>
        <v>483.08525033829505</v>
      </c>
      <c r="P89" s="99">
        <f t="shared" si="10"/>
        <v>-13.529821304246937</v>
      </c>
      <c r="Q89" s="99">
        <f t="shared" si="10"/>
        <v>-91.626409017713371</v>
      </c>
      <c r="R89" s="99">
        <f t="shared" si="10"/>
        <v>2308.333333333333</v>
      </c>
      <c r="S89" s="99">
        <f t="shared" si="10"/>
        <v>731.12856002129365</v>
      </c>
      <c r="T89" s="99">
        <f t="shared" si="10"/>
        <v>-55.646827112456158</v>
      </c>
      <c r="U89" s="99">
        <f t="shared" si="10"/>
        <v>-94.624354669843683</v>
      </c>
      <c r="V89" s="99">
        <f t="shared" si="10"/>
        <v>-100</v>
      </c>
      <c r="W89" s="99" t="str">
        <f t="shared" si="10"/>
        <v>--</v>
      </c>
      <c r="X89" s="99" t="str">
        <f t="shared" si="10"/>
        <v>--</v>
      </c>
      <c r="Y89" s="99" t="str">
        <f t="shared" si="10"/>
        <v>--</v>
      </c>
      <c r="Z89" s="99" t="str">
        <f t="shared" si="10"/>
        <v>--</v>
      </c>
      <c r="AA89" s="99" t="str">
        <f t="shared" si="10"/>
        <v>--</v>
      </c>
      <c r="AB89" s="99">
        <f t="shared" si="10"/>
        <v>-100</v>
      </c>
      <c r="AC89" s="99" t="str">
        <f t="shared" si="10"/>
        <v>--</v>
      </c>
      <c r="AD89" s="99" t="str">
        <f t="shared" si="10"/>
        <v>--</v>
      </c>
      <c r="AE89" s="96" t="str">
        <f t="shared" si="8"/>
        <v>--</v>
      </c>
    </row>
    <row r="90" spans="1:31">
      <c r="A90" s="35" t="s">
        <v>49</v>
      </c>
      <c r="B90" s="35" t="s">
        <v>50</v>
      </c>
      <c r="C90" s="99" t="s">
        <v>57</v>
      </c>
      <c r="D90" s="99">
        <f t="shared" si="7"/>
        <v>-100</v>
      </c>
      <c r="E90" s="99" t="str">
        <f t="shared" si="10"/>
        <v>--</v>
      </c>
      <c r="F90" s="99" t="str">
        <f t="shared" si="10"/>
        <v>--</v>
      </c>
      <c r="G90" s="99" t="str">
        <f t="shared" si="10"/>
        <v>--</v>
      </c>
      <c r="H90" s="99" t="str">
        <f t="shared" si="10"/>
        <v>--</v>
      </c>
      <c r="I90" s="99" t="str">
        <f t="shared" si="10"/>
        <v>--</v>
      </c>
      <c r="J90" s="99">
        <f t="shared" si="10"/>
        <v>113.14218323874107</v>
      </c>
      <c r="K90" s="99">
        <f t="shared" si="10"/>
        <v>-78.656153819552515</v>
      </c>
      <c r="L90" s="99">
        <f t="shared" si="10"/>
        <v>554.86066104990289</v>
      </c>
      <c r="M90" s="99">
        <f t="shared" si="10"/>
        <v>-55.608887129496765</v>
      </c>
      <c r="N90" s="99">
        <f t="shared" si="10"/>
        <v>64.335079701259588</v>
      </c>
      <c r="O90" s="99">
        <f t="shared" si="10"/>
        <v>-27.420722401220956</v>
      </c>
      <c r="P90" s="99">
        <f t="shared" si="10"/>
        <v>-41.10280373831776</v>
      </c>
      <c r="Q90" s="99">
        <f t="shared" si="10"/>
        <v>-98.682957791177401</v>
      </c>
      <c r="R90" s="99">
        <f t="shared" si="10"/>
        <v>1768.6746987951806</v>
      </c>
      <c r="S90" s="99">
        <f t="shared" si="10"/>
        <v>-29.754996776273373</v>
      </c>
      <c r="T90" s="99">
        <f t="shared" si="10"/>
        <v>1622.0743460302892</v>
      </c>
      <c r="U90" s="99">
        <f t="shared" si="10"/>
        <v>-79.759620509540554</v>
      </c>
      <c r="V90" s="99">
        <f t="shared" si="10"/>
        <v>327.13627386438446</v>
      </c>
      <c r="W90" s="99">
        <f t="shared" si="10"/>
        <v>-63.256373108103944</v>
      </c>
      <c r="X90" s="99">
        <f t="shared" si="10"/>
        <v>159.64765100671144</v>
      </c>
      <c r="Y90" s="99">
        <f t="shared" si="10"/>
        <v>599.31179321486275</v>
      </c>
      <c r="Z90" s="99">
        <f t="shared" si="10"/>
        <v>-97.896847581513327</v>
      </c>
      <c r="AA90" s="99">
        <f t="shared" si="10"/>
        <v>288.2688927943762</v>
      </c>
      <c r="AB90" s="99">
        <f t="shared" si="10"/>
        <v>-83.08249405906983</v>
      </c>
      <c r="AC90" s="99">
        <f t="shared" si="10"/>
        <v>-100</v>
      </c>
      <c r="AD90" s="99" t="str">
        <f t="shared" si="10"/>
        <v>--</v>
      </c>
      <c r="AE90" s="96">
        <f t="shared" si="8"/>
        <v>-3.4034472033455927</v>
      </c>
    </row>
    <row r="91" spans="1:31">
      <c r="A91" s="35" t="s">
        <v>51</v>
      </c>
      <c r="B91" s="35" t="s">
        <v>52</v>
      </c>
      <c r="C91" s="99" t="s">
        <v>57</v>
      </c>
      <c r="D91" s="99">
        <f t="shared" si="7"/>
        <v>1039.2909090909091</v>
      </c>
      <c r="E91" s="99">
        <f t="shared" si="10"/>
        <v>-88.793667512487829</v>
      </c>
      <c r="F91" s="99">
        <f t="shared" si="10"/>
        <v>-72.685844488749638</v>
      </c>
      <c r="G91" s="99">
        <f t="shared" si="10"/>
        <v>221.84567257559956</v>
      </c>
      <c r="H91" s="99">
        <f t="shared" si="10"/>
        <v>4960.5945245423627</v>
      </c>
      <c r="I91" s="99">
        <f t="shared" si="10"/>
        <v>2653.7796443873935</v>
      </c>
      <c r="J91" s="99">
        <f t="shared" si="10"/>
        <v>-78.793737342410026</v>
      </c>
      <c r="K91" s="99">
        <f t="shared" si="10"/>
        <v>3.9605246676974133</v>
      </c>
      <c r="L91" s="99">
        <f t="shared" si="10"/>
        <v>-92.433468606736668</v>
      </c>
      <c r="M91" s="99">
        <f t="shared" si="10"/>
        <v>1270.5341059152695</v>
      </c>
      <c r="N91" s="99">
        <f t="shared" si="10"/>
        <v>227.2799311753426</v>
      </c>
      <c r="O91" s="99">
        <f t="shared" si="10"/>
        <v>-14.404918455947097</v>
      </c>
      <c r="P91" s="99">
        <f t="shared" si="10"/>
        <v>25.832562093783324</v>
      </c>
      <c r="Q91" s="99">
        <f t="shared" si="10"/>
        <v>46.041282276096524</v>
      </c>
      <c r="R91" s="99">
        <f t="shared" si="10"/>
        <v>53.785012192432333</v>
      </c>
      <c r="S91" s="99">
        <f t="shared" si="10"/>
        <v>12.256239143397735</v>
      </c>
      <c r="T91" s="99">
        <f t="shared" si="10"/>
        <v>54.34026748247382</v>
      </c>
      <c r="U91" s="99">
        <f t="shared" si="10"/>
        <v>7.1601180142160814</v>
      </c>
      <c r="V91" s="99">
        <f t="shared" si="10"/>
        <v>-0.93831717372434298</v>
      </c>
      <c r="W91" s="99">
        <f t="shared" si="10"/>
        <v>-5.7436099327211991</v>
      </c>
      <c r="X91" s="99">
        <f t="shared" si="10"/>
        <v>28.333740458710963</v>
      </c>
      <c r="Y91" s="99">
        <f t="shared" si="10"/>
        <v>4.1184626502720505</v>
      </c>
      <c r="Z91" s="99">
        <f t="shared" si="10"/>
        <v>-14.773877275951008</v>
      </c>
      <c r="AA91" s="99">
        <f t="shared" si="10"/>
        <v>27.045013603366328</v>
      </c>
      <c r="AB91" s="99">
        <f t="shared" si="10"/>
        <v>13.876833664760582</v>
      </c>
      <c r="AC91" s="99">
        <f t="shared" si="10"/>
        <v>-13.937125824749643</v>
      </c>
      <c r="AD91" s="99">
        <f t="shared" si="10"/>
        <v>-32.975656969524167</v>
      </c>
      <c r="AE91" s="96">
        <f t="shared" si="8"/>
        <v>35.215669566769861</v>
      </c>
    </row>
    <row r="92" spans="1:31">
      <c r="B92" s="35" t="s">
        <v>53</v>
      </c>
      <c r="C92" s="99" t="s">
        <v>57</v>
      </c>
      <c r="D92" s="99">
        <f t="shared" si="7"/>
        <v>397.49626168224302</v>
      </c>
      <c r="E92" s="99">
        <f t="shared" si="10"/>
        <v>440.09235029239869</v>
      </c>
      <c r="F92" s="99">
        <f t="shared" si="10"/>
        <v>1196.2656324727614</v>
      </c>
      <c r="G92" s="99">
        <f t="shared" si="10"/>
        <v>49.846821509768091</v>
      </c>
      <c r="H92" s="99">
        <f t="shared" si="10"/>
        <v>65.91442756902137</v>
      </c>
      <c r="I92" s="99">
        <f t="shared" si="10"/>
        <v>19.680112944979754</v>
      </c>
      <c r="J92" s="99">
        <f t="shared" si="10"/>
        <v>50.096729199062622</v>
      </c>
      <c r="K92" s="99">
        <f t="shared" si="10"/>
        <v>-4.3464664858845481</v>
      </c>
      <c r="L92" s="99">
        <f t="shared" si="10"/>
        <v>-29.42045222389541</v>
      </c>
      <c r="M92" s="99">
        <f t="shared" si="10"/>
        <v>18.822447875796769</v>
      </c>
      <c r="N92" s="99">
        <f t="shared" si="10"/>
        <v>51.743649017387014</v>
      </c>
      <c r="O92" s="99">
        <f t="shared" si="10"/>
        <v>-11.799621023539316</v>
      </c>
      <c r="P92" s="99">
        <f t="shared" si="10"/>
        <v>-9.9362609285935974</v>
      </c>
      <c r="Q92" s="99">
        <f t="shared" si="10"/>
        <v>-19.055960700717989</v>
      </c>
      <c r="R92" s="99">
        <f t="shared" si="10"/>
        <v>11.134648758144621</v>
      </c>
      <c r="S92" s="99">
        <f t="shared" si="10"/>
        <v>10.15281676634541</v>
      </c>
      <c r="T92" s="99">
        <f t="shared" si="10"/>
        <v>72.269670737314385</v>
      </c>
      <c r="U92" s="99">
        <f t="shared" si="10"/>
        <v>-19.166057350819926</v>
      </c>
      <c r="V92" s="99">
        <f t="shared" si="10"/>
        <v>-23.205069894750864</v>
      </c>
      <c r="W92" s="99">
        <f t="shared" si="10"/>
        <v>8.9116545803995564</v>
      </c>
      <c r="X92" s="99">
        <f t="shared" si="10"/>
        <v>17.342992096272354</v>
      </c>
      <c r="Y92" s="99">
        <f t="shared" si="10"/>
        <v>1.0492936008545684</v>
      </c>
      <c r="Z92" s="99">
        <f t="shared" si="10"/>
        <v>-4.8395550312590956</v>
      </c>
      <c r="AA92" s="99">
        <f t="shared" si="10"/>
        <v>3.0541675227611051</v>
      </c>
      <c r="AB92" s="99">
        <f t="shared" si="10"/>
        <v>97.386994958605811</v>
      </c>
      <c r="AC92" s="99">
        <f t="shared" si="10"/>
        <v>-16.461930402571554</v>
      </c>
      <c r="AD92" s="99">
        <f t="shared" si="10"/>
        <v>46.466773739489554</v>
      </c>
      <c r="AE92" s="96">
        <f t="shared" si="8"/>
        <v>35.429593478693334</v>
      </c>
    </row>
    <row r="93" spans="1:31" ht="14"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row>
    <row r="94" spans="1:31" ht="14" thickTop="1">
      <c r="A94" s="147" t="s">
        <v>563</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row>
  </sheetData>
  <mergeCells count="6">
    <mergeCell ref="A94:AE94"/>
    <mergeCell ref="A2:AE2"/>
    <mergeCell ref="A4:AE4"/>
    <mergeCell ref="C7:AE7"/>
    <mergeCell ref="C36:AE36"/>
    <mergeCell ref="C65:AE65"/>
  </mergeCells>
  <hyperlinks>
    <hyperlink ref="A1" location="ÍNDICE!A1" display="ÍNDICE" xr:uid="{00000000-0004-0000-0D00-000000000000}"/>
  </hyperlinks>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94"/>
  <sheetViews>
    <sheetView zoomScaleNormal="100" workbookViewId="0"/>
  </sheetViews>
  <sheetFormatPr baseColWidth="10" defaultColWidth="11.5" defaultRowHeight="13"/>
  <cols>
    <col min="1" max="1" width="8.5" style="35" customWidth="1"/>
    <col min="2" max="2" width="23.83203125" style="35" customWidth="1"/>
    <col min="3" max="3" width="11.5" style="35" bestFit="1" customWidth="1"/>
    <col min="4" max="7" width="11.5" style="35" customWidth="1"/>
    <col min="8" max="10" width="11.5" style="35" bestFit="1" customWidth="1"/>
    <col min="11" max="11" width="11.5" style="35" customWidth="1"/>
    <col min="12" max="16" width="11.5" style="35" bestFit="1" customWidth="1"/>
    <col min="17" max="30" width="11.5" style="35" customWidth="1"/>
    <col min="31" max="31" width="12" style="35" bestFit="1" customWidth="1"/>
    <col min="32" max="16384" width="11.5" style="35"/>
  </cols>
  <sheetData>
    <row r="1" spans="1:31" ht="18">
      <c r="A1" s="134" t="s">
        <v>60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c r="A2" s="144" t="s">
        <v>66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1">
      <c r="A4" s="144" t="s">
        <v>577</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4"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4"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t="s">
        <v>562</v>
      </c>
    </row>
    <row r="7" spans="1:31" ht="14"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row>
    <row r="8" spans="1:31" ht="14" thickTop="1">
      <c r="C8" s="36"/>
      <c r="D8" s="36"/>
      <c r="E8" s="36"/>
      <c r="F8" s="36"/>
      <c r="G8" s="36"/>
      <c r="H8" s="36"/>
      <c r="I8" s="36"/>
      <c r="J8" s="36"/>
      <c r="K8" s="36"/>
    </row>
    <row r="9" spans="1:31">
      <c r="A9" s="40" t="s">
        <v>3</v>
      </c>
      <c r="B9" s="40" t="s">
        <v>4</v>
      </c>
      <c r="C9" s="105">
        <v>2.2070000000000003</v>
      </c>
      <c r="D9" s="105">
        <v>5.3855419999999992</v>
      </c>
      <c r="E9" s="105">
        <v>10.244961</v>
      </c>
      <c r="F9" s="105">
        <v>15.292884000000003</v>
      </c>
      <c r="G9" s="105">
        <v>14.649414000000002</v>
      </c>
      <c r="H9" s="105">
        <v>18.370881000000001</v>
      </c>
      <c r="I9" s="105">
        <v>22.416670000000003</v>
      </c>
      <c r="J9" s="105">
        <v>31.980588000000004</v>
      </c>
      <c r="K9" s="105">
        <v>31.458154000000004</v>
      </c>
      <c r="L9" s="105">
        <v>39.833220999999995</v>
      </c>
      <c r="M9" s="105">
        <v>42.462881000000003</v>
      </c>
      <c r="N9" s="105">
        <v>49.535496000000002</v>
      </c>
      <c r="O9" s="105">
        <v>54.699664999999996</v>
      </c>
      <c r="P9" s="105">
        <v>45.696637999999993</v>
      </c>
      <c r="Q9" s="106">
        <v>41.049863999999999</v>
      </c>
      <c r="R9" s="106">
        <v>49.775309999999998</v>
      </c>
      <c r="S9" s="106">
        <v>52.195591</v>
      </c>
      <c r="T9" s="106">
        <v>80.980666999999997</v>
      </c>
      <c r="U9" s="106">
        <v>67.89903000000001</v>
      </c>
      <c r="V9" s="106">
        <v>80.694125</v>
      </c>
      <c r="W9" s="106">
        <v>98.537512999999976</v>
      </c>
      <c r="X9" s="106">
        <v>148.94450000000001</v>
      </c>
      <c r="Y9" s="106">
        <v>144.880424</v>
      </c>
      <c r="Z9" s="106">
        <v>134.129504</v>
      </c>
      <c r="AA9" s="106">
        <v>225.326483</v>
      </c>
      <c r="AB9" s="106">
        <v>143.54674900000001</v>
      </c>
      <c r="AC9" s="106">
        <v>101.547558</v>
      </c>
      <c r="AD9" s="106">
        <v>124.919223</v>
      </c>
      <c r="AE9" s="107">
        <f>SUM(C9:AD9)</f>
        <v>1878.6605360000003</v>
      </c>
    </row>
    <row r="10" spans="1:31">
      <c r="A10" s="35" t="s">
        <v>5</v>
      </c>
      <c r="B10" s="35" t="s">
        <v>6</v>
      </c>
      <c r="C10" s="105">
        <v>35.073</v>
      </c>
      <c r="D10" s="105">
        <v>60.818037000000004</v>
      </c>
      <c r="E10" s="105">
        <v>130.76255500000002</v>
      </c>
      <c r="F10" s="105">
        <v>116.16307</v>
      </c>
      <c r="G10" s="105">
        <v>151.24079800000001</v>
      </c>
      <c r="H10" s="105">
        <v>231.42809299999999</v>
      </c>
      <c r="I10" s="105">
        <v>345.69802399999998</v>
      </c>
      <c r="J10" s="105">
        <v>460.33270500000003</v>
      </c>
      <c r="K10" s="105">
        <v>713.97372600000006</v>
      </c>
      <c r="L10" s="105">
        <v>1485.799479</v>
      </c>
      <c r="M10" s="105">
        <v>2357.1124450000002</v>
      </c>
      <c r="N10" s="105">
        <v>4187.6935680000006</v>
      </c>
      <c r="O10" s="105">
        <v>4228.9593669999995</v>
      </c>
      <c r="P10" s="105">
        <v>7383.5249949999998</v>
      </c>
      <c r="Q10" s="106">
        <v>8082.6203490000007</v>
      </c>
      <c r="R10" s="106">
        <v>11591.498877</v>
      </c>
      <c r="S10" s="106">
        <v>12321.120564999999</v>
      </c>
      <c r="T10" s="106">
        <v>11970.667198999996</v>
      </c>
      <c r="U10" s="106">
        <v>12920.532012999998</v>
      </c>
      <c r="V10" s="106">
        <v>12144.342414000002</v>
      </c>
      <c r="W10" s="106">
        <v>10028.058403000001</v>
      </c>
      <c r="X10" s="106">
        <v>9411.1735640000006</v>
      </c>
      <c r="Y10" s="106">
        <v>9050.0900930000007</v>
      </c>
      <c r="Z10" s="106">
        <v>9568.6742329999997</v>
      </c>
      <c r="AA10" s="106">
        <v>8834.6178529999997</v>
      </c>
      <c r="AB10" s="106">
        <v>7544.5769490000002</v>
      </c>
      <c r="AC10" s="106">
        <v>12957.797832</v>
      </c>
      <c r="AD10" s="106">
        <v>7371.6404459999994</v>
      </c>
      <c r="AE10" s="107">
        <f t="shared" ref="AE10:AE33" si="0">SUM(C10:AD10)</f>
        <v>165685.99065200004</v>
      </c>
    </row>
    <row r="11" spans="1:31">
      <c r="A11" s="35" t="s">
        <v>7</v>
      </c>
      <c r="B11" s="35" t="s">
        <v>8</v>
      </c>
      <c r="C11" s="105">
        <v>39.379999999999995</v>
      </c>
      <c r="D11" s="105">
        <v>68.095016000000001</v>
      </c>
      <c r="E11" s="105">
        <v>159.124864</v>
      </c>
      <c r="F11" s="105">
        <v>142.79386599999998</v>
      </c>
      <c r="G11" s="105">
        <v>167.88585</v>
      </c>
      <c r="H11" s="105">
        <v>271.349492</v>
      </c>
      <c r="I11" s="105">
        <v>445.41553700000003</v>
      </c>
      <c r="J11" s="105">
        <v>785.34360699999991</v>
      </c>
      <c r="K11" s="105">
        <v>971.288771</v>
      </c>
      <c r="L11" s="105">
        <v>1740.5688239999999</v>
      </c>
      <c r="M11" s="105">
        <v>2555.9810969999999</v>
      </c>
      <c r="N11" s="105">
        <v>3897.6971780000003</v>
      </c>
      <c r="O11" s="105">
        <v>3369.7589090000001</v>
      </c>
      <c r="P11" s="105">
        <v>3463.0715099999998</v>
      </c>
      <c r="Q11" s="106">
        <v>3949.5266780000002</v>
      </c>
      <c r="R11" s="106">
        <v>5791.4085299999997</v>
      </c>
      <c r="S11" s="106">
        <v>5406.25821</v>
      </c>
      <c r="T11" s="106">
        <v>6444.9465849999997</v>
      </c>
      <c r="U11" s="106">
        <v>5820.3665829999991</v>
      </c>
      <c r="V11" s="106">
        <v>6332.7664860000004</v>
      </c>
      <c r="W11" s="106">
        <v>4968.6658070000003</v>
      </c>
      <c r="X11" s="106">
        <v>4375.9765600000001</v>
      </c>
      <c r="Y11" s="106">
        <v>3827.5476870000002</v>
      </c>
      <c r="Z11" s="106">
        <v>3447.5649039999998</v>
      </c>
      <c r="AA11" s="106">
        <v>3218.1691600000004</v>
      </c>
      <c r="AB11" s="106">
        <v>3583.3217289999998</v>
      </c>
      <c r="AC11" s="106">
        <v>4510.6691819999996</v>
      </c>
      <c r="AD11" s="106">
        <v>3201.1096459999999</v>
      </c>
      <c r="AE11" s="107">
        <f t="shared" si="0"/>
        <v>82956.052267999999</v>
      </c>
    </row>
    <row r="12" spans="1:31">
      <c r="A12" s="35" t="s">
        <v>9</v>
      </c>
      <c r="B12" s="35" t="s">
        <v>10</v>
      </c>
      <c r="C12" s="105">
        <v>0.26600000000000001</v>
      </c>
      <c r="D12" s="105">
        <v>0.42435200000000001</v>
      </c>
      <c r="E12" s="105">
        <v>1.8448940000000003</v>
      </c>
      <c r="F12" s="105">
        <v>1.4533769999999999</v>
      </c>
      <c r="G12" s="105">
        <v>1.164485</v>
      </c>
      <c r="H12" s="105">
        <v>4.0435290000000004</v>
      </c>
      <c r="I12" s="105">
        <v>11.372928</v>
      </c>
      <c r="J12" s="105">
        <v>9.7164280000000023</v>
      </c>
      <c r="K12" s="105">
        <v>24.889959999999999</v>
      </c>
      <c r="L12" s="105">
        <v>17.818624</v>
      </c>
      <c r="M12" s="105">
        <v>22.229957000000002</v>
      </c>
      <c r="N12" s="105">
        <v>43.168475999999998</v>
      </c>
      <c r="O12" s="105">
        <v>23.453967000000002</v>
      </c>
      <c r="P12" s="105">
        <v>93.634039000000001</v>
      </c>
      <c r="Q12" s="106">
        <v>112.29410499999999</v>
      </c>
      <c r="R12" s="106">
        <v>140.018157</v>
      </c>
      <c r="S12" s="106">
        <v>125.940432</v>
      </c>
      <c r="T12" s="106">
        <v>96.036462</v>
      </c>
      <c r="U12" s="106">
        <v>103.28804799999999</v>
      </c>
      <c r="V12" s="106">
        <v>151.64630399999999</v>
      </c>
      <c r="W12" s="106">
        <v>208.228092</v>
      </c>
      <c r="X12" s="106">
        <v>335.90797399999997</v>
      </c>
      <c r="Y12" s="106">
        <v>637.28365499999995</v>
      </c>
      <c r="Z12" s="106">
        <v>1116.2862010000001</v>
      </c>
      <c r="AA12" s="106">
        <v>549.55281100000002</v>
      </c>
      <c r="AB12" s="106">
        <v>760.834337</v>
      </c>
      <c r="AC12" s="106">
        <v>747.53375800000003</v>
      </c>
      <c r="AD12" s="106">
        <v>683.37974299999996</v>
      </c>
      <c r="AE12" s="107">
        <f t="shared" si="0"/>
        <v>6023.7110949999987</v>
      </c>
    </row>
    <row r="13" spans="1:31">
      <c r="A13" s="35" t="s">
        <v>11</v>
      </c>
      <c r="B13" s="35" t="s">
        <v>12</v>
      </c>
      <c r="C13" s="105">
        <v>4.2789999999999999</v>
      </c>
      <c r="D13" s="105">
        <v>2.5614139999999996</v>
      </c>
      <c r="E13" s="105">
        <v>6.8348370000000003</v>
      </c>
      <c r="F13" s="105">
        <v>7.741358</v>
      </c>
      <c r="G13" s="105">
        <v>15.699733999999999</v>
      </c>
      <c r="H13" s="105">
        <v>14.590147</v>
      </c>
      <c r="I13" s="105">
        <v>36.112833999999999</v>
      </c>
      <c r="J13" s="105">
        <v>91.344514999999987</v>
      </c>
      <c r="K13" s="105">
        <v>335.52167800000001</v>
      </c>
      <c r="L13" s="105">
        <v>873.11893199999997</v>
      </c>
      <c r="M13" s="105">
        <v>1496.4703489999999</v>
      </c>
      <c r="N13" s="105">
        <v>2497.8646490000006</v>
      </c>
      <c r="O13" s="105">
        <v>2182.0988020000004</v>
      </c>
      <c r="P13" s="105">
        <v>2320.068049</v>
      </c>
      <c r="Q13" s="106">
        <v>3197.4048750000002</v>
      </c>
      <c r="R13" s="106">
        <v>4944.8469370000003</v>
      </c>
      <c r="S13" s="106">
        <v>4515.3163740000009</v>
      </c>
      <c r="T13" s="106">
        <v>5169.8172659999991</v>
      </c>
      <c r="U13" s="106">
        <v>4507.0081219999993</v>
      </c>
      <c r="V13" s="106">
        <v>5268.9635969999999</v>
      </c>
      <c r="W13" s="106">
        <v>4069.9764210000008</v>
      </c>
      <c r="X13" s="106">
        <v>3504.610733</v>
      </c>
      <c r="Y13" s="106">
        <v>2802.8563220000001</v>
      </c>
      <c r="Z13" s="106">
        <v>2384.1216409999997</v>
      </c>
      <c r="AA13" s="106">
        <v>2204.3235060000002</v>
      </c>
      <c r="AB13" s="106">
        <v>2681.5538799999999</v>
      </c>
      <c r="AC13" s="106">
        <v>3461.7321400000001</v>
      </c>
      <c r="AD13" s="106">
        <v>2359.4546849999997</v>
      </c>
      <c r="AE13" s="107">
        <f t="shared" si="0"/>
        <v>60956.292796999995</v>
      </c>
    </row>
    <row r="14" spans="1:31">
      <c r="A14" s="35" t="s">
        <v>13</v>
      </c>
      <c r="B14" s="35" t="s">
        <v>14</v>
      </c>
      <c r="C14" s="105">
        <v>4.2789999999999999</v>
      </c>
      <c r="D14" s="105">
        <v>2.3326960000000003</v>
      </c>
      <c r="E14" s="105">
        <v>6.3953039999999994</v>
      </c>
      <c r="F14" s="105">
        <v>5.9901200000000001</v>
      </c>
      <c r="G14" s="105">
        <v>12.826200999999999</v>
      </c>
      <c r="H14" s="105">
        <v>13.379705999999999</v>
      </c>
      <c r="I14" s="105">
        <v>33.009900999999999</v>
      </c>
      <c r="J14" s="105">
        <v>89.176497999999981</v>
      </c>
      <c r="K14" s="105">
        <v>334.14947599999999</v>
      </c>
      <c r="L14" s="105">
        <v>871.71424899999988</v>
      </c>
      <c r="M14" s="105">
        <v>1492.2753189999999</v>
      </c>
      <c r="N14" s="105">
        <v>2501.3099960000004</v>
      </c>
      <c r="O14" s="105">
        <v>2180.2002259999999</v>
      </c>
      <c r="P14" s="105">
        <v>2642.5815680000001</v>
      </c>
      <c r="Q14" s="106">
        <v>3476.3160470000003</v>
      </c>
      <c r="R14" s="106">
        <v>5317.837203</v>
      </c>
      <c r="S14" s="106">
        <v>4886.1597250000004</v>
      </c>
      <c r="T14" s="106">
        <v>5101.875368</v>
      </c>
      <c r="U14" s="106">
        <v>4441.2167339999996</v>
      </c>
      <c r="V14" s="106">
        <v>5192.5593150000004</v>
      </c>
      <c r="W14" s="106">
        <v>3987.8764920000003</v>
      </c>
      <c r="X14" s="106">
        <v>3427.2978590000002</v>
      </c>
      <c r="Y14" s="106">
        <v>2719.6224990000001</v>
      </c>
      <c r="Z14" s="106">
        <v>2270.9638399999999</v>
      </c>
      <c r="AA14" s="106">
        <v>2156.5114170000002</v>
      </c>
      <c r="AB14" s="106">
        <v>2640.879672</v>
      </c>
      <c r="AC14" s="106">
        <v>3407.0670409999998</v>
      </c>
      <c r="AD14" s="106">
        <v>2304.5254199999999</v>
      </c>
      <c r="AE14" s="107">
        <f t="shared" si="0"/>
        <v>61520.328891999998</v>
      </c>
    </row>
    <row r="15" spans="1:31">
      <c r="A15" s="35" t="s">
        <v>15</v>
      </c>
      <c r="B15" s="35" t="s">
        <v>16</v>
      </c>
      <c r="C15" s="105">
        <v>1.1479999999999999</v>
      </c>
      <c r="D15" s="105">
        <v>1.8723190000000001</v>
      </c>
      <c r="E15" s="105">
        <v>2.5781830000000001</v>
      </c>
      <c r="F15" s="105">
        <v>4.0122960000000001</v>
      </c>
      <c r="G15" s="105">
        <v>2.1243319999999999</v>
      </c>
      <c r="H15" s="105">
        <v>5.5830350000000006</v>
      </c>
      <c r="I15" s="105">
        <v>5.4291780000000003</v>
      </c>
      <c r="J15" s="105">
        <v>9.1284170000000024</v>
      </c>
      <c r="K15" s="105">
        <v>13.880202000000001</v>
      </c>
      <c r="L15" s="105">
        <v>51.384617000000006</v>
      </c>
      <c r="M15" s="105">
        <v>78.962852000000012</v>
      </c>
      <c r="N15" s="105">
        <v>55.352131</v>
      </c>
      <c r="O15" s="105">
        <v>75.350726000000009</v>
      </c>
      <c r="P15" s="105">
        <v>84.74533799999999</v>
      </c>
      <c r="Q15" s="106">
        <v>66.499771999999993</v>
      </c>
      <c r="R15" s="106">
        <v>94.841628</v>
      </c>
      <c r="S15" s="106">
        <v>124.51368499999998</v>
      </c>
      <c r="T15" s="106">
        <v>108.38918000000001</v>
      </c>
      <c r="U15" s="106">
        <v>191.649011</v>
      </c>
      <c r="V15" s="106">
        <v>265.229241</v>
      </c>
      <c r="W15" s="106">
        <v>287.34648900000002</v>
      </c>
      <c r="X15" s="106">
        <v>377.53928500000001</v>
      </c>
      <c r="Y15" s="106">
        <v>318.08835300000004</v>
      </c>
      <c r="Z15" s="106">
        <v>354.52352199999996</v>
      </c>
      <c r="AA15" s="106">
        <v>407.67041499999999</v>
      </c>
      <c r="AB15" s="106">
        <v>322.679821</v>
      </c>
      <c r="AC15" s="106">
        <v>441.77534900000001</v>
      </c>
      <c r="AD15" s="106">
        <v>444.58387200000004</v>
      </c>
      <c r="AE15" s="107">
        <f t="shared" si="0"/>
        <v>4196.881249</v>
      </c>
    </row>
    <row r="16" spans="1:31">
      <c r="A16" s="35" t="s">
        <v>17</v>
      </c>
      <c r="B16" s="35" t="s">
        <v>18</v>
      </c>
      <c r="C16" s="105">
        <v>2.423</v>
      </c>
      <c r="D16" s="105">
        <v>4.9477469999999997</v>
      </c>
      <c r="E16" s="105">
        <v>6.8214040000000002</v>
      </c>
      <c r="F16" s="105">
        <v>6.5736549999999987</v>
      </c>
      <c r="G16" s="105">
        <v>13.226380000000002</v>
      </c>
      <c r="H16" s="105">
        <v>15.411760000000003</v>
      </c>
      <c r="I16" s="105">
        <v>31.612475999999997</v>
      </c>
      <c r="J16" s="105">
        <v>55.674206000000005</v>
      </c>
      <c r="K16" s="105">
        <v>90.776916000000014</v>
      </c>
      <c r="L16" s="105">
        <v>147.826763</v>
      </c>
      <c r="M16" s="105">
        <v>124.07578899999999</v>
      </c>
      <c r="N16" s="105">
        <v>132.84474899999998</v>
      </c>
      <c r="O16" s="105">
        <v>126.091688</v>
      </c>
      <c r="P16" s="105">
        <v>209.88026099999996</v>
      </c>
      <c r="Q16" s="106">
        <v>118.70522199999999</v>
      </c>
      <c r="R16" s="106">
        <v>195.701526</v>
      </c>
      <c r="S16" s="106">
        <v>209.106662</v>
      </c>
      <c r="T16" s="106">
        <v>250.75772400000002</v>
      </c>
      <c r="U16" s="106">
        <v>271.97681799999998</v>
      </c>
      <c r="V16" s="106">
        <v>320.42908199999999</v>
      </c>
      <c r="W16" s="106">
        <v>316.59678000000002</v>
      </c>
      <c r="X16" s="106">
        <v>338.45180000000005</v>
      </c>
      <c r="Y16" s="106">
        <v>415.90954499999992</v>
      </c>
      <c r="Z16" s="106">
        <v>479.18261699999999</v>
      </c>
      <c r="AA16" s="106">
        <v>458.81470300000007</v>
      </c>
      <c r="AB16" s="106">
        <v>422.06068200000004</v>
      </c>
      <c r="AC16" s="106">
        <v>578.53409099999988</v>
      </c>
      <c r="AD16" s="106">
        <v>654.23649100000011</v>
      </c>
      <c r="AE16" s="107">
        <f t="shared" si="0"/>
        <v>5998.6505369999995</v>
      </c>
    </row>
    <row r="17" spans="1:31">
      <c r="A17" s="35" t="s">
        <v>19</v>
      </c>
      <c r="B17" s="35" t="s">
        <v>20</v>
      </c>
      <c r="C17" s="105">
        <v>4.0720000000000001</v>
      </c>
      <c r="D17" s="105">
        <v>14.179926999999999</v>
      </c>
      <c r="E17" s="105">
        <v>20.818027999999998</v>
      </c>
      <c r="F17" s="105">
        <v>16.345279000000001</v>
      </c>
      <c r="G17" s="105">
        <v>23.602820000000001</v>
      </c>
      <c r="H17" s="105">
        <v>50.777670000000001</v>
      </c>
      <c r="I17" s="105">
        <v>86.719566</v>
      </c>
      <c r="J17" s="105">
        <v>75.915313999999995</v>
      </c>
      <c r="K17" s="105">
        <v>120.41692999999999</v>
      </c>
      <c r="L17" s="105">
        <v>307.27451600000001</v>
      </c>
      <c r="M17" s="105">
        <v>502.64473599999997</v>
      </c>
      <c r="N17" s="105">
        <v>603.21052199999997</v>
      </c>
      <c r="O17" s="105">
        <v>689.67252099999996</v>
      </c>
      <c r="P17" s="105">
        <v>725.36933399999998</v>
      </c>
      <c r="Q17" s="106">
        <v>595.28807299999994</v>
      </c>
      <c r="R17" s="106">
        <v>855.03859599999998</v>
      </c>
      <c r="S17" s="106">
        <v>829.33350500000006</v>
      </c>
      <c r="T17" s="106">
        <v>889.03811399999995</v>
      </c>
      <c r="U17" s="106">
        <v>1097.422112</v>
      </c>
      <c r="V17" s="106">
        <v>1141.5539720000002</v>
      </c>
      <c r="W17" s="106">
        <v>1137.709854</v>
      </c>
      <c r="X17" s="106">
        <v>1207.202661</v>
      </c>
      <c r="Y17" s="106">
        <v>1307.149011</v>
      </c>
      <c r="Z17" s="106">
        <v>1467.278855</v>
      </c>
      <c r="AA17" s="106">
        <v>1566.098148</v>
      </c>
      <c r="AB17" s="106">
        <v>1422.859058</v>
      </c>
      <c r="AC17" s="106">
        <v>1945.005482</v>
      </c>
      <c r="AD17" s="106">
        <v>2389.8947499999999</v>
      </c>
      <c r="AE17" s="107">
        <f t="shared" si="0"/>
        <v>21091.891353999999</v>
      </c>
    </row>
    <row r="18" spans="1:31">
      <c r="A18" s="35" t="s">
        <v>21</v>
      </c>
      <c r="B18" s="35" t="s">
        <v>22</v>
      </c>
      <c r="C18" s="105">
        <v>3.7999999999999999E-2</v>
      </c>
      <c r="D18" s="105">
        <v>0.161275</v>
      </c>
      <c r="E18" s="105">
        <v>0.364838</v>
      </c>
      <c r="F18" s="105">
        <v>5.1853999999999997E-2</v>
      </c>
      <c r="G18" s="105">
        <v>0.21887699999999999</v>
      </c>
      <c r="H18" s="105">
        <v>7.8893000000000005E-2</v>
      </c>
      <c r="I18" s="105">
        <v>0.12223100000000001</v>
      </c>
      <c r="J18" s="105">
        <v>0.16488000000000003</v>
      </c>
      <c r="K18" s="105">
        <v>0.81369199999999997</v>
      </c>
      <c r="L18" s="105">
        <v>1.378225</v>
      </c>
      <c r="M18" s="105">
        <v>3.101658</v>
      </c>
      <c r="N18" s="105">
        <v>2.5743080000000003</v>
      </c>
      <c r="O18" s="105">
        <v>2.9425050000000001</v>
      </c>
      <c r="P18" s="105">
        <v>2.8587159999999998</v>
      </c>
      <c r="Q18" s="106">
        <v>2.16791</v>
      </c>
      <c r="R18" s="106">
        <v>3.5750290000000002</v>
      </c>
      <c r="S18" s="106">
        <v>12.071998000000001</v>
      </c>
      <c r="T18" s="106">
        <v>21.232674000000003</v>
      </c>
      <c r="U18" s="106">
        <v>6.613003</v>
      </c>
      <c r="V18" s="106">
        <v>7.3598369999999997</v>
      </c>
      <c r="W18" s="106">
        <v>13.590198999999998</v>
      </c>
      <c r="X18" s="106">
        <v>18.240842999999998</v>
      </c>
      <c r="Y18" s="106">
        <v>20.190739999999998</v>
      </c>
      <c r="Z18" s="106">
        <v>21.935690999999998</v>
      </c>
      <c r="AA18" s="106">
        <v>19.701968000000001</v>
      </c>
      <c r="AB18" s="106">
        <v>18.992459</v>
      </c>
      <c r="AC18" s="106">
        <v>18.066141000000002</v>
      </c>
      <c r="AD18" s="106">
        <v>38.710882999999995</v>
      </c>
      <c r="AE18" s="107">
        <f t="shared" si="0"/>
        <v>237.31932699999996</v>
      </c>
    </row>
    <row r="19" spans="1:31">
      <c r="A19" s="35" t="s">
        <v>23</v>
      </c>
      <c r="B19" s="35" t="s">
        <v>24</v>
      </c>
      <c r="C19" s="105">
        <v>4.9160000000000004</v>
      </c>
      <c r="D19" s="105">
        <v>6.3387720000000005</v>
      </c>
      <c r="E19" s="105">
        <v>10.775978</v>
      </c>
      <c r="F19" s="105">
        <v>11.864139999999999</v>
      </c>
      <c r="G19" s="105">
        <v>32.802675000000001</v>
      </c>
      <c r="H19" s="105">
        <v>52.527901</v>
      </c>
      <c r="I19" s="105">
        <v>94.742934000000005</v>
      </c>
      <c r="J19" s="105">
        <v>110.917514</v>
      </c>
      <c r="K19" s="105">
        <v>115.575789</v>
      </c>
      <c r="L19" s="105">
        <v>231.05595499999998</v>
      </c>
      <c r="M19" s="105">
        <v>327.33349099999998</v>
      </c>
      <c r="N19" s="105">
        <v>386.24679100000003</v>
      </c>
      <c r="O19" s="105">
        <v>499.00629899999996</v>
      </c>
      <c r="P19" s="105">
        <v>551.67252599999995</v>
      </c>
      <c r="Q19" s="106">
        <v>502.616828</v>
      </c>
      <c r="R19" s="106">
        <v>667.05854399999998</v>
      </c>
      <c r="S19" s="106">
        <v>730.93646799999999</v>
      </c>
      <c r="T19" s="106">
        <v>804.39595699999995</v>
      </c>
      <c r="U19" s="106">
        <v>933.99730899999986</v>
      </c>
      <c r="V19" s="106">
        <v>1058.5800429999999</v>
      </c>
      <c r="W19" s="106">
        <v>1144.9476279999999</v>
      </c>
      <c r="X19" s="106">
        <v>1160.679016</v>
      </c>
      <c r="Y19" s="106">
        <v>1208.3352610000002</v>
      </c>
      <c r="Z19" s="106">
        <v>1301.760665</v>
      </c>
      <c r="AA19" s="106">
        <v>1418.8397369999998</v>
      </c>
      <c r="AB19" s="106">
        <v>1325.244457</v>
      </c>
      <c r="AC19" s="106">
        <v>1841.9890129999999</v>
      </c>
      <c r="AD19" s="106">
        <v>2256.4340870000005</v>
      </c>
      <c r="AE19" s="107">
        <f t="shared" si="0"/>
        <v>18791.591778000002</v>
      </c>
    </row>
    <row r="20" spans="1:31">
      <c r="A20" s="35" t="s">
        <v>25</v>
      </c>
      <c r="B20" s="35" t="s">
        <v>26</v>
      </c>
      <c r="C20" s="105">
        <v>1.0999999999999999E-2</v>
      </c>
      <c r="D20" s="105">
        <v>1.8160000000000003E-2</v>
      </c>
      <c r="E20" s="105">
        <v>4.8062000000000001E-2</v>
      </c>
      <c r="F20" s="105">
        <v>9.9931999999999993E-2</v>
      </c>
      <c r="G20" s="105">
        <v>0.10472000000000001</v>
      </c>
      <c r="H20" s="105">
        <v>1.8011569999999999</v>
      </c>
      <c r="I20" s="105">
        <v>0.72639300000000007</v>
      </c>
      <c r="J20" s="105">
        <v>1.757633</v>
      </c>
      <c r="K20" s="105">
        <v>3.809574</v>
      </c>
      <c r="L20" s="105">
        <v>5.8556699999999999</v>
      </c>
      <c r="M20" s="105">
        <v>18.347825999999998</v>
      </c>
      <c r="N20" s="105">
        <v>31.817799000000001</v>
      </c>
      <c r="O20" s="105">
        <v>53.242508999999998</v>
      </c>
      <c r="P20" s="105">
        <v>54.473731999999998</v>
      </c>
      <c r="Q20" s="106">
        <v>38.689647000000001</v>
      </c>
      <c r="R20" s="106">
        <v>89.036485999999982</v>
      </c>
      <c r="S20" s="106">
        <v>114.51648400000001</v>
      </c>
      <c r="T20" s="106">
        <v>136.04561799999999</v>
      </c>
      <c r="U20" s="106">
        <v>156.47600199999999</v>
      </c>
      <c r="V20" s="106">
        <v>181.65226799999999</v>
      </c>
      <c r="W20" s="106">
        <v>202.599504</v>
      </c>
      <c r="X20" s="106">
        <v>228.04049499999999</v>
      </c>
      <c r="Y20" s="106">
        <v>268.94099700000004</v>
      </c>
      <c r="Z20" s="106">
        <v>291.71547700000002</v>
      </c>
      <c r="AA20" s="106">
        <v>346.83842699999997</v>
      </c>
      <c r="AB20" s="106">
        <v>347.14940000000001</v>
      </c>
      <c r="AC20" s="106">
        <v>438.22960799999998</v>
      </c>
      <c r="AD20" s="106">
        <v>640.66666299999997</v>
      </c>
      <c r="AE20" s="107">
        <f t="shared" si="0"/>
        <v>3652.7112430000002</v>
      </c>
    </row>
    <row r="21" spans="1:31">
      <c r="A21" s="35" t="s">
        <v>27</v>
      </c>
      <c r="B21" s="35" t="s">
        <v>28</v>
      </c>
      <c r="C21" s="105">
        <v>0.60399999999999998</v>
      </c>
      <c r="D21" s="105">
        <v>0.93192600000000003</v>
      </c>
      <c r="E21" s="105">
        <v>0.69655</v>
      </c>
      <c r="F21" s="105">
        <v>1.1953230000000001</v>
      </c>
      <c r="G21" s="105">
        <v>1.1542330000000001</v>
      </c>
      <c r="H21" s="105">
        <v>1.970812</v>
      </c>
      <c r="I21" s="105">
        <v>2.2730110000000003</v>
      </c>
      <c r="J21" s="105">
        <v>3.8533799999999996</v>
      </c>
      <c r="K21" s="105">
        <v>8.7606940000000009</v>
      </c>
      <c r="L21" s="105">
        <v>26.554067</v>
      </c>
      <c r="M21" s="105">
        <v>52.108212999999999</v>
      </c>
      <c r="N21" s="105">
        <v>74.727436999999995</v>
      </c>
      <c r="O21" s="105">
        <v>90.286249999999995</v>
      </c>
      <c r="P21" s="105">
        <v>114.15806600000001</v>
      </c>
      <c r="Q21" s="106">
        <v>102.79074100000001</v>
      </c>
      <c r="R21" s="106">
        <v>197.55729399999998</v>
      </c>
      <c r="S21" s="106">
        <v>229.66086099999998</v>
      </c>
      <c r="T21" s="106">
        <v>280.87245299999995</v>
      </c>
      <c r="U21" s="106">
        <v>316.10157700000002</v>
      </c>
      <c r="V21" s="106">
        <v>356.068579</v>
      </c>
      <c r="W21" s="106">
        <v>398.58235400000001</v>
      </c>
      <c r="X21" s="106">
        <v>477.71413899999999</v>
      </c>
      <c r="Y21" s="106">
        <v>517.66870099999994</v>
      </c>
      <c r="Z21" s="106">
        <v>629.94722999999999</v>
      </c>
      <c r="AA21" s="106">
        <v>668.18665999999996</v>
      </c>
      <c r="AB21" s="106">
        <v>571.64407700000004</v>
      </c>
      <c r="AC21" s="106">
        <v>869.73624300000006</v>
      </c>
      <c r="AD21" s="106">
        <v>1018.751037</v>
      </c>
      <c r="AE21" s="107">
        <f t="shared" si="0"/>
        <v>7014.5559080000003</v>
      </c>
    </row>
    <row r="22" spans="1:31">
      <c r="A22" s="35" t="s">
        <v>29</v>
      </c>
      <c r="B22" s="35" t="s">
        <v>30</v>
      </c>
      <c r="C22" s="105">
        <v>13.19</v>
      </c>
      <c r="D22" s="105">
        <v>1.035123</v>
      </c>
      <c r="E22" s="105">
        <v>0.52616399999999997</v>
      </c>
      <c r="F22" s="105">
        <v>0.50963499999999995</v>
      </c>
      <c r="G22" s="105">
        <v>5.5688680000000002</v>
      </c>
      <c r="H22" s="105">
        <v>2.2593770000000002</v>
      </c>
      <c r="I22" s="105">
        <v>8.5853320000000011</v>
      </c>
      <c r="J22" s="105">
        <v>20.924955999999998</v>
      </c>
      <c r="K22" s="105">
        <v>18.736962999999996</v>
      </c>
      <c r="L22" s="105">
        <v>67.540222999999997</v>
      </c>
      <c r="M22" s="105">
        <v>94.008401000000006</v>
      </c>
      <c r="N22" s="105">
        <v>50.538209999999992</v>
      </c>
      <c r="O22" s="105">
        <v>28.060809000000003</v>
      </c>
      <c r="P22" s="105">
        <v>9.4035150000000005</v>
      </c>
      <c r="Q22" s="106">
        <v>6.3103540000000002</v>
      </c>
      <c r="R22" s="106">
        <v>9.1847250000000003</v>
      </c>
      <c r="S22" s="106">
        <v>7.9969439999999992</v>
      </c>
      <c r="T22" s="106">
        <v>7.1786070000000004</v>
      </c>
      <c r="U22" s="106">
        <v>7.0661430000000003</v>
      </c>
      <c r="V22" s="106">
        <v>1.6249020000000001</v>
      </c>
      <c r="W22" s="106">
        <v>0.89451000000000003</v>
      </c>
      <c r="X22" s="106">
        <v>1.2254409999999998</v>
      </c>
      <c r="Y22" s="106">
        <v>0.69721699999999998</v>
      </c>
      <c r="Z22" s="106">
        <v>1.574605</v>
      </c>
      <c r="AA22" s="106">
        <v>1.052592</v>
      </c>
      <c r="AB22" s="106">
        <v>0.79066299999999989</v>
      </c>
      <c r="AC22" s="106">
        <v>0.40246199999999999</v>
      </c>
      <c r="AD22" s="106">
        <v>0.50407599999999997</v>
      </c>
      <c r="AE22" s="107">
        <f t="shared" si="0"/>
        <v>367.39081700000014</v>
      </c>
    </row>
    <row r="23" spans="1:31">
      <c r="A23" s="35" t="s">
        <v>31</v>
      </c>
      <c r="B23" s="35" t="s">
        <v>32</v>
      </c>
      <c r="C23" s="105">
        <v>1.7779999999999998</v>
      </c>
      <c r="D23" s="105">
        <v>5.3103179999999996</v>
      </c>
      <c r="E23" s="105">
        <v>22.827500000000001</v>
      </c>
      <c r="F23" s="105">
        <v>19.783752</v>
      </c>
      <c r="G23" s="105">
        <v>25.824021999999999</v>
      </c>
      <c r="H23" s="105">
        <v>37.52469</v>
      </c>
      <c r="I23" s="105">
        <v>73.586839999999995</v>
      </c>
      <c r="J23" s="105">
        <v>150.061858</v>
      </c>
      <c r="K23" s="105">
        <v>532.54361299999994</v>
      </c>
      <c r="L23" s="105">
        <v>651.65288499999997</v>
      </c>
      <c r="M23" s="105">
        <v>547.637022</v>
      </c>
      <c r="N23" s="105">
        <v>650.99241800000004</v>
      </c>
      <c r="O23" s="105">
        <v>403.75227199999995</v>
      </c>
      <c r="P23" s="105">
        <v>595.63039300000003</v>
      </c>
      <c r="Q23" s="106">
        <v>538.47647599999993</v>
      </c>
      <c r="R23" s="106">
        <v>732.09781500000008</v>
      </c>
      <c r="S23" s="106">
        <v>725.33099200000004</v>
      </c>
      <c r="T23" s="106">
        <v>1595.547278</v>
      </c>
      <c r="U23" s="106">
        <v>2186.6753960000001</v>
      </c>
      <c r="V23" s="106">
        <v>3336.9946669999999</v>
      </c>
      <c r="W23" s="106">
        <v>4334.506214</v>
      </c>
      <c r="X23" s="106">
        <v>4215.239662</v>
      </c>
      <c r="Y23" s="106">
        <v>5215.3763079999999</v>
      </c>
      <c r="Z23" s="106">
        <v>5187.9409870000009</v>
      </c>
      <c r="AA23" s="106">
        <v>4227.5775270000004</v>
      </c>
      <c r="AB23" s="106">
        <v>3483.9604749999999</v>
      </c>
      <c r="AC23" s="106">
        <v>1238.7029459999997</v>
      </c>
      <c r="AD23" s="106">
        <v>896.38895599999978</v>
      </c>
      <c r="AE23" s="107">
        <f t="shared" si="0"/>
        <v>41633.721281999999</v>
      </c>
    </row>
    <row r="24" spans="1:31">
      <c r="A24" s="35" t="s">
        <v>33</v>
      </c>
      <c r="B24" s="35" t="s">
        <v>34</v>
      </c>
      <c r="C24" s="105">
        <v>0.46199999999999997</v>
      </c>
      <c r="D24" s="105">
        <v>0.41911600000000004</v>
      </c>
      <c r="E24" s="105">
        <v>0.90825700000000009</v>
      </c>
      <c r="F24" s="105">
        <v>1.2884400000000003</v>
      </c>
      <c r="G24" s="105">
        <v>2.4516329999999997</v>
      </c>
      <c r="H24" s="105">
        <v>3.0217570000000005</v>
      </c>
      <c r="I24" s="105">
        <v>5.5015739999999997</v>
      </c>
      <c r="J24" s="105">
        <v>6.814013000000001</v>
      </c>
      <c r="K24" s="105">
        <v>13.315280000000001</v>
      </c>
      <c r="L24" s="105">
        <v>50.788845000000002</v>
      </c>
      <c r="M24" s="105">
        <v>37.554303999999995</v>
      </c>
      <c r="N24" s="105">
        <v>54.021496999999989</v>
      </c>
      <c r="O24" s="105">
        <v>54.982218000000003</v>
      </c>
      <c r="P24" s="105">
        <v>52.041016999999997</v>
      </c>
      <c r="Q24" s="106">
        <v>43.127698000000002</v>
      </c>
      <c r="R24" s="106">
        <v>63.107334000000009</v>
      </c>
      <c r="S24" s="106">
        <v>76.065736000000015</v>
      </c>
      <c r="T24" s="106">
        <v>114.50322600000001</v>
      </c>
      <c r="U24" s="106">
        <v>107.05113299999999</v>
      </c>
      <c r="V24" s="106">
        <v>87.529652999999996</v>
      </c>
      <c r="W24" s="106">
        <v>137.024879</v>
      </c>
      <c r="X24" s="106">
        <v>207.13077100000001</v>
      </c>
      <c r="Y24" s="106">
        <v>168.891648</v>
      </c>
      <c r="Z24" s="106">
        <v>141.37835200000001</v>
      </c>
      <c r="AA24" s="106">
        <v>190.93908199999998</v>
      </c>
      <c r="AB24" s="106">
        <v>148.684078</v>
      </c>
      <c r="AC24" s="106">
        <v>186.91653099999999</v>
      </c>
      <c r="AD24" s="106">
        <v>216.41829099999998</v>
      </c>
      <c r="AE24" s="107">
        <f t="shared" si="0"/>
        <v>2172.3383630000003</v>
      </c>
    </row>
    <row r="25" spans="1:31">
      <c r="A25" s="35" t="s">
        <v>35</v>
      </c>
      <c r="B25" s="35" t="s">
        <v>36</v>
      </c>
      <c r="C25" s="105">
        <v>18.971000000000004</v>
      </c>
      <c r="D25" s="105">
        <v>31.200992999999993</v>
      </c>
      <c r="E25" s="105">
        <v>45.578280000000007</v>
      </c>
      <c r="F25" s="105">
        <v>81.277410000000003</v>
      </c>
      <c r="G25" s="105">
        <v>145.03632299999998</v>
      </c>
      <c r="H25" s="105">
        <v>209.66798600000001</v>
      </c>
      <c r="I25" s="105">
        <v>416.93598300000002</v>
      </c>
      <c r="J25" s="105">
        <v>767.88371000000006</v>
      </c>
      <c r="K25" s="105">
        <v>1559.049567</v>
      </c>
      <c r="L25" s="105">
        <v>2036.0633420000004</v>
      </c>
      <c r="M25" s="105">
        <v>1970.2857909999998</v>
      </c>
      <c r="N25" s="105">
        <v>2431.723481</v>
      </c>
      <c r="O25" s="105">
        <v>2532.8313569999996</v>
      </c>
      <c r="P25" s="105">
        <v>2475.3466739999999</v>
      </c>
      <c r="Q25" s="106">
        <v>3099.4696899999994</v>
      </c>
      <c r="R25" s="106">
        <v>5107.181904</v>
      </c>
      <c r="S25" s="106">
        <v>5202.9638290000003</v>
      </c>
      <c r="T25" s="106">
        <v>5790.6409290000001</v>
      </c>
      <c r="U25" s="106">
        <v>6034.7709459999987</v>
      </c>
      <c r="V25" s="106">
        <v>6057.9231689999997</v>
      </c>
      <c r="W25" s="106">
        <v>5752.3333400000001</v>
      </c>
      <c r="X25" s="106">
        <v>6029.6115909999999</v>
      </c>
      <c r="Y25" s="106">
        <v>6092.8914720000002</v>
      </c>
      <c r="Z25" s="106">
        <v>7434.5814249999994</v>
      </c>
      <c r="AA25" s="106">
        <v>8330.1478279999992</v>
      </c>
      <c r="AB25" s="106">
        <v>6937.9029090000004</v>
      </c>
      <c r="AC25" s="106">
        <v>8966.840322</v>
      </c>
      <c r="AD25" s="106">
        <v>10647.317122999999</v>
      </c>
      <c r="AE25" s="107">
        <f t="shared" si="0"/>
        <v>106206.428374</v>
      </c>
    </row>
    <row r="26" spans="1:31">
      <c r="A26" s="35" t="s">
        <v>37</v>
      </c>
      <c r="B26" s="35" t="s">
        <v>38</v>
      </c>
      <c r="C26" s="105">
        <v>2.6000000000000002E-2</v>
      </c>
      <c r="D26" s="105">
        <v>0.15046900000000002</v>
      </c>
      <c r="E26" s="105">
        <v>0.21128799999999998</v>
      </c>
      <c r="F26" s="105">
        <v>9.4722999999999988E-2</v>
      </c>
      <c r="G26" s="105">
        <v>0.111236</v>
      </c>
      <c r="H26" s="105">
        <v>0.26724799999999999</v>
      </c>
      <c r="I26" s="105">
        <v>0.95419299999999996</v>
      </c>
      <c r="J26" s="105">
        <v>0.79932499999999995</v>
      </c>
      <c r="K26" s="105">
        <v>1.1136980000000001</v>
      </c>
      <c r="L26" s="105">
        <v>32.579331000000003</v>
      </c>
      <c r="M26" s="105">
        <v>138.28718399999997</v>
      </c>
      <c r="N26" s="105">
        <v>2.8562140000000005</v>
      </c>
      <c r="O26" s="105">
        <v>2.3979679999999997</v>
      </c>
      <c r="P26" s="105">
        <v>3.4030389999999993</v>
      </c>
      <c r="Q26" s="106">
        <v>1.2997259999999997</v>
      </c>
      <c r="R26" s="106">
        <v>2.9710499999999995</v>
      </c>
      <c r="S26" s="106">
        <v>2.7335639999999999</v>
      </c>
      <c r="T26" s="106">
        <v>3.0421559999999999</v>
      </c>
      <c r="U26" s="106">
        <v>2.9584199999999994</v>
      </c>
      <c r="V26" s="106">
        <v>5.8052470000000005</v>
      </c>
      <c r="W26" s="106">
        <v>7.5625860000000005</v>
      </c>
      <c r="X26" s="106">
        <v>6.3669130000000003</v>
      </c>
      <c r="Y26" s="106">
        <v>7.0437579999999986</v>
      </c>
      <c r="Z26" s="106">
        <v>9.607799</v>
      </c>
      <c r="AA26" s="106">
        <v>10.206409000000001</v>
      </c>
      <c r="AB26" s="106">
        <v>6.5220399999999987</v>
      </c>
      <c r="AC26" s="106">
        <v>8.7528649999999999</v>
      </c>
      <c r="AD26" s="106">
        <v>12.752136000000002</v>
      </c>
      <c r="AE26" s="107">
        <f t="shared" si="0"/>
        <v>270.87658499999998</v>
      </c>
    </row>
    <row r="27" spans="1:31">
      <c r="A27" s="35" t="s">
        <v>39</v>
      </c>
      <c r="B27" s="35" t="s">
        <v>40</v>
      </c>
      <c r="C27" s="105">
        <v>8.0000000000000002E-3</v>
      </c>
      <c r="D27" s="105">
        <v>7.2059999999999997E-3</v>
      </c>
      <c r="E27" s="105">
        <v>5.5837000000000005E-2</v>
      </c>
      <c r="F27" s="105">
        <v>3.177E-2</v>
      </c>
      <c r="G27" s="105">
        <v>0.13563100000000003</v>
      </c>
      <c r="H27" s="105">
        <v>8.4417999999999993E-2</v>
      </c>
      <c r="I27" s="105">
        <v>1.0114529999999999</v>
      </c>
      <c r="J27" s="105">
        <v>0.46627100000000005</v>
      </c>
      <c r="K27" s="105">
        <v>0.347856</v>
      </c>
      <c r="L27" s="105">
        <v>3.6996739999999999</v>
      </c>
      <c r="M27" s="105">
        <v>10.255187999999999</v>
      </c>
      <c r="N27" s="105">
        <v>23.225750000000001</v>
      </c>
      <c r="O27" s="105">
        <v>25.712088999999999</v>
      </c>
      <c r="P27" s="105">
        <v>30.019926999999999</v>
      </c>
      <c r="Q27" s="106">
        <v>17.032941999999998</v>
      </c>
      <c r="R27" s="106">
        <v>24.017619</v>
      </c>
      <c r="S27" s="106">
        <v>50.812855000000006</v>
      </c>
      <c r="T27" s="106">
        <v>46.985691999999993</v>
      </c>
      <c r="U27" s="106">
        <v>38.415855000000008</v>
      </c>
      <c r="V27" s="106">
        <v>46.045054</v>
      </c>
      <c r="W27" s="106">
        <v>73.385277000000002</v>
      </c>
      <c r="X27" s="106">
        <v>80.396184000000005</v>
      </c>
      <c r="Y27" s="106">
        <v>92.646136999999996</v>
      </c>
      <c r="Z27" s="106">
        <v>103.544027</v>
      </c>
      <c r="AA27" s="106">
        <v>102.31658499999999</v>
      </c>
      <c r="AB27" s="106">
        <v>138.271559</v>
      </c>
      <c r="AC27" s="106">
        <v>224.804643</v>
      </c>
      <c r="AD27" s="106">
        <v>384.21235000000001</v>
      </c>
      <c r="AE27" s="107">
        <f t="shared" si="0"/>
        <v>1517.9478490000001</v>
      </c>
    </row>
    <row r="28" spans="1:31">
      <c r="A28" s="35" t="s">
        <v>41</v>
      </c>
      <c r="B28" s="35" t="s">
        <v>42</v>
      </c>
      <c r="C28" s="105">
        <v>3.65</v>
      </c>
      <c r="D28" s="105">
        <v>9.4860729999999993</v>
      </c>
      <c r="E28" s="105">
        <v>11.632548999999997</v>
      </c>
      <c r="F28" s="105">
        <v>11.851845000000001</v>
      </c>
      <c r="G28" s="105">
        <v>17.417423999999997</v>
      </c>
      <c r="H28" s="105">
        <v>19.297108000000001</v>
      </c>
      <c r="I28" s="105">
        <v>71.820427999999993</v>
      </c>
      <c r="J28" s="105">
        <v>81.367520999999996</v>
      </c>
      <c r="K28" s="105">
        <v>75.616651000000019</v>
      </c>
      <c r="L28" s="105">
        <v>125.784763</v>
      </c>
      <c r="M28" s="105">
        <v>201.40919400000001</v>
      </c>
      <c r="N28" s="105">
        <v>615.94239900000002</v>
      </c>
      <c r="O28" s="105">
        <v>1226.5882080000001</v>
      </c>
      <c r="P28" s="105">
        <v>1390.3040359999998</v>
      </c>
      <c r="Q28" s="106">
        <v>967.30286799999999</v>
      </c>
      <c r="R28" s="106">
        <v>1673.2133080000001</v>
      </c>
      <c r="S28" s="106">
        <v>1820.2514169999999</v>
      </c>
      <c r="T28" s="106">
        <v>1522.7296249999997</v>
      </c>
      <c r="U28" s="106">
        <v>2379.019601</v>
      </c>
      <c r="V28" s="106">
        <v>1713.0498340000001</v>
      </c>
      <c r="W28" s="106">
        <v>2098.15852</v>
      </c>
      <c r="X28" s="106">
        <v>2442.6598689999996</v>
      </c>
      <c r="Y28" s="106">
        <v>2238.437758</v>
      </c>
      <c r="Z28" s="106">
        <v>1982.8469990000001</v>
      </c>
      <c r="AA28" s="106">
        <v>2547.448621</v>
      </c>
      <c r="AB28" s="106">
        <v>3486.3930370000003</v>
      </c>
      <c r="AC28" s="106">
        <v>6302.9820299999992</v>
      </c>
      <c r="AD28" s="106">
        <v>3304.6598050000002</v>
      </c>
      <c r="AE28" s="107">
        <f t="shared" si="0"/>
        <v>38341.321491000002</v>
      </c>
    </row>
    <row r="29" spans="1:31">
      <c r="A29" s="35" t="s">
        <v>43</v>
      </c>
      <c r="B29" s="35" t="s">
        <v>44</v>
      </c>
      <c r="C29" s="105">
        <v>13.877999999999998</v>
      </c>
      <c r="D29" s="105">
        <v>20.499180999999997</v>
      </c>
      <c r="E29" s="105">
        <v>29.879245999999995</v>
      </c>
      <c r="F29" s="105">
        <v>67.479775000000004</v>
      </c>
      <c r="G29" s="105">
        <v>66.471339999999998</v>
      </c>
      <c r="H29" s="105">
        <v>76.213021000000026</v>
      </c>
      <c r="I29" s="105">
        <v>68.041875999999974</v>
      </c>
      <c r="J29" s="105">
        <v>89.068774000000019</v>
      </c>
      <c r="K29" s="105">
        <v>79.646424999999965</v>
      </c>
      <c r="L29" s="105">
        <v>57.832909000000008</v>
      </c>
      <c r="M29" s="105">
        <v>59.485678999999998</v>
      </c>
      <c r="N29" s="105">
        <v>69.333165999999977</v>
      </c>
      <c r="O29" s="105">
        <v>55.185179000000005</v>
      </c>
      <c r="P29" s="105">
        <v>35.369367000000004</v>
      </c>
      <c r="Q29" s="106">
        <v>32.564642000000006</v>
      </c>
      <c r="R29" s="106">
        <v>36.537829000000002</v>
      </c>
      <c r="S29" s="106">
        <v>36.574522999999999</v>
      </c>
      <c r="T29" s="106">
        <v>65.66516900000002</v>
      </c>
      <c r="U29" s="106">
        <v>57.727608000000004</v>
      </c>
      <c r="V29" s="106">
        <v>73.526412999999991</v>
      </c>
      <c r="W29" s="106">
        <v>88.797601999999998</v>
      </c>
      <c r="X29" s="106">
        <v>151.90111899999997</v>
      </c>
      <c r="Y29" s="106">
        <v>153.64042900000001</v>
      </c>
      <c r="Z29" s="106">
        <v>127.61137599999999</v>
      </c>
      <c r="AA29" s="106">
        <v>216.22672900000003</v>
      </c>
      <c r="AB29" s="106">
        <v>209.30028700000003</v>
      </c>
      <c r="AC29" s="106">
        <v>102.93558300000001</v>
      </c>
      <c r="AD29" s="106">
        <v>124.92862399999999</v>
      </c>
      <c r="AE29" s="107">
        <f t="shared" si="0"/>
        <v>2266.3218710000001</v>
      </c>
    </row>
    <row r="30" spans="1:31">
      <c r="A30" s="35" t="s">
        <v>45</v>
      </c>
      <c r="B30" s="35" t="s">
        <v>46</v>
      </c>
      <c r="C30" s="105">
        <v>0.72699999999999998</v>
      </c>
      <c r="D30" s="105">
        <v>1.263647</v>
      </c>
      <c r="E30" s="105">
        <v>2.1044099999999992</v>
      </c>
      <c r="F30" s="105">
        <v>3.0757059999999998</v>
      </c>
      <c r="G30" s="105">
        <v>3.7884980000000006</v>
      </c>
      <c r="H30" s="105">
        <v>7.6823030000000001</v>
      </c>
      <c r="I30" s="105">
        <v>7.4696199999999999</v>
      </c>
      <c r="J30" s="105">
        <v>13.874116999999996</v>
      </c>
      <c r="K30" s="105">
        <v>15.931052000000001</v>
      </c>
      <c r="L30" s="105">
        <v>29.564125000000001</v>
      </c>
      <c r="M30" s="105">
        <v>42.838633000000002</v>
      </c>
      <c r="N30" s="105">
        <v>66.37750400000003</v>
      </c>
      <c r="O30" s="105">
        <v>78.066896999999997</v>
      </c>
      <c r="P30" s="105">
        <v>89.852739999999955</v>
      </c>
      <c r="Q30" s="106">
        <v>98.967976000000007</v>
      </c>
      <c r="R30" s="106">
        <v>131.92420300000001</v>
      </c>
      <c r="S30" s="106">
        <v>163.26686800000002</v>
      </c>
      <c r="T30" s="106">
        <v>173.52295099999995</v>
      </c>
      <c r="U30" s="106">
        <v>189.60012000000003</v>
      </c>
      <c r="V30" s="106">
        <v>211.19468900000001</v>
      </c>
      <c r="W30" s="106">
        <v>222.06134400000002</v>
      </c>
      <c r="X30" s="106">
        <v>243.47842299999999</v>
      </c>
      <c r="Y30" s="106">
        <v>290.855209</v>
      </c>
      <c r="Z30" s="106">
        <v>311.86260799999991</v>
      </c>
      <c r="AA30" s="106">
        <v>354.01789399999984</v>
      </c>
      <c r="AB30" s="106">
        <v>429.92089099999998</v>
      </c>
      <c r="AC30" s="106">
        <v>467.64344699999998</v>
      </c>
      <c r="AD30" s="106">
        <v>566.01381400000002</v>
      </c>
      <c r="AE30" s="107">
        <f t="shared" si="0"/>
        <v>4216.9466889999994</v>
      </c>
    </row>
    <row r="31" spans="1:31">
      <c r="A31" s="35" t="s">
        <v>47</v>
      </c>
      <c r="B31" s="35" t="s">
        <v>48</v>
      </c>
      <c r="C31" s="105">
        <v>5.2080000000000002</v>
      </c>
      <c r="D31" s="105">
        <v>7.8818840000000003</v>
      </c>
      <c r="E31" s="105">
        <v>12.445764</v>
      </c>
      <c r="F31" s="105">
        <v>14.713291999999994</v>
      </c>
      <c r="G31" s="105">
        <v>23.844243999999996</v>
      </c>
      <c r="H31" s="105">
        <v>28.874151999999999</v>
      </c>
      <c r="I31" s="105">
        <v>44.925834999999999</v>
      </c>
      <c r="J31" s="105">
        <v>47.883624999999974</v>
      </c>
      <c r="K31" s="105">
        <v>50.405561999999996</v>
      </c>
      <c r="L31" s="105">
        <v>51.241482000000005</v>
      </c>
      <c r="M31" s="105">
        <v>52.224113999999993</v>
      </c>
      <c r="N31" s="105">
        <v>60.33903200000001</v>
      </c>
      <c r="O31" s="105">
        <v>63.516673999999995</v>
      </c>
      <c r="P31" s="105">
        <v>63.878786999999988</v>
      </c>
      <c r="Q31" s="106">
        <v>47.936295999999999</v>
      </c>
      <c r="R31" s="106">
        <v>63.570307999999997</v>
      </c>
      <c r="S31" s="106">
        <v>94.22456600000001</v>
      </c>
      <c r="T31" s="106">
        <v>109.08880200000002</v>
      </c>
      <c r="U31" s="106">
        <v>116.93742999999999</v>
      </c>
      <c r="V31" s="106">
        <v>122.11573099999998</v>
      </c>
      <c r="W31" s="106">
        <v>154.16488499999997</v>
      </c>
      <c r="X31" s="106">
        <v>137.83070299999991</v>
      </c>
      <c r="Y31" s="106">
        <v>114.81558199999999</v>
      </c>
      <c r="Z31" s="106">
        <v>105.72514500000001</v>
      </c>
      <c r="AA31" s="106">
        <v>110.24762500000003</v>
      </c>
      <c r="AB31" s="106">
        <v>69.487782999999993</v>
      </c>
      <c r="AC31" s="106">
        <v>85.24679399999998</v>
      </c>
      <c r="AD31" s="106">
        <v>87.061493999999996</v>
      </c>
      <c r="AE31" s="107">
        <f t="shared" si="0"/>
        <v>1945.8355909999996</v>
      </c>
    </row>
    <row r="32" spans="1:31">
      <c r="A32" s="35" t="s">
        <v>49</v>
      </c>
      <c r="B32" s="35" t="s">
        <v>50</v>
      </c>
      <c r="C32" s="105">
        <v>0.155</v>
      </c>
      <c r="D32" s="105">
        <v>0.23095199999999996</v>
      </c>
      <c r="E32" s="105">
        <v>0.95601499999999995</v>
      </c>
      <c r="F32" s="105">
        <v>0.74204300000000012</v>
      </c>
      <c r="G32" s="105">
        <v>0.79374500000000003</v>
      </c>
      <c r="H32" s="105">
        <v>0.80287699999999995</v>
      </c>
      <c r="I32" s="105">
        <v>1.6677089999999999</v>
      </c>
      <c r="J32" s="105">
        <v>2.3066780000000002</v>
      </c>
      <c r="K32" s="105">
        <v>2.922415</v>
      </c>
      <c r="L32" s="105">
        <v>6.0445709999999995</v>
      </c>
      <c r="M32" s="105">
        <v>7.2326979999999992</v>
      </c>
      <c r="N32" s="105">
        <v>10.093772</v>
      </c>
      <c r="O32" s="105">
        <v>10.986793</v>
      </c>
      <c r="P32" s="105">
        <v>15.816509000000002</v>
      </c>
      <c r="Q32" s="106">
        <v>11.927462</v>
      </c>
      <c r="R32" s="106">
        <v>15.943536</v>
      </c>
      <c r="S32" s="106">
        <v>20.531140999999998</v>
      </c>
      <c r="T32" s="106">
        <v>25.588683000000003</v>
      </c>
      <c r="U32" s="106">
        <v>21.359071</v>
      </c>
      <c r="V32" s="106">
        <v>25.425258000000003</v>
      </c>
      <c r="W32" s="106">
        <v>30.433300999999997</v>
      </c>
      <c r="X32" s="106">
        <v>25.574576999999998</v>
      </c>
      <c r="Y32" s="106">
        <v>27.724329000000001</v>
      </c>
      <c r="Z32" s="106">
        <v>29.3202</v>
      </c>
      <c r="AA32" s="106">
        <v>28.639132000000004</v>
      </c>
      <c r="AB32" s="106">
        <v>24.949010999999999</v>
      </c>
      <c r="AC32" s="106">
        <v>27.073276000000003</v>
      </c>
      <c r="AD32" s="106">
        <v>33.759631000000006</v>
      </c>
      <c r="AE32" s="107">
        <f t="shared" si="0"/>
        <v>409.00038500000005</v>
      </c>
    </row>
    <row r="33" spans="1:31">
      <c r="A33" s="35" t="s">
        <v>51</v>
      </c>
      <c r="B33" s="35" t="s">
        <v>52</v>
      </c>
      <c r="C33" s="105">
        <v>1.39</v>
      </c>
      <c r="D33" s="105">
        <v>3.2830430000000002</v>
      </c>
      <c r="E33" s="105">
        <v>8.2564250000000001</v>
      </c>
      <c r="F33" s="105">
        <v>9.6015310000000014</v>
      </c>
      <c r="G33" s="105">
        <v>5.7784409999999991</v>
      </c>
      <c r="H33" s="105">
        <v>8.7157529999999994</v>
      </c>
      <c r="I33" s="105">
        <v>23.416568999999996</v>
      </c>
      <c r="J33" s="105">
        <v>21.178974999999998</v>
      </c>
      <c r="K33" s="105">
        <v>30.270538999999999</v>
      </c>
      <c r="L33" s="105">
        <v>50.304348000000012</v>
      </c>
      <c r="M33" s="105">
        <v>96.628553999999994</v>
      </c>
      <c r="N33" s="105">
        <v>162.461097</v>
      </c>
      <c r="O33" s="105">
        <v>159.58218400000001</v>
      </c>
      <c r="P33" s="105">
        <v>179.25405999999995</v>
      </c>
      <c r="Q33" s="106">
        <v>192.00830699999997</v>
      </c>
      <c r="R33" s="106">
        <v>242.09352600000003</v>
      </c>
      <c r="S33" s="106">
        <v>292.12030900000002</v>
      </c>
      <c r="T33" s="106">
        <v>328.64795700000002</v>
      </c>
      <c r="U33" s="106">
        <v>428.98721699999993</v>
      </c>
      <c r="V33" s="106">
        <v>565.15758300000005</v>
      </c>
      <c r="W33" s="106">
        <v>525.75661700000001</v>
      </c>
      <c r="X33" s="106">
        <v>495.34983899999992</v>
      </c>
      <c r="Y33" s="106">
        <v>539.51127800000006</v>
      </c>
      <c r="Z33" s="106">
        <v>575.12785399999996</v>
      </c>
      <c r="AA33" s="106">
        <v>724.88308900000004</v>
      </c>
      <c r="AB33" s="106">
        <v>798.69990800000005</v>
      </c>
      <c r="AC33" s="106">
        <v>926.15727699999991</v>
      </c>
      <c r="AD33" s="106">
        <v>1058.6824059999999</v>
      </c>
      <c r="AE33" s="107">
        <f t="shared" si="0"/>
        <v>8453.3046860000013</v>
      </c>
    </row>
    <row r="34" spans="1:31">
      <c r="B34" s="35" t="s">
        <v>53</v>
      </c>
      <c r="C34" s="106">
        <f>SUM(C9:C33)</f>
        <v>158.13899999999998</v>
      </c>
      <c r="D34" s="106">
        <f t="shared" ref="D34:AD34" si="1">SUM(D9:D33)</f>
        <v>248.83518799999996</v>
      </c>
      <c r="E34" s="106">
        <f t="shared" si="1"/>
        <v>492.69219299999992</v>
      </c>
      <c r="F34" s="106">
        <f t="shared" si="1"/>
        <v>540.02707599999997</v>
      </c>
      <c r="G34" s="106">
        <f t="shared" si="1"/>
        <v>733.92192399999988</v>
      </c>
      <c r="H34" s="106">
        <f t="shared" si="1"/>
        <v>1075.7237660000003</v>
      </c>
      <c r="I34" s="106">
        <f t="shared" si="1"/>
        <v>1839.5690950000003</v>
      </c>
      <c r="J34" s="106">
        <f t="shared" si="1"/>
        <v>2927.9355079999991</v>
      </c>
      <c r="K34" s="106">
        <f t="shared" si="1"/>
        <v>5145.2151830000003</v>
      </c>
      <c r="L34" s="106">
        <f t="shared" si="1"/>
        <v>8963.2796400000007</v>
      </c>
      <c r="M34" s="106">
        <f t="shared" si="1"/>
        <v>12330.953374999996</v>
      </c>
      <c r="N34" s="106">
        <f t="shared" si="1"/>
        <v>18661.947639999999</v>
      </c>
      <c r="O34" s="106">
        <f t="shared" si="1"/>
        <v>18217.426082000005</v>
      </c>
      <c r="P34" s="106">
        <f t="shared" si="1"/>
        <v>22632.054835999999</v>
      </c>
      <c r="Q34" s="106">
        <f t="shared" si="1"/>
        <v>25342.394548</v>
      </c>
      <c r="R34" s="106">
        <f t="shared" si="1"/>
        <v>38040.037273999988</v>
      </c>
      <c r="S34" s="106">
        <f t="shared" si="1"/>
        <v>38050.003303999991</v>
      </c>
      <c r="T34" s="106">
        <f t="shared" si="1"/>
        <v>41138.196342000003</v>
      </c>
      <c r="U34" s="106">
        <f t="shared" si="1"/>
        <v>42405.115301999998</v>
      </c>
      <c r="V34" s="106">
        <f t="shared" si="1"/>
        <v>44748.237463000005</v>
      </c>
      <c r="W34" s="106">
        <f t="shared" si="1"/>
        <v>40287.79461099999</v>
      </c>
      <c r="X34" s="106">
        <f t="shared" si="1"/>
        <v>39048.544520999996</v>
      </c>
      <c r="Y34" s="106">
        <f t="shared" si="1"/>
        <v>38181.094413000006</v>
      </c>
      <c r="Z34" s="106">
        <f t="shared" si="1"/>
        <v>39479.205757000011</v>
      </c>
      <c r="AA34" s="106">
        <f t="shared" si="1"/>
        <v>38918.354401000004</v>
      </c>
      <c r="AB34" s="106">
        <f t="shared" si="1"/>
        <v>37520.225911000001</v>
      </c>
      <c r="AC34" s="106">
        <f t="shared" si="1"/>
        <v>49858.141614</v>
      </c>
      <c r="AD34" s="106">
        <f t="shared" si="1"/>
        <v>40821.005652000007</v>
      </c>
      <c r="AE34" s="107">
        <f>SUM(C34:AD34)</f>
        <v>647806.07161899994</v>
      </c>
    </row>
    <row r="35" spans="1:31">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1:31">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1">
      <c r="A38" s="40" t="s">
        <v>3</v>
      </c>
      <c r="B38" s="40" t="s">
        <v>4</v>
      </c>
      <c r="C38" s="46">
        <f>C9/C$34*100</f>
        <v>1.39560766161415</v>
      </c>
      <c r="D38" s="46">
        <f t="shared" ref="D38:AE47" si="2">D9/D$34*100</f>
        <v>2.1643008142401468</v>
      </c>
      <c r="E38" s="46">
        <f t="shared" si="2"/>
        <v>2.0793836690649576</v>
      </c>
      <c r="F38" s="46">
        <f t="shared" si="2"/>
        <v>2.8318735633174072</v>
      </c>
      <c r="G38" s="46">
        <f t="shared" si="2"/>
        <v>1.996045290506951</v>
      </c>
      <c r="H38" s="46">
        <f t="shared" si="2"/>
        <v>1.7077693717143361</v>
      </c>
      <c r="I38" s="46">
        <f t="shared" si="2"/>
        <v>1.218582659435252</v>
      </c>
      <c r="J38" s="46">
        <f t="shared" si="2"/>
        <v>1.0922572547318556</v>
      </c>
      <c r="K38" s="46">
        <f t="shared" si="2"/>
        <v>0.61140599335745993</v>
      </c>
      <c r="L38" s="46">
        <f t="shared" si="2"/>
        <v>0.44440453271409919</v>
      </c>
      <c r="M38" s="46">
        <f t="shared" si="2"/>
        <v>0.3443600807549077</v>
      </c>
      <c r="N38" s="46">
        <f t="shared" si="2"/>
        <v>0.26543583207695681</v>
      </c>
      <c r="O38" s="46">
        <f t="shared" si="2"/>
        <v>0.30026011772347355</v>
      </c>
      <c r="P38" s="46">
        <f t="shared" si="2"/>
        <v>0.2019111314952807</v>
      </c>
      <c r="Q38" s="46">
        <f t="shared" si="2"/>
        <v>0.1619809995549123</v>
      </c>
      <c r="R38" s="46">
        <f t="shared" si="2"/>
        <v>0.13084979292073662</v>
      </c>
      <c r="S38" s="46">
        <f t="shared" si="2"/>
        <v>0.13717631134742361</v>
      </c>
      <c r="T38" s="46">
        <f t="shared" si="2"/>
        <v>0.19685030993282235</v>
      </c>
      <c r="U38" s="46">
        <f t="shared" si="2"/>
        <v>0.16011990420598529</v>
      </c>
      <c r="V38" s="46">
        <f t="shared" si="2"/>
        <v>0.18032916953817854</v>
      </c>
      <c r="W38" s="46">
        <f t="shared" si="2"/>
        <v>0.24458403333176187</v>
      </c>
      <c r="X38" s="46">
        <f t="shared" si="2"/>
        <v>0.38143419127926481</v>
      </c>
      <c r="Y38" s="46">
        <f t="shared" si="2"/>
        <v>0.37945592243335674</v>
      </c>
      <c r="Z38" s="46">
        <f t="shared" si="2"/>
        <v>0.33974721990504497</v>
      </c>
      <c r="AA38" s="46">
        <f t="shared" si="2"/>
        <v>0.5789722779085702</v>
      </c>
      <c r="AB38" s="46">
        <f t="shared" si="2"/>
        <v>0.38258498053956452</v>
      </c>
      <c r="AC38" s="46">
        <f t="shared" si="2"/>
        <v>0.20367297037699011</v>
      </c>
      <c r="AD38" s="46">
        <f t="shared" si="2"/>
        <v>0.30601701502637929</v>
      </c>
      <c r="AE38" s="46">
        <f t="shared" si="2"/>
        <v>0.29000353937789486</v>
      </c>
    </row>
    <row r="39" spans="1:31">
      <c r="A39" s="35" t="s">
        <v>5</v>
      </c>
      <c r="B39" s="35" t="s">
        <v>6</v>
      </c>
      <c r="C39" s="46">
        <f t="shared" ref="C39:R63" si="3">C10/C$34*100</f>
        <v>22.178589721700533</v>
      </c>
      <c r="D39" s="46">
        <f t="shared" si="3"/>
        <v>24.441091908592931</v>
      </c>
      <c r="E39" s="46">
        <f t="shared" si="3"/>
        <v>26.540415467878141</v>
      </c>
      <c r="F39" s="46">
        <f t="shared" si="3"/>
        <v>21.510601072158096</v>
      </c>
      <c r="G39" s="46">
        <f t="shared" si="3"/>
        <v>20.607205351723497</v>
      </c>
      <c r="H39" s="46">
        <f t="shared" si="3"/>
        <v>21.513710147034153</v>
      </c>
      <c r="I39" s="46">
        <f t="shared" si="3"/>
        <v>18.792337017381776</v>
      </c>
      <c r="J39" s="46">
        <f t="shared" si="3"/>
        <v>15.722091683448383</v>
      </c>
      <c r="K39" s="46">
        <f t="shared" si="3"/>
        <v>13.876459984783498</v>
      </c>
      <c r="L39" s="46">
        <f t="shared" si="3"/>
        <v>16.576515948129003</v>
      </c>
      <c r="M39" s="46">
        <f t="shared" si="3"/>
        <v>19.115411220180704</v>
      </c>
      <c r="N39" s="46">
        <f t="shared" si="3"/>
        <v>22.439745565592002</v>
      </c>
      <c r="O39" s="46">
        <f t="shared" si="3"/>
        <v>23.213813784475761</v>
      </c>
      <c r="P39" s="46">
        <f t="shared" si="3"/>
        <v>32.624191875212723</v>
      </c>
      <c r="Q39" s="46">
        <f t="shared" si="3"/>
        <v>31.893672611287926</v>
      </c>
      <c r="R39" s="46">
        <f t="shared" si="3"/>
        <v>30.471838903592985</v>
      </c>
      <c r="S39" s="46">
        <f t="shared" si="2"/>
        <v>32.381391577184822</v>
      </c>
      <c r="T39" s="46">
        <f t="shared" si="2"/>
        <v>29.098668058955603</v>
      </c>
      <c r="U39" s="46">
        <f t="shared" si="2"/>
        <v>30.469276927990368</v>
      </c>
      <c r="V39" s="46">
        <f t="shared" si="2"/>
        <v>27.139264253796654</v>
      </c>
      <c r="W39" s="46">
        <f t="shared" si="2"/>
        <v>24.891058197218836</v>
      </c>
      <c r="X39" s="46">
        <f t="shared" si="2"/>
        <v>24.101214730138651</v>
      </c>
      <c r="Y39" s="46">
        <f t="shared" si="2"/>
        <v>23.70306622200594</v>
      </c>
      <c r="Z39" s="46">
        <f t="shared" si="2"/>
        <v>24.23725110352148</v>
      </c>
      <c r="AA39" s="46">
        <f t="shared" si="2"/>
        <v>22.700389029740155</v>
      </c>
      <c r="AB39" s="46">
        <f t="shared" si="2"/>
        <v>20.108026446578823</v>
      </c>
      <c r="AC39" s="46">
        <f t="shared" si="2"/>
        <v>25.98933175712569</v>
      </c>
      <c r="AD39" s="46">
        <f t="shared" si="2"/>
        <v>18.05844889967533</v>
      </c>
      <c r="AE39" s="46">
        <f t="shared" si="2"/>
        <v>25.576480047171657</v>
      </c>
    </row>
    <row r="40" spans="1:31">
      <c r="A40" s="35" t="s">
        <v>7</v>
      </c>
      <c r="B40" s="35" t="s">
        <v>8</v>
      </c>
      <c r="C40" s="46">
        <f t="shared" si="3"/>
        <v>24.902143051366206</v>
      </c>
      <c r="D40" s="46">
        <f t="shared" si="2"/>
        <v>27.365509093512934</v>
      </c>
      <c r="E40" s="46">
        <f t="shared" si="2"/>
        <v>32.297013482411728</v>
      </c>
      <c r="F40" s="46">
        <f t="shared" si="2"/>
        <v>26.441982697919393</v>
      </c>
      <c r="G40" s="46">
        <f t="shared" si="2"/>
        <v>22.875164852004069</v>
      </c>
      <c r="H40" s="46">
        <f t="shared" si="2"/>
        <v>25.224830070362124</v>
      </c>
      <c r="I40" s="46">
        <f t="shared" si="2"/>
        <v>24.213036531797137</v>
      </c>
      <c r="J40" s="46">
        <f t="shared" si="2"/>
        <v>26.822435291153283</v>
      </c>
      <c r="K40" s="46">
        <f t="shared" si="2"/>
        <v>18.877515059218076</v>
      </c>
      <c r="L40" s="46">
        <f t="shared" si="2"/>
        <v>19.418883421113478</v>
      </c>
      <c r="M40" s="46">
        <f t="shared" si="2"/>
        <v>20.728170963504276</v>
      </c>
      <c r="N40" s="46">
        <f t="shared" si="2"/>
        <v>20.885800631257158</v>
      </c>
      <c r="O40" s="46">
        <f t="shared" si="2"/>
        <v>18.497447959070023</v>
      </c>
      <c r="P40" s="46">
        <f t="shared" si="2"/>
        <v>15.301622124436602</v>
      </c>
      <c r="Q40" s="46">
        <f t="shared" si="2"/>
        <v>15.584662572115521</v>
      </c>
      <c r="R40" s="46">
        <f t="shared" si="2"/>
        <v>15.224508031590108</v>
      </c>
      <c r="S40" s="46">
        <f t="shared" si="2"/>
        <v>14.208298923936413</v>
      </c>
      <c r="T40" s="46">
        <f t="shared" si="2"/>
        <v>15.666575489650327</v>
      </c>
      <c r="U40" s="46">
        <f t="shared" si="2"/>
        <v>13.725623763898803</v>
      </c>
      <c r="V40" s="46">
        <f t="shared" si="2"/>
        <v>14.151990882850383</v>
      </c>
      <c r="W40" s="46">
        <f t="shared" si="2"/>
        <v>12.332930742362798</v>
      </c>
      <c r="X40" s="46">
        <f t="shared" si="2"/>
        <v>11.206503632028166</v>
      </c>
      <c r="Y40" s="46">
        <f t="shared" si="2"/>
        <v>10.024719683511183</v>
      </c>
      <c r="Z40" s="46">
        <f t="shared" si="2"/>
        <v>8.7326095798893224</v>
      </c>
      <c r="AA40" s="46">
        <f t="shared" si="2"/>
        <v>8.269026811465876</v>
      </c>
      <c r="AB40" s="46">
        <f t="shared" si="2"/>
        <v>9.5503735438582709</v>
      </c>
      <c r="AC40" s="46">
        <f t="shared" si="2"/>
        <v>9.0470062380612664</v>
      </c>
      <c r="AD40" s="46">
        <f t="shared" si="2"/>
        <v>7.8418196584609685</v>
      </c>
      <c r="AE40" s="46">
        <f t="shared" si="2"/>
        <v>12.805692305519125</v>
      </c>
    </row>
    <row r="41" spans="1:31">
      <c r="A41" s="35" t="s">
        <v>9</v>
      </c>
      <c r="B41" s="35" t="s">
        <v>10</v>
      </c>
      <c r="C41" s="46">
        <f t="shared" si="3"/>
        <v>0.16820645128652645</v>
      </c>
      <c r="D41" s="46">
        <f t="shared" si="2"/>
        <v>0.17053536656560009</v>
      </c>
      <c r="E41" s="46">
        <f t="shared" si="2"/>
        <v>0.37445164064127978</v>
      </c>
      <c r="F41" s="46">
        <f t="shared" si="2"/>
        <v>0.26913039449155324</v>
      </c>
      <c r="G41" s="46">
        <f t="shared" si="2"/>
        <v>0.15866605996089581</v>
      </c>
      <c r="H41" s="46">
        <f t="shared" si="2"/>
        <v>0.37588915740288653</v>
      </c>
      <c r="I41" s="46">
        <f t="shared" si="2"/>
        <v>0.61823869681828936</v>
      </c>
      <c r="J41" s="46">
        <f t="shared" si="2"/>
        <v>0.33185252794850856</v>
      </c>
      <c r="K41" s="46">
        <f t="shared" si="2"/>
        <v>0.48374964145790128</v>
      </c>
      <c r="L41" s="46">
        <f t="shared" si="2"/>
        <v>0.19879580595122434</v>
      </c>
      <c r="M41" s="46">
        <f t="shared" si="2"/>
        <v>0.18027768270594088</v>
      </c>
      <c r="N41" s="46">
        <f t="shared" si="2"/>
        <v>0.23131817124742507</v>
      </c>
      <c r="O41" s="46">
        <f t="shared" si="2"/>
        <v>0.12874468047477924</v>
      </c>
      <c r="P41" s="46">
        <f t="shared" si="2"/>
        <v>0.41372310061329337</v>
      </c>
      <c r="Q41" s="46">
        <f t="shared" si="2"/>
        <v>0.443107713390336</v>
      </c>
      <c r="R41" s="46">
        <f t="shared" si="2"/>
        <v>0.36808101945710003</v>
      </c>
      <c r="S41" s="46">
        <f t="shared" si="2"/>
        <v>0.33098665194270971</v>
      </c>
      <c r="T41" s="46">
        <f t="shared" si="2"/>
        <v>0.23344840206801107</v>
      </c>
      <c r="U41" s="46">
        <f t="shared" si="2"/>
        <v>0.2435745010110337</v>
      </c>
      <c r="V41" s="46">
        <f t="shared" si="2"/>
        <v>0.33888776988230751</v>
      </c>
      <c r="W41" s="46">
        <f t="shared" si="2"/>
        <v>0.51685155271106942</v>
      </c>
      <c r="X41" s="46">
        <f t="shared" si="2"/>
        <v>0.86023174005717773</v>
      </c>
      <c r="Y41" s="46">
        <f t="shared" si="2"/>
        <v>1.6691078786442954</v>
      </c>
      <c r="Z41" s="46">
        <f t="shared" si="2"/>
        <v>2.8275295300287868</v>
      </c>
      <c r="AA41" s="46">
        <f t="shared" si="2"/>
        <v>1.4120658991323622</v>
      </c>
      <c r="AB41" s="46">
        <f t="shared" si="2"/>
        <v>2.0277978570937716</v>
      </c>
      <c r="AC41" s="46">
        <f t="shared" si="2"/>
        <v>1.4993213421137523</v>
      </c>
      <c r="AD41" s="46">
        <f t="shared" si="2"/>
        <v>1.6740884554041311</v>
      </c>
      <c r="AE41" s="46">
        <f t="shared" si="2"/>
        <v>0.92986332776188907</v>
      </c>
    </row>
    <row r="42" spans="1:31">
      <c r="A42" s="35" t="s">
        <v>11</v>
      </c>
      <c r="B42" s="35" t="s">
        <v>12</v>
      </c>
      <c r="C42" s="46">
        <f t="shared" si="3"/>
        <v>2.7058473874249871</v>
      </c>
      <c r="D42" s="46">
        <f t="shared" si="2"/>
        <v>1.0293616512146988</v>
      </c>
      <c r="E42" s="46">
        <f t="shared" si="2"/>
        <v>1.3872428053675292</v>
      </c>
      <c r="F42" s="46">
        <f t="shared" si="2"/>
        <v>1.4335129374142714</v>
      </c>
      <c r="G42" s="46">
        <f t="shared" si="2"/>
        <v>2.1391558811097737</v>
      </c>
      <c r="H42" s="46">
        <f t="shared" si="2"/>
        <v>1.3563098130900639</v>
      </c>
      <c r="I42" s="46">
        <f t="shared" si="2"/>
        <v>1.9631137584424352</v>
      </c>
      <c r="J42" s="46">
        <f t="shared" si="2"/>
        <v>3.1197584356082753</v>
      </c>
      <c r="K42" s="46">
        <f t="shared" si="2"/>
        <v>6.5210426788091826</v>
      </c>
      <c r="L42" s="46">
        <f t="shared" si="2"/>
        <v>9.7410654031541508</v>
      </c>
      <c r="M42" s="46">
        <f t="shared" si="2"/>
        <v>12.135885227122598</v>
      </c>
      <c r="N42" s="46">
        <f t="shared" si="2"/>
        <v>13.384801507245042</v>
      </c>
      <c r="O42" s="46">
        <f t="shared" si="2"/>
        <v>11.978085115745605</v>
      </c>
      <c r="P42" s="46">
        <f t="shared" si="2"/>
        <v>10.251247912803528</v>
      </c>
      <c r="Q42" s="46">
        <f t="shared" si="2"/>
        <v>12.616822253887355</v>
      </c>
      <c r="R42" s="46">
        <f t="shared" si="2"/>
        <v>12.999059126526561</v>
      </c>
      <c r="S42" s="46">
        <f t="shared" si="2"/>
        <v>11.866796273117091</v>
      </c>
      <c r="T42" s="46">
        <f t="shared" si="2"/>
        <v>12.566951703523957</v>
      </c>
      <c r="U42" s="46">
        <f t="shared" si="2"/>
        <v>10.62845387850515</v>
      </c>
      <c r="V42" s="46">
        <f t="shared" si="2"/>
        <v>11.774684089751316</v>
      </c>
      <c r="W42" s="46">
        <f t="shared" si="2"/>
        <v>10.102256676737408</v>
      </c>
      <c r="X42" s="46">
        <f t="shared" si="2"/>
        <v>8.9750098908686553</v>
      </c>
      <c r="Y42" s="46">
        <f t="shared" si="2"/>
        <v>7.34095333067686</v>
      </c>
      <c r="Z42" s="46">
        <f t="shared" si="2"/>
        <v>6.0389301032918423</v>
      </c>
      <c r="AA42" s="46">
        <f t="shared" si="2"/>
        <v>5.6639689419739705</v>
      </c>
      <c r="AB42" s="46">
        <f t="shared" si="2"/>
        <v>7.146955581666246</v>
      </c>
      <c r="AC42" s="46">
        <f t="shared" si="2"/>
        <v>6.9431631985014803</v>
      </c>
      <c r="AD42" s="46">
        <f t="shared" si="2"/>
        <v>5.7800013677134858</v>
      </c>
      <c r="AE42" s="46">
        <f t="shared" si="2"/>
        <v>9.4096513551745122</v>
      </c>
    </row>
    <row r="43" spans="1:31">
      <c r="A43" s="35" t="s">
        <v>13</v>
      </c>
      <c r="B43" s="35" t="s">
        <v>14</v>
      </c>
      <c r="C43" s="46">
        <f t="shared" si="3"/>
        <v>2.7058473874249871</v>
      </c>
      <c r="D43" s="46">
        <f t="shared" si="2"/>
        <v>0.93744619430592768</v>
      </c>
      <c r="E43" s="46">
        <f t="shared" si="2"/>
        <v>1.2980323396356315</v>
      </c>
      <c r="F43" s="46">
        <f t="shared" si="2"/>
        <v>1.1092258640750081</v>
      </c>
      <c r="G43" s="46">
        <f t="shared" si="2"/>
        <v>1.7476247241797891</v>
      </c>
      <c r="H43" s="46">
        <f t="shared" si="2"/>
        <v>1.2437864090101356</v>
      </c>
      <c r="I43" s="46">
        <f t="shared" si="2"/>
        <v>1.794436593315349</v>
      </c>
      <c r="J43" s="46">
        <f t="shared" si="2"/>
        <v>3.0457125082278282</v>
      </c>
      <c r="K43" s="46">
        <f t="shared" si="2"/>
        <v>6.4943732014171811</v>
      </c>
      <c r="L43" s="46">
        <f t="shared" si="2"/>
        <v>9.7253938737986303</v>
      </c>
      <c r="M43" s="46">
        <f t="shared" si="2"/>
        <v>12.101864905478166</v>
      </c>
      <c r="N43" s="46">
        <f t="shared" si="2"/>
        <v>13.403263390572887</v>
      </c>
      <c r="O43" s="46">
        <f t="shared" si="2"/>
        <v>11.967663358075479</v>
      </c>
      <c r="P43" s="46">
        <f t="shared" si="2"/>
        <v>11.67627768291079</v>
      </c>
      <c r="Q43" s="46">
        <f t="shared" si="2"/>
        <v>13.717393754625876</v>
      </c>
      <c r="R43" s="46">
        <f t="shared" si="2"/>
        <v>13.979579369746551</v>
      </c>
      <c r="S43" s="46">
        <f t="shared" si="2"/>
        <v>12.841417347489021</v>
      </c>
      <c r="T43" s="46">
        <f t="shared" si="2"/>
        <v>12.401796436542467</v>
      </c>
      <c r="U43" s="46">
        <f t="shared" si="2"/>
        <v>10.473304228441831</v>
      </c>
      <c r="V43" s="46">
        <f t="shared" si="2"/>
        <v>11.603941539135386</v>
      </c>
      <c r="W43" s="46">
        <f t="shared" si="2"/>
        <v>9.8984730499772002</v>
      </c>
      <c r="X43" s="46">
        <f t="shared" si="2"/>
        <v>8.7770181988648179</v>
      </c>
      <c r="Y43" s="46">
        <f t="shared" si="2"/>
        <v>7.1229558523969798</v>
      </c>
      <c r="Z43" s="46">
        <f t="shared" si="2"/>
        <v>5.7523037671479447</v>
      </c>
      <c r="AA43" s="46">
        <f t="shared" si="2"/>
        <v>5.5411166535463501</v>
      </c>
      <c r="AB43" s="46">
        <f t="shared" si="2"/>
        <v>7.0385494966483124</v>
      </c>
      <c r="AC43" s="46">
        <f t="shared" si="2"/>
        <v>6.8335219298332346</v>
      </c>
      <c r="AD43" s="46">
        <f t="shared" si="2"/>
        <v>5.6454400943625229</v>
      </c>
      <c r="AE43" s="46">
        <f t="shared" si="2"/>
        <v>9.4967200196577526</v>
      </c>
    </row>
    <row r="44" spans="1:31">
      <c r="A44" s="35" t="s">
        <v>15</v>
      </c>
      <c r="B44" s="35" t="s">
        <v>16</v>
      </c>
      <c r="C44" s="46">
        <f t="shared" si="3"/>
        <v>0.72594363186816668</v>
      </c>
      <c r="D44" s="46">
        <f t="shared" si="2"/>
        <v>0.75243337369150554</v>
      </c>
      <c r="E44" s="46">
        <f t="shared" si="2"/>
        <v>0.52328472759055888</v>
      </c>
      <c r="F44" s="46">
        <f t="shared" si="2"/>
        <v>0.74298052418393934</v>
      </c>
      <c r="G44" s="46">
        <f t="shared" si="2"/>
        <v>0.28944931749988168</v>
      </c>
      <c r="H44" s="46">
        <f t="shared" si="2"/>
        <v>0.51900266373774606</v>
      </c>
      <c r="I44" s="46">
        <f t="shared" si="2"/>
        <v>0.2951331382309399</v>
      </c>
      <c r="J44" s="46">
        <f t="shared" si="2"/>
        <v>0.31176974270978391</v>
      </c>
      <c r="K44" s="46">
        <f t="shared" si="2"/>
        <v>0.26976912541696507</v>
      </c>
      <c r="L44" s="46">
        <f t="shared" si="2"/>
        <v>0.57327919091900614</v>
      </c>
      <c r="M44" s="46">
        <f t="shared" si="2"/>
        <v>0.64036291111189159</v>
      </c>
      <c r="N44" s="46">
        <f t="shared" si="2"/>
        <v>0.29660425625328785</v>
      </c>
      <c r="O44" s="46">
        <f t="shared" si="2"/>
        <v>0.41361894737946209</v>
      </c>
      <c r="P44" s="46">
        <f t="shared" si="2"/>
        <v>0.37444827088876886</v>
      </c>
      <c r="Q44" s="46">
        <f t="shared" si="2"/>
        <v>0.26240524301697488</v>
      </c>
      <c r="R44" s="46">
        <f t="shared" si="2"/>
        <v>0.24932054434348142</v>
      </c>
      <c r="S44" s="46">
        <f t="shared" si="2"/>
        <v>0.32723698866777901</v>
      </c>
      <c r="T44" s="46">
        <f t="shared" si="2"/>
        <v>0.26347577103019504</v>
      </c>
      <c r="U44" s="46">
        <f t="shared" si="2"/>
        <v>0.45194785967475259</v>
      </c>
      <c r="V44" s="46">
        <f t="shared" si="2"/>
        <v>0.59271438616840344</v>
      </c>
      <c r="W44" s="46">
        <f t="shared" si="2"/>
        <v>0.71323459567465197</v>
      </c>
      <c r="X44" s="46">
        <f t="shared" si="2"/>
        <v>0.966845985250391</v>
      </c>
      <c r="Y44" s="46">
        <f t="shared" si="2"/>
        <v>0.83310433577225185</v>
      </c>
      <c r="Z44" s="46">
        <f t="shared" si="2"/>
        <v>0.89800064414198555</v>
      </c>
      <c r="AA44" s="46">
        <f t="shared" si="2"/>
        <v>1.0475016769710206</v>
      </c>
      <c r="AB44" s="46">
        <f t="shared" si="2"/>
        <v>0.86001566665780194</v>
      </c>
      <c r="AC44" s="46">
        <f t="shared" si="2"/>
        <v>0.88606461191475894</v>
      </c>
      <c r="AD44" s="46">
        <f t="shared" si="2"/>
        <v>1.0891056329922089</v>
      </c>
      <c r="AE44" s="46">
        <f t="shared" si="2"/>
        <v>0.6478607461197663</v>
      </c>
    </row>
    <row r="45" spans="1:31">
      <c r="A45" s="35" t="s">
        <v>17</v>
      </c>
      <c r="B45" s="35" t="s">
        <v>18</v>
      </c>
      <c r="C45" s="46">
        <f t="shared" si="3"/>
        <v>1.5321963588994494</v>
      </c>
      <c r="D45" s="46">
        <f t="shared" si="2"/>
        <v>1.988363076688334</v>
      </c>
      <c r="E45" s="46">
        <f t="shared" si="2"/>
        <v>1.3845163566454159</v>
      </c>
      <c r="F45" s="46">
        <f t="shared" si="2"/>
        <v>1.2172824830731264</v>
      </c>
      <c r="G45" s="46">
        <f t="shared" si="2"/>
        <v>1.8021508238797352</v>
      </c>
      <c r="H45" s="46">
        <f t="shared" si="2"/>
        <v>1.4326875065062008</v>
      </c>
      <c r="I45" s="46">
        <f t="shared" si="2"/>
        <v>1.7184717924389783</v>
      </c>
      <c r="J45" s="46">
        <f t="shared" si="2"/>
        <v>1.9014833437376386</v>
      </c>
      <c r="K45" s="46">
        <f t="shared" si="2"/>
        <v>1.764297755707684</v>
      </c>
      <c r="L45" s="46">
        <f t="shared" si="2"/>
        <v>1.64924858910237</v>
      </c>
      <c r="M45" s="46">
        <f t="shared" si="2"/>
        <v>1.0062140795338141</v>
      </c>
      <c r="N45" s="46">
        <f t="shared" si="2"/>
        <v>0.71184825701289989</v>
      </c>
      <c r="O45" s="46">
        <f t="shared" si="2"/>
        <v>0.69214875599021508</v>
      </c>
      <c r="P45" s="46">
        <f t="shared" si="2"/>
        <v>0.92735839728591929</v>
      </c>
      <c r="Q45" s="46">
        <f t="shared" si="2"/>
        <v>0.46840570560593736</v>
      </c>
      <c r="R45" s="46">
        <f t="shared" si="2"/>
        <v>0.51446197223828749</v>
      </c>
      <c r="S45" s="46">
        <f t="shared" si="2"/>
        <v>0.54955753966522713</v>
      </c>
      <c r="T45" s="46">
        <f t="shared" si="2"/>
        <v>0.60954963099339676</v>
      </c>
      <c r="U45" s="46">
        <f t="shared" si="2"/>
        <v>0.64137738115564669</v>
      </c>
      <c r="V45" s="46">
        <f t="shared" si="2"/>
        <v>0.71607084472309368</v>
      </c>
      <c r="W45" s="46">
        <f t="shared" si="2"/>
        <v>0.78583795180875438</v>
      </c>
      <c r="X45" s="46">
        <f t="shared" si="2"/>
        <v>0.86674626199699545</v>
      </c>
      <c r="Y45" s="46">
        <f t="shared" si="2"/>
        <v>1.0893075523219937</v>
      </c>
      <c r="Z45" s="46">
        <f t="shared" si="2"/>
        <v>1.2137595167173207</v>
      </c>
      <c r="AA45" s="46">
        <f t="shared" si="2"/>
        <v>1.1789159897989183</v>
      </c>
      <c r="AB45" s="46">
        <f t="shared" si="2"/>
        <v>1.124888434843518</v>
      </c>
      <c r="AC45" s="46">
        <f t="shared" si="2"/>
        <v>1.1603603188401821</v>
      </c>
      <c r="AD45" s="46">
        <f t="shared" si="2"/>
        <v>1.6026956723638339</v>
      </c>
      <c r="AE45" s="46">
        <f t="shared" si="2"/>
        <v>0.92599479995736145</v>
      </c>
    </row>
    <row r="46" spans="1:31">
      <c r="A46" s="35" t="s">
        <v>19</v>
      </c>
      <c r="B46" s="35" t="s">
        <v>20</v>
      </c>
      <c r="C46" s="46">
        <f t="shared" si="3"/>
        <v>2.5749498858599082</v>
      </c>
      <c r="D46" s="46">
        <f t="shared" si="2"/>
        <v>5.6985216254865048</v>
      </c>
      <c r="E46" s="46">
        <f t="shared" si="2"/>
        <v>4.2253618579257664</v>
      </c>
      <c r="F46" s="46">
        <f t="shared" si="2"/>
        <v>3.0267517549434877</v>
      </c>
      <c r="G46" s="46">
        <f t="shared" si="2"/>
        <v>3.2159851379504514</v>
      </c>
      <c r="H46" s="46">
        <f t="shared" si="2"/>
        <v>4.7203261287805356</v>
      </c>
      <c r="I46" s="46">
        <f t="shared" si="2"/>
        <v>4.714123880190539</v>
      </c>
      <c r="J46" s="46">
        <f t="shared" si="2"/>
        <v>2.5927932426303979</v>
      </c>
      <c r="K46" s="46">
        <f t="shared" si="2"/>
        <v>2.3403672289132325</v>
      </c>
      <c r="L46" s="46">
        <f t="shared" si="2"/>
        <v>3.4281482709603379</v>
      </c>
      <c r="M46" s="46">
        <f t="shared" si="2"/>
        <v>4.0762844584188533</v>
      </c>
      <c r="N46" s="46">
        <f t="shared" si="2"/>
        <v>3.232302081413406</v>
      </c>
      <c r="O46" s="46">
        <f t="shared" si="2"/>
        <v>3.7857846541858127</v>
      </c>
      <c r="P46" s="46">
        <f t="shared" si="2"/>
        <v>3.2050529183332523</v>
      </c>
      <c r="Q46" s="46">
        <f t="shared" si="2"/>
        <v>2.3489811583214402</v>
      </c>
      <c r="R46" s="46">
        <f t="shared" si="2"/>
        <v>2.2477333285485788</v>
      </c>
      <c r="S46" s="46">
        <f t="shared" si="2"/>
        <v>2.1795885229603034</v>
      </c>
      <c r="T46" s="46">
        <f t="shared" si="2"/>
        <v>2.1611013438922635</v>
      </c>
      <c r="U46" s="46">
        <f t="shared" si="2"/>
        <v>2.5879474779974032</v>
      </c>
      <c r="V46" s="46">
        <f t="shared" si="2"/>
        <v>2.551059073430304</v>
      </c>
      <c r="W46" s="46">
        <f t="shared" si="2"/>
        <v>2.8239566473796631</v>
      </c>
      <c r="X46" s="46">
        <f t="shared" si="2"/>
        <v>3.0915432977297685</v>
      </c>
      <c r="Y46" s="46">
        <f t="shared" si="2"/>
        <v>3.4235504013078741</v>
      </c>
      <c r="Z46" s="46">
        <f t="shared" si="2"/>
        <v>3.7165865595962209</v>
      </c>
      <c r="AA46" s="46">
        <f t="shared" si="2"/>
        <v>4.0240605547282833</v>
      </c>
      <c r="AB46" s="46">
        <f t="shared" si="2"/>
        <v>3.7922454448304723</v>
      </c>
      <c r="AC46" s="46">
        <f t="shared" si="2"/>
        <v>3.9010789793533922</v>
      </c>
      <c r="AD46" s="46">
        <f t="shared" si="2"/>
        <v>5.8545709784171081</v>
      </c>
      <c r="AE46" s="46">
        <f t="shared" si="2"/>
        <v>3.2558959043540683</v>
      </c>
    </row>
    <row r="47" spans="1:31">
      <c r="A47" s="35" t="s">
        <v>21</v>
      </c>
      <c r="B47" s="35" t="s">
        <v>22</v>
      </c>
      <c r="C47" s="46">
        <f t="shared" si="3"/>
        <v>2.4029493040932347E-2</v>
      </c>
      <c r="D47" s="46">
        <f t="shared" si="2"/>
        <v>6.481197506519859E-2</v>
      </c>
      <c r="E47" s="46">
        <f t="shared" si="2"/>
        <v>7.4049884529020754E-2</v>
      </c>
      <c r="F47" s="46">
        <f t="shared" si="2"/>
        <v>9.6021111356275769E-3</v>
      </c>
      <c r="G47" s="46">
        <f t="shared" si="2"/>
        <v>2.9822927050207594E-2</v>
      </c>
      <c r="H47" s="46">
        <f t="shared" si="2"/>
        <v>7.3339459899968394E-3</v>
      </c>
      <c r="I47" s="46">
        <f t="shared" si="2"/>
        <v>6.6445451998637757E-3</v>
      </c>
      <c r="J47" s="46">
        <f t="shared" si="2"/>
        <v>5.6312715751251474E-3</v>
      </c>
      <c r="K47" s="46">
        <f t="shared" si="2"/>
        <v>1.5814537799866395E-2</v>
      </c>
      <c r="L47" s="46">
        <f t="shared" si="2"/>
        <v>1.5376347222834163E-2</v>
      </c>
      <c r="M47" s="46">
        <f t="shared" si="2"/>
        <v>2.51534322259977E-2</v>
      </c>
      <c r="N47" s="46">
        <f t="shared" si="2"/>
        <v>1.379442301339562E-2</v>
      </c>
      <c r="O47" s="46">
        <f t="shared" si="2"/>
        <v>1.6152144582638847E-2</v>
      </c>
      <c r="P47" s="46">
        <f t="shared" si="2"/>
        <v>1.2631270208186057E-2</v>
      </c>
      <c r="Q47" s="46">
        <f t="shared" si="2"/>
        <v>8.554479711433147E-3</v>
      </c>
      <c r="R47" s="46">
        <f t="shared" si="2"/>
        <v>9.3980691297679119E-3</v>
      </c>
      <c r="S47" s="46">
        <f t="shared" si="2"/>
        <v>3.1726667415902528E-2</v>
      </c>
      <c r="T47" s="46">
        <f t="shared" si="2"/>
        <v>5.161304064836339E-2</v>
      </c>
      <c r="U47" s="46">
        <f t="shared" si="2"/>
        <v>1.5594823768084657E-2</v>
      </c>
      <c r="V47" s="46">
        <f t="shared" ref="D47:AE56" si="4">V18/V$34*100</f>
        <v>1.6447210923302771E-2</v>
      </c>
      <c r="W47" s="46">
        <f t="shared" si="4"/>
        <v>3.3732794587593019E-2</v>
      </c>
      <c r="X47" s="46">
        <f t="shared" si="4"/>
        <v>4.6713246866833202E-2</v>
      </c>
      <c r="Y47" s="46">
        <f t="shared" si="4"/>
        <v>5.2881511937817573E-2</v>
      </c>
      <c r="Z47" s="46">
        <f t="shared" si="4"/>
        <v>5.556264514290693E-2</v>
      </c>
      <c r="AA47" s="46">
        <f t="shared" si="4"/>
        <v>5.0623846519815233E-2</v>
      </c>
      <c r="AB47" s="46">
        <f t="shared" si="4"/>
        <v>5.0619255451849192E-2</v>
      </c>
      <c r="AC47" s="46">
        <f t="shared" si="4"/>
        <v>3.6235087019222331E-2</v>
      </c>
      <c r="AD47" s="46">
        <f t="shared" si="4"/>
        <v>9.4830792092706243E-2</v>
      </c>
      <c r="AE47" s="46">
        <f t="shared" si="4"/>
        <v>3.6634316564352419E-2</v>
      </c>
    </row>
    <row r="48" spans="1:31">
      <c r="A48" s="35" t="s">
        <v>23</v>
      </c>
      <c r="B48" s="35" t="s">
        <v>24</v>
      </c>
      <c r="C48" s="46">
        <f t="shared" si="3"/>
        <v>3.1086575734006168</v>
      </c>
      <c r="D48" s="46">
        <f t="shared" si="4"/>
        <v>2.5473776642875774</v>
      </c>
      <c r="E48" s="46">
        <f t="shared" si="4"/>
        <v>2.1871623202277943</v>
      </c>
      <c r="F48" s="46">
        <f t="shared" si="4"/>
        <v>2.1969528061218915</v>
      </c>
      <c r="G48" s="46">
        <f t="shared" si="4"/>
        <v>4.4695047153271865</v>
      </c>
      <c r="H48" s="46">
        <f t="shared" si="4"/>
        <v>4.8830287719049972</v>
      </c>
      <c r="I48" s="46">
        <f t="shared" si="4"/>
        <v>5.1502786308768682</v>
      </c>
      <c r="J48" s="46">
        <f t="shared" si="4"/>
        <v>3.7882499015753606</v>
      </c>
      <c r="K48" s="46">
        <f t="shared" si="4"/>
        <v>2.2462770727620316</v>
      </c>
      <c r="L48" s="46">
        <f t="shared" si="4"/>
        <v>2.5778059402372944</v>
      </c>
      <c r="M48" s="46">
        <f t="shared" si="4"/>
        <v>2.6545675832627995</v>
      </c>
      <c r="N48" s="46">
        <f t="shared" si="4"/>
        <v>2.0697024686325829</v>
      </c>
      <c r="O48" s="46">
        <f t="shared" si="4"/>
        <v>2.7391701591315933</v>
      </c>
      <c r="P48" s="46">
        <f t="shared" si="4"/>
        <v>2.4375715329324592</v>
      </c>
      <c r="Q48" s="46">
        <f t="shared" si="4"/>
        <v>1.9833044073558788</v>
      </c>
      <c r="R48" s="46">
        <f t="shared" si="4"/>
        <v>1.7535696382083421</v>
      </c>
      <c r="S48" s="46">
        <f t="shared" si="4"/>
        <v>1.9209892366110797</v>
      </c>
      <c r="T48" s="46">
        <f t="shared" si="4"/>
        <v>1.9553505708240122</v>
      </c>
      <c r="U48" s="46">
        <f t="shared" si="4"/>
        <v>2.2025581167467045</v>
      </c>
      <c r="V48" s="46">
        <f t="shared" si="4"/>
        <v>2.3656351691511537</v>
      </c>
      <c r="W48" s="46">
        <f t="shared" si="4"/>
        <v>2.8419218253445644</v>
      </c>
      <c r="X48" s="46">
        <f t="shared" si="4"/>
        <v>2.972400201435923</v>
      </c>
      <c r="Y48" s="46">
        <f t="shared" si="4"/>
        <v>3.1647475788137251</v>
      </c>
      <c r="Z48" s="46">
        <f t="shared" si="4"/>
        <v>3.297332456515254</v>
      </c>
      <c r="AA48" s="46">
        <f t="shared" si="4"/>
        <v>3.6456827603264306</v>
      </c>
      <c r="AB48" s="46">
        <f t="shared" si="4"/>
        <v>3.5320801642920578</v>
      </c>
      <c r="AC48" s="46">
        <f t="shared" si="4"/>
        <v>3.6944598281673131</v>
      </c>
      <c r="AD48" s="46">
        <f t="shared" si="4"/>
        <v>5.5276298341009822</v>
      </c>
      <c r="AE48" s="46">
        <f t="shared" si="4"/>
        <v>2.9008051330911377</v>
      </c>
    </row>
    <row r="49" spans="1:31">
      <c r="A49" s="35" t="s">
        <v>25</v>
      </c>
      <c r="B49" s="35" t="s">
        <v>26</v>
      </c>
      <c r="C49" s="46">
        <f t="shared" si="3"/>
        <v>6.9559058802698892E-3</v>
      </c>
      <c r="D49" s="46">
        <f t="shared" si="4"/>
        <v>7.2980032068454903E-3</v>
      </c>
      <c r="E49" s="46">
        <f t="shared" si="4"/>
        <v>9.7549749484258635E-3</v>
      </c>
      <c r="F49" s="46">
        <f t="shared" si="4"/>
        <v>1.8504998071615208E-2</v>
      </c>
      <c r="G49" s="46">
        <f t="shared" si="4"/>
        <v>1.4268547726338263E-2</v>
      </c>
      <c r="H49" s="46">
        <f t="shared" si="4"/>
        <v>0.16743675810914449</v>
      </c>
      <c r="I49" s="46">
        <f t="shared" si="4"/>
        <v>3.948712782653048E-2</v>
      </c>
      <c r="J49" s="46">
        <f t="shared" si="4"/>
        <v>6.0029771666678403E-2</v>
      </c>
      <c r="K49" s="46">
        <f t="shared" si="4"/>
        <v>7.4041101576995005E-2</v>
      </c>
      <c r="L49" s="46">
        <f t="shared" si="4"/>
        <v>6.5329547165617605E-2</v>
      </c>
      <c r="M49" s="46">
        <f t="shared" si="4"/>
        <v>0.14879486964242947</v>
      </c>
      <c r="N49" s="46">
        <f t="shared" si="4"/>
        <v>0.17049559678220169</v>
      </c>
      <c r="O49" s="46">
        <f t="shared" si="4"/>
        <v>0.29226142464004307</v>
      </c>
      <c r="P49" s="46">
        <f t="shared" si="4"/>
        <v>0.24069282438000539</v>
      </c>
      <c r="Q49" s="46">
        <f t="shared" si="4"/>
        <v>0.15266768468433209</v>
      </c>
      <c r="R49" s="46">
        <f t="shared" si="4"/>
        <v>0.23405993363959082</v>
      </c>
      <c r="S49" s="46">
        <f t="shared" si="4"/>
        <v>0.30096313812398934</v>
      </c>
      <c r="T49" s="46">
        <f t="shared" si="4"/>
        <v>0.33070389588545074</v>
      </c>
      <c r="U49" s="46">
        <f t="shared" si="4"/>
        <v>0.36900265660312909</v>
      </c>
      <c r="V49" s="46">
        <f t="shared" si="4"/>
        <v>0.40594284445325657</v>
      </c>
      <c r="W49" s="46">
        <f t="shared" si="4"/>
        <v>0.50288060182049077</v>
      </c>
      <c r="X49" s="46">
        <f t="shared" si="4"/>
        <v>0.58399230444392525</v>
      </c>
      <c r="Y49" s="46">
        <f t="shared" si="4"/>
        <v>0.70438263002862023</v>
      </c>
      <c r="Z49" s="46">
        <f t="shared" si="4"/>
        <v>0.73890918372458969</v>
      </c>
      <c r="AA49" s="46">
        <f t="shared" si="4"/>
        <v>0.89119499613552011</v>
      </c>
      <c r="AB49" s="46">
        <f t="shared" si="4"/>
        <v>0.92523270201905794</v>
      </c>
      <c r="AC49" s="46">
        <f t="shared" si="4"/>
        <v>0.87895295294549558</v>
      </c>
      <c r="AD49" s="46">
        <f t="shared" si="4"/>
        <v>1.5694534046066813</v>
      </c>
      <c r="AE49" s="46">
        <f t="shared" si="4"/>
        <v>0.56385875388156326</v>
      </c>
    </row>
    <row r="50" spans="1:31">
      <c r="A50" s="35" t="s">
        <v>27</v>
      </c>
      <c r="B50" s="35" t="s">
        <v>28</v>
      </c>
      <c r="C50" s="46">
        <f t="shared" si="3"/>
        <v>0.38194246833481943</v>
      </c>
      <c r="D50" s="46">
        <f t="shared" si="4"/>
        <v>0.37451535994177809</v>
      </c>
      <c r="E50" s="46">
        <f t="shared" si="4"/>
        <v>0.14137630145075186</v>
      </c>
      <c r="F50" s="46">
        <f t="shared" si="4"/>
        <v>0.22134501270821469</v>
      </c>
      <c r="G50" s="46">
        <f t="shared" si="4"/>
        <v>0.15726918112886354</v>
      </c>
      <c r="H50" s="46">
        <f t="shared" si="4"/>
        <v>0.18320800025905531</v>
      </c>
      <c r="I50" s="46">
        <f t="shared" si="4"/>
        <v>0.12356214323115708</v>
      </c>
      <c r="J50" s="46">
        <f t="shared" si="4"/>
        <v>0.13160740697571405</v>
      </c>
      <c r="K50" s="46">
        <f t="shared" si="4"/>
        <v>0.17026875822309023</v>
      </c>
      <c r="L50" s="46">
        <f t="shared" si="4"/>
        <v>0.2962539167192601</v>
      </c>
      <c r="M50" s="46">
        <f t="shared" si="4"/>
        <v>0.42258056952550938</v>
      </c>
      <c r="N50" s="46">
        <f t="shared" si="4"/>
        <v>0.40042678525058817</v>
      </c>
      <c r="O50" s="46">
        <f t="shared" si="4"/>
        <v>0.49560376747848389</v>
      </c>
      <c r="P50" s="46">
        <f t="shared" si="4"/>
        <v>0.50440875487104631</v>
      </c>
      <c r="Q50" s="46">
        <f t="shared" si="4"/>
        <v>0.40560784737728017</v>
      </c>
      <c r="R50" s="46">
        <f t="shared" si="4"/>
        <v>0.51934043223198556</v>
      </c>
      <c r="S50" s="46">
        <f t="shared" si="4"/>
        <v>0.60357645481690925</v>
      </c>
      <c r="T50" s="46">
        <f t="shared" si="4"/>
        <v>0.68275344564205764</v>
      </c>
      <c r="U50" s="46">
        <f t="shared" si="4"/>
        <v>0.74543265535017045</v>
      </c>
      <c r="V50" s="46">
        <f t="shared" si="4"/>
        <v>0.79571531570246679</v>
      </c>
      <c r="W50" s="46">
        <f t="shared" si="4"/>
        <v>0.98933773329745123</v>
      </c>
      <c r="X50" s="46">
        <f t="shared" si="4"/>
        <v>1.2233852627799973</v>
      </c>
      <c r="Y50" s="46">
        <f t="shared" si="4"/>
        <v>1.3558246796187767</v>
      </c>
      <c r="Z50" s="46">
        <f t="shared" si="4"/>
        <v>1.5956431187532309</v>
      </c>
      <c r="AA50" s="46">
        <f t="shared" si="4"/>
        <v>1.716893404883612</v>
      </c>
      <c r="AB50" s="46">
        <f t="shared" si="4"/>
        <v>1.5235624603006672</v>
      </c>
      <c r="AC50" s="46">
        <f t="shared" si="4"/>
        <v>1.744421702945665</v>
      </c>
      <c r="AD50" s="46">
        <f t="shared" si="4"/>
        <v>2.4956539426903777</v>
      </c>
      <c r="AE50" s="46">
        <f t="shared" si="4"/>
        <v>1.0828172527727611</v>
      </c>
    </row>
    <row r="51" spans="1:31">
      <c r="A51" s="35" t="s">
        <v>29</v>
      </c>
      <c r="B51" s="35" t="s">
        <v>30</v>
      </c>
      <c r="C51" s="46">
        <f t="shared" si="3"/>
        <v>8.340763505523622</v>
      </c>
      <c r="D51" s="46">
        <f t="shared" si="4"/>
        <v>0.41598738840746274</v>
      </c>
      <c r="E51" s="46">
        <f t="shared" si="4"/>
        <v>0.10679365483674309</v>
      </c>
      <c r="F51" s="46">
        <f t="shared" si="4"/>
        <v>9.4372119963851586E-2</v>
      </c>
      <c r="G51" s="46">
        <f t="shared" si="4"/>
        <v>0.75878207448126334</v>
      </c>
      <c r="H51" s="46">
        <f t="shared" si="4"/>
        <v>0.21003319545512389</v>
      </c>
      <c r="I51" s="46">
        <f t="shared" si="4"/>
        <v>0.46670342654348618</v>
      </c>
      <c r="J51" s="46">
        <f t="shared" si="4"/>
        <v>0.71466587781140445</v>
      </c>
      <c r="K51" s="46">
        <f t="shared" si="4"/>
        <v>0.36416286459520064</v>
      </c>
      <c r="L51" s="46">
        <f t="shared" si="4"/>
        <v>0.75352131934600663</v>
      </c>
      <c r="M51" s="46">
        <f t="shared" si="4"/>
        <v>0.76237739403503368</v>
      </c>
      <c r="N51" s="46">
        <f t="shared" si="4"/>
        <v>0.27080887255131103</v>
      </c>
      <c r="O51" s="46">
        <f t="shared" si="4"/>
        <v>0.15403278637549075</v>
      </c>
      <c r="P51" s="46">
        <f t="shared" si="4"/>
        <v>4.1549541427595725E-2</v>
      </c>
      <c r="Q51" s="46">
        <f t="shared" si="4"/>
        <v>2.4900385747084062E-2</v>
      </c>
      <c r="R51" s="46">
        <f t="shared" si="4"/>
        <v>2.4144889590520129E-2</v>
      </c>
      <c r="S51" s="46">
        <f t="shared" si="4"/>
        <v>2.1016933786072299E-2</v>
      </c>
      <c r="T51" s="46">
        <f t="shared" si="4"/>
        <v>1.7449979917255169E-2</v>
      </c>
      <c r="U51" s="46">
        <f t="shared" si="4"/>
        <v>1.6663421263393503E-2</v>
      </c>
      <c r="V51" s="46">
        <f t="shared" si="4"/>
        <v>3.6312089416785345E-3</v>
      </c>
      <c r="W51" s="46">
        <f t="shared" si="4"/>
        <v>2.2203002389109858E-3</v>
      </c>
      <c r="X51" s="46">
        <f t="shared" si="4"/>
        <v>3.1382501320656583E-3</v>
      </c>
      <c r="Y51" s="46">
        <f t="shared" si="4"/>
        <v>1.8260791386917647E-3</v>
      </c>
      <c r="Z51" s="46">
        <f t="shared" si="4"/>
        <v>3.988441433426782E-3</v>
      </c>
      <c r="AA51" s="46">
        <f t="shared" si="4"/>
        <v>2.7046158970507593E-3</v>
      </c>
      <c r="AB51" s="46">
        <f t="shared" si="4"/>
        <v>2.1072980793758953E-3</v>
      </c>
      <c r="AC51" s="46">
        <f t="shared" si="4"/>
        <v>8.0721420207725922E-4</v>
      </c>
      <c r="AD51" s="46">
        <f t="shared" si="4"/>
        <v>1.234844639294924E-3</v>
      </c>
      <c r="AE51" s="46">
        <f t="shared" si="4"/>
        <v>5.6713086384296355E-2</v>
      </c>
    </row>
    <row r="52" spans="1:31">
      <c r="A52" s="35" t="s">
        <v>31</v>
      </c>
      <c r="B52" s="35" t="s">
        <v>32</v>
      </c>
      <c r="C52" s="46">
        <f t="shared" si="3"/>
        <v>1.1243273322836238</v>
      </c>
      <c r="D52" s="46">
        <f t="shared" si="4"/>
        <v>2.1340703630709981</v>
      </c>
      <c r="E52" s="46">
        <f t="shared" si="4"/>
        <v>4.6332173158668262</v>
      </c>
      <c r="F52" s="46">
        <f t="shared" si="4"/>
        <v>3.6634740884732975</v>
      </c>
      <c r="G52" s="46">
        <f t="shared" si="4"/>
        <v>3.5186334071142973</v>
      </c>
      <c r="H52" s="46">
        <f t="shared" si="4"/>
        <v>3.4883202533985838</v>
      </c>
      <c r="I52" s="46">
        <f t="shared" si="4"/>
        <v>4.0002215845010154</v>
      </c>
      <c r="J52" s="46">
        <f t="shared" si="4"/>
        <v>5.1251763431942381</v>
      </c>
      <c r="K52" s="46">
        <f t="shared" si="4"/>
        <v>10.350269018087827</v>
      </c>
      <c r="L52" s="46">
        <f t="shared" si="4"/>
        <v>7.2702505240592936</v>
      </c>
      <c r="M52" s="46">
        <f t="shared" si="4"/>
        <v>4.4411571866802246</v>
      </c>
      <c r="N52" s="46">
        <f t="shared" si="4"/>
        <v>3.4883412522531332</v>
      </c>
      <c r="O52" s="46">
        <f t="shared" si="4"/>
        <v>2.2162970234249135</v>
      </c>
      <c r="P52" s="46">
        <f t="shared" si="4"/>
        <v>2.6317998843505457</v>
      </c>
      <c r="Q52" s="46">
        <f t="shared" si="4"/>
        <v>2.1248050375827487</v>
      </c>
      <c r="R52" s="46">
        <f t="shared" si="4"/>
        <v>1.9245454722526838</v>
      </c>
      <c r="S52" s="46">
        <f t="shared" si="4"/>
        <v>1.9062573692963385</v>
      </c>
      <c r="T52" s="46">
        <f t="shared" si="4"/>
        <v>3.87850567082599</v>
      </c>
      <c r="U52" s="46">
        <f t="shared" si="4"/>
        <v>5.1566311762790269</v>
      </c>
      <c r="V52" s="46">
        <f t="shared" si="4"/>
        <v>7.4572650369954516</v>
      </c>
      <c r="W52" s="46">
        <f t="shared" si="4"/>
        <v>10.758857008312207</v>
      </c>
      <c r="X52" s="46">
        <f t="shared" si="4"/>
        <v>10.794870112849091</v>
      </c>
      <c r="Y52" s="46">
        <f t="shared" si="4"/>
        <v>13.659577830813182</v>
      </c>
      <c r="Z52" s="46">
        <f t="shared" si="4"/>
        <v>13.140945689060965</v>
      </c>
      <c r="AA52" s="46">
        <f t="shared" si="4"/>
        <v>10.862683153148359</v>
      </c>
      <c r="AB52" s="46">
        <f t="shared" si="4"/>
        <v>9.2855530328205962</v>
      </c>
      <c r="AC52" s="46">
        <f t="shared" si="4"/>
        <v>2.4844547066956384</v>
      </c>
      <c r="AD52" s="46">
        <f t="shared" si="4"/>
        <v>2.1959012074365241</v>
      </c>
      <c r="AE52" s="46">
        <f t="shared" si="4"/>
        <v>6.426880374546168</v>
      </c>
    </row>
    <row r="53" spans="1:31">
      <c r="A53" s="35" t="s">
        <v>33</v>
      </c>
      <c r="B53" s="35" t="s">
        <v>34</v>
      </c>
      <c r="C53" s="46">
        <f t="shared" si="3"/>
        <v>0.29214804697133534</v>
      </c>
      <c r="D53" s="46">
        <f t="shared" si="4"/>
        <v>0.16843116255728274</v>
      </c>
      <c r="E53" s="46">
        <f t="shared" si="4"/>
        <v>0.1843457259733767</v>
      </c>
      <c r="F53" s="46">
        <f t="shared" si="4"/>
        <v>0.23858803701909204</v>
      </c>
      <c r="G53" s="46">
        <f t="shared" si="4"/>
        <v>0.33404547811273727</v>
      </c>
      <c r="H53" s="46">
        <f t="shared" si="4"/>
        <v>0.28090454961650441</v>
      </c>
      <c r="I53" s="46">
        <f t="shared" si="4"/>
        <v>0.29906862509015997</v>
      </c>
      <c r="J53" s="46">
        <f t="shared" si="4"/>
        <v>0.23272414919598025</v>
      </c>
      <c r="K53" s="46">
        <f t="shared" si="4"/>
        <v>0.25878956518658786</v>
      </c>
      <c r="L53" s="46">
        <f t="shared" si="4"/>
        <v>0.56663238278706651</v>
      </c>
      <c r="M53" s="46">
        <f t="shared" si="4"/>
        <v>0.30455312625006181</v>
      </c>
      <c r="N53" s="46">
        <f t="shared" si="4"/>
        <v>0.28947405727476361</v>
      </c>
      <c r="O53" s="46">
        <f t="shared" si="4"/>
        <v>0.30181112168379254</v>
      </c>
      <c r="P53" s="46">
        <f t="shared" si="4"/>
        <v>0.22994384459169925</v>
      </c>
      <c r="Q53" s="46">
        <f t="shared" si="4"/>
        <v>0.17018004324064001</v>
      </c>
      <c r="R53" s="46">
        <f t="shared" si="4"/>
        <v>0.16589714028259717</v>
      </c>
      <c r="S53" s="46">
        <f t="shared" si="4"/>
        <v>0.19990993270690105</v>
      </c>
      <c r="T53" s="46">
        <f t="shared" si="4"/>
        <v>0.27833798314365582</v>
      </c>
      <c r="U53" s="46">
        <f t="shared" si="4"/>
        <v>0.25244863087296221</v>
      </c>
      <c r="V53" s="46">
        <f t="shared" si="4"/>
        <v>0.19560469408962472</v>
      </c>
      <c r="W53" s="46">
        <f t="shared" si="4"/>
        <v>0.34011511506908687</v>
      </c>
      <c r="X53" s="46">
        <f t="shared" si="4"/>
        <v>0.53044428042281255</v>
      </c>
      <c r="Y53" s="46">
        <f t="shared" si="4"/>
        <v>0.44234365357137412</v>
      </c>
      <c r="Z53" s="46">
        <f t="shared" si="4"/>
        <v>0.35810839982496956</v>
      </c>
      <c r="AA53" s="46">
        <f t="shared" si="4"/>
        <v>0.49061447982264594</v>
      </c>
      <c r="AB53" s="46">
        <f t="shared" si="4"/>
        <v>0.39627713956916638</v>
      </c>
      <c r="AC53" s="46">
        <f t="shared" si="4"/>
        <v>0.37489670683496645</v>
      </c>
      <c r="AD53" s="46">
        <f t="shared" si="4"/>
        <v>0.53016403575397142</v>
      </c>
      <c r="AE53" s="46">
        <f t="shared" si="4"/>
        <v>0.33533775896401868</v>
      </c>
    </row>
    <row r="54" spans="1:31">
      <c r="A54" s="35" t="s">
        <v>35</v>
      </c>
      <c r="B54" s="35" t="s">
        <v>36</v>
      </c>
      <c r="C54" s="46">
        <f t="shared" si="3"/>
        <v>11.996408223145465</v>
      </c>
      <c r="D54" s="46">
        <f t="shared" si="4"/>
        <v>12.538818665790949</v>
      </c>
      <c r="E54" s="46">
        <f t="shared" si="4"/>
        <v>9.2508630434093391</v>
      </c>
      <c r="F54" s="46">
        <f t="shared" si="4"/>
        <v>15.050617573108502</v>
      </c>
      <c r="G54" s="46">
        <f t="shared" si="4"/>
        <v>19.761819105978908</v>
      </c>
      <c r="H54" s="46">
        <f t="shared" si="4"/>
        <v>19.490876061949898</v>
      </c>
      <c r="I54" s="46">
        <f t="shared" si="4"/>
        <v>22.664872123218615</v>
      </c>
      <c r="J54" s="46">
        <f t="shared" si="4"/>
        <v>26.226114198960708</v>
      </c>
      <c r="K54" s="46">
        <f t="shared" si="4"/>
        <v>30.300959465236033</v>
      </c>
      <c r="L54" s="46">
        <f t="shared" si="4"/>
        <v>22.715606605798143</v>
      </c>
      <c r="M54" s="46">
        <f t="shared" si="4"/>
        <v>15.978373537561124</v>
      </c>
      <c r="N54" s="46">
        <f t="shared" si="4"/>
        <v>13.030384223069227</v>
      </c>
      <c r="O54" s="46">
        <f t="shared" si="4"/>
        <v>13.903343675441619</v>
      </c>
      <c r="P54" s="46">
        <f t="shared" si="4"/>
        <v>10.93734834038381</v>
      </c>
      <c r="Q54" s="46">
        <f t="shared" si="4"/>
        <v>12.230374221857449</v>
      </c>
      <c r="R54" s="46">
        <f t="shared" si="4"/>
        <v>13.42580678145316</v>
      </c>
      <c r="S54" s="46">
        <f t="shared" si="4"/>
        <v>13.674016760080127</v>
      </c>
      <c r="T54" s="46">
        <f t="shared" si="4"/>
        <v>14.076069064525443</v>
      </c>
      <c r="U54" s="46">
        <f t="shared" si="4"/>
        <v>14.231233432621687</v>
      </c>
      <c r="V54" s="46">
        <f t="shared" si="4"/>
        <v>13.537791681759492</v>
      </c>
      <c r="W54" s="46">
        <f t="shared" si="4"/>
        <v>14.27810431308496</v>
      </c>
      <c r="X54" s="46">
        <f t="shared" si="4"/>
        <v>15.441322243796623</v>
      </c>
      <c r="Y54" s="46">
        <f t="shared" si="4"/>
        <v>15.957875397949502</v>
      </c>
      <c r="Z54" s="46">
        <f t="shared" si="4"/>
        <v>18.831638789191658</v>
      </c>
      <c r="AA54" s="46">
        <f t="shared" si="4"/>
        <v>21.404162524883006</v>
      </c>
      <c r="AB54" s="46">
        <f t="shared" si="4"/>
        <v>18.491101107592158</v>
      </c>
      <c r="AC54" s="46">
        <f t="shared" si="4"/>
        <v>17.98470627208885</v>
      </c>
      <c r="AD54" s="46">
        <f t="shared" si="4"/>
        <v>26.08293684327284</v>
      </c>
      <c r="AE54" s="46">
        <f t="shared" si="4"/>
        <v>16.394787425898681</v>
      </c>
    </row>
    <row r="55" spans="1:31">
      <c r="A55" s="35" t="s">
        <v>37</v>
      </c>
      <c r="B55" s="35" t="s">
        <v>38</v>
      </c>
      <c r="C55" s="46">
        <f t="shared" si="3"/>
        <v>1.6441232080637923E-2</v>
      </c>
      <c r="D55" s="46">
        <f t="shared" si="4"/>
        <v>6.0469341659186895E-2</v>
      </c>
      <c r="E55" s="46">
        <f t="shared" si="4"/>
        <v>4.2884381567621067E-2</v>
      </c>
      <c r="F55" s="46">
        <f t="shared" si="4"/>
        <v>1.7540416806804703E-2</v>
      </c>
      <c r="G55" s="46">
        <f t="shared" si="4"/>
        <v>1.5156380585246015E-2</v>
      </c>
      <c r="H55" s="46">
        <f t="shared" si="4"/>
        <v>2.4843552633752996E-2</v>
      </c>
      <c r="I55" s="46">
        <f t="shared" si="4"/>
        <v>5.187046263135877E-2</v>
      </c>
      <c r="J55" s="46">
        <f t="shared" si="4"/>
        <v>2.7299952400454314E-2</v>
      </c>
      <c r="K55" s="46">
        <f t="shared" si="4"/>
        <v>2.1645314343308776E-2</v>
      </c>
      <c r="L55" s="46">
        <f t="shared" si="4"/>
        <v>0.36347556149659527</v>
      </c>
      <c r="M55" s="46">
        <f t="shared" si="4"/>
        <v>1.1214638462616036</v>
      </c>
      <c r="N55" s="46">
        <f t="shared" si="4"/>
        <v>1.5305015613043487E-2</v>
      </c>
      <c r="O55" s="46">
        <f t="shared" si="4"/>
        <v>1.3163045038340225E-2</v>
      </c>
      <c r="P55" s="46">
        <f t="shared" si="4"/>
        <v>1.5036367774201868E-2</v>
      </c>
      <c r="Q55" s="46">
        <f t="shared" si="4"/>
        <v>5.1286629506862172E-3</v>
      </c>
      <c r="R55" s="46">
        <f t="shared" si="4"/>
        <v>7.8103235772344652E-3</v>
      </c>
      <c r="S55" s="46">
        <f t="shared" si="4"/>
        <v>7.1841360384655613E-3</v>
      </c>
      <c r="T55" s="46">
        <f t="shared" si="4"/>
        <v>7.394966893320293E-3</v>
      </c>
      <c r="U55" s="46">
        <f t="shared" si="4"/>
        <v>6.9765639803848582E-3</v>
      </c>
      <c r="V55" s="46">
        <f t="shared" si="4"/>
        <v>1.2973129958023617E-2</v>
      </c>
      <c r="W55" s="46">
        <f t="shared" si="4"/>
        <v>1.8771407253786853E-2</v>
      </c>
      <c r="X55" s="46">
        <f t="shared" si="4"/>
        <v>1.6305122452325783E-2</v>
      </c>
      <c r="Y55" s="46">
        <f t="shared" si="4"/>
        <v>1.8448287322014846E-2</v>
      </c>
      <c r="Z55" s="46">
        <f t="shared" si="4"/>
        <v>2.4336353317585303E-2</v>
      </c>
      <c r="AA55" s="46">
        <f t="shared" si="4"/>
        <v>2.6225181298358668E-2</v>
      </c>
      <c r="AB55" s="46">
        <f t="shared" si="4"/>
        <v>1.7382731158044274E-2</v>
      </c>
      <c r="AC55" s="46">
        <f t="shared" si="4"/>
        <v>1.7555538005737111E-2</v>
      </c>
      <c r="AD55" s="46">
        <f t="shared" si="4"/>
        <v>3.1239151991286664E-2</v>
      </c>
      <c r="AE55" s="46">
        <f t="shared" si="4"/>
        <v>4.1814456033581776E-2</v>
      </c>
    </row>
    <row r="56" spans="1:31">
      <c r="A56" s="35" t="s">
        <v>39</v>
      </c>
      <c r="B56" s="35" t="s">
        <v>40</v>
      </c>
      <c r="C56" s="46">
        <f t="shared" si="3"/>
        <v>5.0588406401962834E-3</v>
      </c>
      <c r="D56" s="46">
        <f t="shared" si="4"/>
        <v>2.895892682187698E-3</v>
      </c>
      <c r="E56" s="46">
        <f t="shared" si="4"/>
        <v>1.1333039328268799E-2</v>
      </c>
      <c r="F56" s="46">
        <f t="shared" si="4"/>
        <v>5.8830383534324866E-3</v>
      </c>
      <c r="G56" s="46">
        <f t="shared" si="4"/>
        <v>1.8480303635131638E-2</v>
      </c>
      <c r="H56" s="46">
        <f t="shared" si="4"/>
        <v>7.8475536813602358E-3</v>
      </c>
      <c r="I56" s="46">
        <f t="shared" si="4"/>
        <v>5.4983148105127291E-2</v>
      </c>
      <c r="J56" s="46">
        <f t="shared" si="4"/>
        <v>1.5924906772229363E-2</v>
      </c>
      <c r="K56" s="46">
        <f t="shared" si="4"/>
        <v>6.7607668023162634E-3</v>
      </c>
      <c r="L56" s="46">
        <f t="shared" si="4"/>
        <v>4.1275896196406071E-2</v>
      </c>
      <c r="M56" s="46">
        <f t="shared" si="4"/>
        <v>8.3166221525024633E-2</v>
      </c>
      <c r="N56" s="46">
        <f t="shared" si="4"/>
        <v>0.12445512359180536</v>
      </c>
      <c r="O56" s="46">
        <f t="shared" si="4"/>
        <v>0.14114007590460437</v>
      </c>
      <c r="P56" s="46">
        <f t="shared" si="4"/>
        <v>0.13264339989247628</v>
      </c>
      <c r="Q56" s="46">
        <f t="shared" si="4"/>
        <v>6.7211257277754843E-2</v>
      </c>
      <c r="R56" s="46">
        <f t="shared" si="4"/>
        <v>6.3137737818190362E-2</v>
      </c>
      <c r="S56" s="46">
        <f t="shared" si="4"/>
        <v>0.13354231429109581</v>
      </c>
      <c r="T56" s="46">
        <f t="shared" si="4"/>
        <v>0.11421427329819513</v>
      </c>
      <c r="U56" s="46">
        <f t="shared" si="4"/>
        <v>9.0592502169633674E-2</v>
      </c>
      <c r="V56" s="46">
        <f t="shared" si="4"/>
        <v>0.10289802819177461</v>
      </c>
      <c r="W56" s="46">
        <f t="shared" si="4"/>
        <v>0.18215262887575193</v>
      </c>
      <c r="X56" s="46">
        <f t="shared" si="4"/>
        <v>0.20588778656465306</v>
      </c>
      <c r="Y56" s="46">
        <f t="shared" ref="D56:AE63" si="5">Y27/Y$34*100</f>
        <v>0.24264924414648414</v>
      </c>
      <c r="Z56" s="46">
        <f t="shared" si="5"/>
        <v>0.26227484827665443</v>
      </c>
      <c r="AA56" s="46">
        <f t="shared" si="5"/>
        <v>0.26290059426914253</v>
      </c>
      <c r="AB56" s="46">
        <f t="shared" si="5"/>
        <v>0.36852539035342591</v>
      </c>
      <c r="AC56" s="46">
        <f t="shared" si="5"/>
        <v>0.45088853238941345</v>
      </c>
      <c r="AD56" s="46">
        <f t="shared" si="5"/>
        <v>0.94121235835152839</v>
      </c>
      <c r="AE56" s="46">
        <f t="shared" si="5"/>
        <v>0.23432133712583733</v>
      </c>
    </row>
    <row r="57" spans="1:31">
      <c r="A57" s="35" t="s">
        <v>41</v>
      </c>
      <c r="B57" s="35" t="s">
        <v>42</v>
      </c>
      <c r="C57" s="46">
        <f t="shared" si="3"/>
        <v>2.308096042089554</v>
      </c>
      <c r="D57" s="46">
        <f t="shared" si="5"/>
        <v>3.8121911439631284</v>
      </c>
      <c r="E57" s="46">
        <f t="shared" si="5"/>
        <v>2.36101752073023</v>
      </c>
      <c r="F57" s="46">
        <f t="shared" si="5"/>
        <v>2.1946760684273543</v>
      </c>
      <c r="G57" s="46">
        <f t="shared" si="5"/>
        <v>2.3731984875274006</v>
      </c>
      <c r="H57" s="46">
        <f t="shared" si="5"/>
        <v>1.7938720524651861</v>
      </c>
      <c r="I57" s="46">
        <f t="shared" si="5"/>
        <v>3.9041984449080984</v>
      </c>
      <c r="J57" s="46">
        <f t="shared" si="5"/>
        <v>2.7790065996221398</v>
      </c>
      <c r="K57" s="46">
        <f t="shared" si="5"/>
        <v>1.4696499234830935</v>
      </c>
      <c r="L57" s="46">
        <f t="shared" si="5"/>
        <v>1.4033341371908818</v>
      </c>
      <c r="M57" s="46">
        <f t="shared" si="5"/>
        <v>1.633362708258558</v>
      </c>
      <c r="N57" s="46">
        <f t="shared" si="5"/>
        <v>3.3005258126423511</v>
      </c>
      <c r="O57" s="46">
        <f t="shared" si="5"/>
        <v>6.7330489086597609</v>
      </c>
      <c r="P57" s="46">
        <f t="shared" si="5"/>
        <v>6.1430747056537394</v>
      </c>
      <c r="Q57" s="46">
        <f t="shared" si="5"/>
        <v>3.8169355550355388</v>
      </c>
      <c r="R57" s="46">
        <f t="shared" si="5"/>
        <v>4.3985585396458742</v>
      </c>
      <c r="S57" s="46">
        <f t="shared" si="5"/>
        <v>4.7838403651561494</v>
      </c>
      <c r="T57" s="46">
        <f t="shared" si="5"/>
        <v>3.7014982677919943</v>
      </c>
      <c r="U57" s="46">
        <f t="shared" si="5"/>
        <v>5.6102184466594194</v>
      </c>
      <c r="V57" s="46">
        <f t="shared" si="5"/>
        <v>3.8281951002348018</v>
      </c>
      <c r="W57" s="46">
        <f t="shared" si="5"/>
        <v>5.2079259742530768</v>
      </c>
      <c r="X57" s="46">
        <f t="shared" si="5"/>
        <v>6.255444086235677</v>
      </c>
      <c r="Y57" s="46">
        <f t="shared" si="5"/>
        <v>5.8626862126766346</v>
      </c>
      <c r="Z57" s="46">
        <f t="shared" si="5"/>
        <v>5.0225098529202903</v>
      </c>
      <c r="AA57" s="46">
        <f t="shared" si="5"/>
        <v>6.5456226508244741</v>
      </c>
      <c r="AB57" s="46">
        <f t="shared" si="5"/>
        <v>9.2920363679843305</v>
      </c>
      <c r="AC57" s="46">
        <f t="shared" si="5"/>
        <v>12.641831054990913</v>
      </c>
      <c r="AD57" s="46">
        <f t="shared" si="5"/>
        <v>8.0954884678057653</v>
      </c>
      <c r="AE57" s="46">
        <f t="shared" si="5"/>
        <v>5.9186418853990039</v>
      </c>
    </row>
    <row r="58" spans="1:31">
      <c r="A58" s="35" t="s">
        <v>43</v>
      </c>
      <c r="B58" s="35" t="s">
        <v>44</v>
      </c>
      <c r="C58" s="46">
        <f t="shared" si="3"/>
        <v>8.7758238005805023</v>
      </c>
      <c r="D58" s="46">
        <f t="shared" si="5"/>
        <v>8.2380555438164151</v>
      </c>
      <c r="E58" s="46">
        <f t="shared" si="5"/>
        <v>6.0644853773844956</v>
      </c>
      <c r="F58" s="46">
        <f t="shared" si="5"/>
        <v>12.495628089581198</v>
      </c>
      <c r="G58" s="46">
        <f t="shared" si="5"/>
        <v>9.0570042706613592</v>
      </c>
      <c r="H58" s="46">
        <f t="shared" si="5"/>
        <v>7.0848133516090792</v>
      </c>
      <c r="I58" s="46">
        <f t="shared" si="5"/>
        <v>3.6987942548578188</v>
      </c>
      <c r="J58" s="46">
        <f t="shared" si="5"/>
        <v>3.0420333288297292</v>
      </c>
      <c r="K58" s="46">
        <f t="shared" si="5"/>
        <v>1.5479707294488865</v>
      </c>
      <c r="L58" s="46">
        <f t="shared" si="5"/>
        <v>0.64522040283014093</v>
      </c>
      <c r="M58" s="46">
        <f t="shared" si="5"/>
        <v>0.48240940656382963</v>
      </c>
      <c r="N58" s="46">
        <f t="shared" si="5"/>
        <v>0.37152159751746028</v>
      </c>
      <c r="O58" s="46">
        <f t="shared" si="5"/>
        <v>0.30292522528485255</v>
      </c>
      <c r="P58" s="46">
        <f t="shared" si="5"/>
        <v>0.15627996333651162</v>
      </c>
      <c r="Q58" s="46">
        <f t="shared" si="5"/>
        <v>0.12849867812735943</v>
      </c>
      <c r="R58" s="46">
        <f t="shared" si="5"/>
        <v>9.6050981067185404E-2</v>
      </c>
      <c r="S58" s="46">
        <f t="shared" si="5"/>
        <v>9.6122259721735992E-2</v>
      </c>
      <c r="T58" s="46">
        <f t="shared" si="5"/>
        <v>0.1596209237130779</v>
      </c>
      <c r="U58" s="46">
        <f t="shared" si="5"/>
        <v>0.1361335951780264</v>
      </c>
      <c r="V58" s="46">
        <f t="shared" si="5"/>
        <v>0.16431130513418582</v>
      </c>
      <c r="W58" s="46">
        <f t="shared" si="5"/>
        <v>0.22040819771195694</v>
      </c>
      <c r="X58" s="46">
        <f t="shared" si="5"/>
        <v>0.38900584096881963</v>
      </c>
      <c r="Y58" s="46">
        <f t="shared" si="5"/>
        <v>0.40239922758130281</v>
      </c>
      <c r="Z58" s="46">
        <f t="shared" si="5"/>
        <v>0.32323693841630385</v>
      </c>
      <c r="AA58" s="46">
        <f t="shared" si="5"/>
        <v>0.5555906263972048</v>
      </c>
      <c r="AB58" s="46">
        <f t="shared" si="5"/>
        <v>0.55783322706124316</v>
      </c>
      <c r="AC58" s="46">
        <f t="shared" si="5"/>
        <v>0.20645691890589049</v>
      </c>
      <c r="AD58" s="46">
        <f t="shared" si="5"/>
        <v>0.30604004483627695</v>
      </c>
      <c r="AE58" s="46">
        <f t="shared" si="5"/>
        <v>0.34984572857367607</v>
      </c>
    </row>
    <row r="59" spans="1:31">
      <c r="A59" s="35" t="s">
        <v>45</v>
      </c>
      <c r="B59" s="35" t="s">
        <v>46</v>
      </c>
      <c r="C59" s="46">
        <f t="shared" si="3"/>
        <v>0.45972214317783727</v>
      </c>
      <c r="D59" s="46">
        <f t="shared" si="5"/>
        <v>0.50782488206611687</v>
      </c>
      <c r="E59" s="46">
        <f t="shared" si="5"/>
        <v>0.4271246895929604</v>
      </c>
      <c r="F59" s="46">
        <f t="shared" si="5"/>
        <v>0.56954662769538611</v>
      </c>
      <c r="G59" s="46">
        <f t="shared" si="5"/>
        <v>0.51619905007770306</v>
      </c>
      <c r="H59" s="46">
        <f t="shared" si="5"/>
        <v>0.7141520195808333</v>
      </c>
      <c r="I59" s="46">
        <f t="shared" si="5"/>
        <v>0.40605270116260567</v>
      </c>
      <c r="J59" s="46">
        <f t="shared" si="5"/>
        <v>0.47385323078639341</v>
      </c>
      <c r="K59" s="46">
        <f t="shared" si="5"/>
        <v>0.30962848847676655</v>
      </c>
      <c r="L59" s="46">
        <f t="shared" si="5"/>
        <v>0.32983602194073686</v>
      </c>
      <c r="M59" s="46">
        <f t="shared" si="5"/>
        <v>0.34740730661468433</v>
      </c>
      <c r="N59" s="46">
        <f t="shared" si="5"/>
        <v>0.35568369004383316</v>
      </c>
      <c r="O59" s="46">
        <f t="shared" si="5"/>
        <v>0.4285286881286437</v>
      </c>
      <c r="P59" s="46">
        <f t="shared" si="5"/>
        <v>0.39701538658820507</v>
      </c>
      <c r="Q59" s="46">
        <f t="shared" si="5"/>
        <v>0.3905233809399849</v>
      </c>
      <c r="R59" s="46">
        <f t="shared" si="5"/>
        <v>0.3468035587077854</v>
      </c>
      <c r="S59" s="46">
        <f t="shared" si="5"/>
        <v>0.42908502975829343</v>
      </c>
      <c r="T59" s="46">
        <f t="shared" si="5"/>
        <v>0.42180495604966972</v>
      </c>
      <c r="U59" s="46">
        <f t="shared" si="5"/>
        <v>0.44711615249648368</v>
      </c>
      <c r="V59" s="46">
        <f t="shared" si="5"/>
        <v>0.47196202794495745</v>
      </c>
      <c r="W59" s="46">
        <f t="shared" si="5"/>
        <v>0.55118763919474867</v>
      </c>
      <c r="X59" s="46">
        <f t="shared" si="5"/>
        <v>0.62352752448701187</v>
      </c>
      <c r="Y59" s="46">
        <f t="shared" si="5"/>
        <v>0.76177808277011783</v>
      </c>
      <c r="Z59" s="46">
        <f t="shared" si="5"/>
        <v>0.78994144390735088</v>
      </c>
      <c r="AA59" s="46">
        <f t="shared" si="5"/>
        <v>0.90964250531338864</v>
      </c>
      <c r="AB59" s="46">
        <f t="shared" si="5"/>
        <v>1.1458376930346728</v>
      </c>
      <c r="AC59" s="46">
        <f t="shared" si="5"/>
        <v>0.93794800981648951</v>
      </c>
      <c r="AD59" s="46">
        <f t="shared" si="5"/>
        <v>1.386574889470584</v>
      </c>
      <c r="AE59" s="46">
        <f t="shared" si="5"/>
        <v>0.65095819161759116</v>
      </c>
    </row>
    <row r="60" spans="1:31">
      <c r="A60" s="35" t="s">
        <v>47</v>
      </c>
      <c r="B60" s="35" t="s">
        <v>48</v>
      </c>
      <c r="C60" s="46">
        <f t="shared" si="3"/>
        <v>3.2933052567677805</v>
      </c>
      <c r="D60" s="46">
        <f t="shared" si="5"/>
        <v>3.1675118231268811</v>
      </c>
      <c r="E60" s="46">
        <f t="shared" si="5"/>
        <v>2.5260729065378151</v>
      </c>
      <c r="F60" s="46">
        <f t="shared" si="5"/>
        <v>2.7245470928942819</v>
      </c>
      <c r="G60" s="46">
        <f t="shared" si="5"/>
        <v>3.2488801901494906</v>
      </c>
      <c r="H60" s="46">
        <f t="shared" si="5"/>
        <v>2.6841604613205123</v>
      </c>
      <c r="I60" s="46">
        <f t="shared" si="5"/>
        <v>2.4421933985578286</v>
      </c>
      <c r="J60" s="46">
        <f t="shared" si="5"/>
        <v>1.6354057276592167</v>
      </c>
      <c r="K60" s="46">
        <f t="shared" si="5"/>
        <v>0.97965896871606106</v>
      </c>
      <c r="L60" s="46">
        <f t="shared" si="5"/>
        <v>0.57168228659660569</v>
      </c>
      <c r="M60" s="46">
        <f t="shared" si="5"/>
        <v>0.4235204887391768</v>
      </c>
      <c r="N60" s="46">
        <f t="shared" si="5"/>
        <v>0.32332655285490886</v>
      </c>
      <c r="O60" s="46">
        <f t="shared" si="5"/>
        <v>0.34865888141441986</v>
      </c>
      <c r="P60" s="46">
        <f t="shared" si="5"/>
        <v>0.28224917031568114</v>
      </c>
      <c r="Q60" s="46">
        <f t="shared" si="5"/>
        <v>0.18915456433765881</v>
      </c>
      <c r="R60" s="46">
        <f t="shared" si="5"/>
        <v>0.16711421059371492</v>
      </c>
      <c r="S60" s="46">
        <f t="shared" si="5"/>
        <v>0.24763352908853675</v>
      </c>
      <c r="T60" s="46">
        <f t="shared" si="5"/>
        <v>0.26517643382586975</v>
      </c>
      <c r="U60" s="46">
        <f t="shared" si="5"/>
        <v>0.27576255639725794</v>
      </c>
      <c r="V60" s="46">
        <f t="shared" si="5"/>
        <v>0.27289506341109221</v>
      </c>
      <c r="W60" s="46">
        <f t="shared" si="5"/>
        <v>0.38265903231622289</v>
      </c>
      <c r="X60" s="46">
        <f t="shared" si="5"/>
        <v>0.35297270280042231</v>
      </c>
      <c r="Y60" s="46">
        <f t="shared" si="5"/>
        <v>0.30071317694054173</v>
      </c>
      <c r="Z60" s="46">
        <f t="shared" si="5"/>
        <v>0.26779957441584046</v>
      </c>
      <c r="AA60" s="46">
        <f t="shared" si="5"/>
        <v>0.28327925652778174</v>
      </c>
      <c r="AB60" s="46">
        <f t="shared" si="5"/>
        <v>0.18520086516757325</v>
      </c>
      <c r="AC60" s="46">
        <f t="shared" si="5"/>
        <v>0.17097868320078533</v>
      </c>
      <c r="AD60" s="46">
        <f t="shared" si="5"/>
        <v>0.21327621064067162</v>
      </c>
      <c r="AE60" s="46">
        <f t="shared" si="5"/>
        <v>0.30037316355139404</v>
      </c>
    </row>
    <row r="61" spans="1:31">
      <c r="A61" s="35" t="s">
        <v>49</v>
      </c>
      <c r="B61" s="35" t="s">
        <v>50</v>
      </c>
      <c r="C61" s="46">
        <f t="shared" si="3"/>
        <v>9.801503740380299E-2</v>
      </c>
      <c r="D61" s="46">
        <f t="shared" si="5"/>
        <v>9.2813239902388725E-2</v>
      </c>
      <c r="E61" s="46">
        <f t="shared" si="5"/>
        <v>0.19403899911196687</v>
      </c>
      <c r="F61" s="46">
        <f t="shared" si="5"/>
        <v>0.13740848060736868</v>
      </c>
      <c r="G61" s="46">
        <f t="shared" si="5"/>
        <v>0.10815114987626398</v>
      </c>
      <c r="H61" s="46">
        <f t="shared" si="5"/>
        <v>7.4635982338239037E-2</v>
      </c>
      <c r="I61" s="46">
        <f t="shared" si="5"/>
        <v>9.0657589569909561E-2</v>
      </c>
      <c r="J61" s="46">
        <f t="shared" si="5"/>
        <v>7.8781721581553402E-2</v>
      </c>
      <c r="K61" s="46">
        <f t="shared" si="5"/>
        <v>5.6798693466811212E-2</v>
      </c>
      <c r="L61" s="46">
        <f t="shared" si="5"/>
        <v>6.7437045844527505E-2</v>
      </c>
      <c r="M61" s="46">
        <f t="shared" si="5"/>
        <v>5.8654815893341275E-2</v>
      </c>
      <c r="N61" s="46">
        <f t="shared" si="5"/>
        <v>5.4087452149769302E-2</v>
      </c>
      <c r="O61" s="46">
        <f t="shared" si="5"/>
        <v>6.0309249783950886E-2</v>
      </c>
      <c r="P61" s="46">
        <f t="shared" si="5"/>
        <v>6.9885430707075022E-2</v>
      </c>
      <c r="Q61" s="46">
        <f t="shared" si="5"/>
        <v>4.706525256486193E-2</v>
      </c>
      <c r="R61" s="46">
        <f t="shared" si="5"/>
        <v>4.1912514136512841E-2</v>
      </c>
      <c r="S61" s="46">
        <f t="shared" si="5"/>
        <v>5.3958315945380406E-2</v>
      </c>
      <c r="T61" s="46">
        <f t="shared" si="5"/>
        <v>6.2201762049240016E-2</v>
      </c>
      <c r="U61" s="46">
        <f t="shared" si="5"/>
        <v>5.0369090728524961E-2</v>
      </c>
      <c r="V61" s="46">
        <f t="shared" si="5"/>
        <v>5.6818456863296188E-2</v>
      </c>
      <c r="W61" s="46">
        <f t="shared" si="5"/>
        <v>7.5539754146012827E-2</v>
      </c>
      <c r="X61" s="46">
        <f t="shared" si="5"/>
        <v>6.5494315636389966E-2</v>
      </c>
      <c r="Y61" s="46">
        <f t="shared" si="5"/>
        <v>7.2612714292863076E-2</v>
      </c>
      <c r="Z61" s="46">
        <f t="shared" si="5"/>
        <v>7.4267451529977324E-2</v>
      </c>
      <c r="AA61" s="46">
        <f t="shared" si="5"/>
        <v>7.3587725999185935E-2</v>
      </c>
      <c r="AB61" s="46">
        <f t="shared" si="5"/>
        <v>6.6494831505493582E-2</v>
      </c>
      <c r="AC61" s="46">
        <f t="shared" si="5"/>
        <v>5.4300611943382024E-2</v>
      </c>
      <c r="AD61" s="46">
        <f t="shared" si="5"/>
        <v>8.2701615163040379E-2</v>
      </c>
      <c r="AE61" s="46">
        <f t="shared" si="5"/>
        <v>6.313623828468054E-2</v>
      </c>
    </row>
    <row r="62" spans="1:31">
      <c r="A62" s="35" t="s">
        <v>51</v>
      </c>
      <c r="B62" s="35" t="s">
        <v>52</v>
      </c>
      <c r="C62" s="46">
        <f t="shared" si="3"/>
        <v>0.87897356123410419</v>
      </c>
      <c r="D62" s="46">
        <f t="shared" si="5"/>
        <v>1.3193644461570284</v>
      </c>
      <c r="E62" s="46">
        <f t="shared" si="5"/>
        <v>1.6757775173433693</v>
      </c>
      <c r="F62" s="46">
        <f t="shared" si="5"/>
        <v>1.7779721474558068</v>
      </c>
      <c r="G62" s="46">
        <f t="shared" si="5"/>
        <v>0.78733729175257616</v>
      </c>
      <c r="H62" s="46">
        <f t="shared" si="5"/>
        <v>0.81022222204952166</v>
      </c>
      <c r="I62" s="46">
        <f t="shared" si="5"/>
        <v>1.272937725668847</v>
      </c>
      <c r="J62" s="46">
        <f t="shared" si="5"/>
        <v>0.72334158119714997</v>
      </c>
      <c r="K62" s="46">
        <f t="shared" si="5"/>
        <v>0.58832406271393833</v>
      </c>
      <c r="L62" s="46">
        <f t="shared" si="5"/>
        <v>0.56122702872628449</v>
      </c>
      <c r="M62" s="46">
        <f t="shared" si="5"/>
        <v>0.78362597814947976</v>
      </c>
      <c r="N62" s="46">
        <f t="shared" si="5"/>
        <v>0.87054738408857746</v>
      </c>
      <c r="O62" s="46">
        <f t="shared" si="5"/>
        <v>0.875986449906211</v>
      </c>
      <c r="P62" s="46">
        <f t="shared" si="5"/>
        <v>0.79203616860660364</v>
      </c>
      <c r="Q62" s="46">
        <f t="shared" si="5"/>
        <v>0.75765652940303185</v>
      </c>
      <c r="R62" s="46">
        <f t="shared" si="5"/>
        <v>0.63641768870050164</v>
      </c>
      <c r="S62" s="46">
        <f t="shared" si="5"/>
        <v>0.76772742085226309</v>
      </c>
      <c r="T62" s="46">
        <f t="shared" si="5"/>
        <v>0.79888761837734534</v>
      </c>
      <c r="U62" s="46">
        <f t="shared" si="5"/>
        <v>1.0116402560041315</v>
      </c>
      <c r="V62" s="46">
        <f t="shared" si="5"/>
        <v>1.2629717169694104</v>
      </c>
      <c r="W62" s="46">
        <f t="shared" si="5"/>
        <v>1.3050022272910662</v>
      </c>
      <c r="X62" s="46">
        <f t="shared" si="5"/>
        <v>1.2685487899135517</v>
      </c>
      <c r="Y62" s="46">
        <f t="shared" si="5"/>
        <v>1.4130325133276058</v>
      </c>
      <c r="Z62" s="46">
        <f t="shared" si="5"/>
        <v>1.4567867893290247</v>
      </c>
      <c r="AA62" s="46">
        <f t="shared" si="5"/>
        <v>1.862573842488505</v>
      </c>
      <c r="AB62" s="46">
        <f t="shared" si="5"/>
        <v>2.1287182808935086</v>
      </c>
      <c r="AC62" s="46">
        <f t="shared" si="5"/>
        <v>1.8575848337274128</v>
      </c>
      <c r="AD62" s="46">
        <f t="shared" si="5"/>
        <v>2.5934745827314769</v>
      </c>
      <c r="AE62" s="46">
        <f t="shared" si="5"/>
        <v>1.3049128522172482</v>
      </c>
    </row>
    <row r="63" spans="1:31">
      <c r="B63" s="35" t="s">
        <v>53</v>
      </c>
      <c r="C63" s="46">
        <f t="shared" si="3"/>
        <v>100</v>
      </c>
      <c r="D63" s="46">
        <f t="shared" si="5"/>
        <v>100</v>
      </c>
      <c r="E63" s="46">
        <f t="shared" si="5"/>
        <v>100</v>
      </c>
      <c r="F63" s="46">
        <f t="shared" si="5"/>
        <v>100</v>
      </c>
      <c r="G63" s="46">
        <f t="shared" si="5"/>
        <v>100</v>
      </c>
      <c r="H63" s="46">
        <f t="shared" si="5"/>
        <v>100</v>
      </c>
      <c r="I63" s="46">
        <f t="shared" si="5"/>
        <v>100</v>
      </c>
      <c r="J63" s="46">
        <f t="shared" si="5"/>
        <v>100</v>
      </c>
      <c r="K63" s="46">
        <f t="shared" si="5"/>
        <v>100</v>
      </c>
      <c r="L63" s="46">
        <f t="shared" si="5"/>
        <v>100</v>
      </c>
      <c r="M63" s="46">
        <f t="shared" si="5"/>
        <v>100</v>
      </c>
      <c r="N63" s="46">
        <f t="shared" si="5"/>
        <v>100</v>
      </c>
      <c r="O63" s="46">
        <f t="shared" si="5"/>
        <v>100</v>
      </c>
      <c r="P63" s="46">
        <f t="shared" si="5"/>
        <v>100</v>
      </c>
      <c r="Q63" s="46">
        <f t="shared" si="5"/>
        <v>100</v>
      </c>
      <c r="R63" s="46">
        <f t="shared" si="5"/>
        <v>100</v>
      </c>
      <c r="S63" s="46">
        <f t="shared" si="5"/>
        <v>100</v>
      </c>
      <c r="T63" s="46">
        <f t="shared" si="5"/>
        <v>100</v>
      </c>
      <c r="U63" s="46">
        <f t="shared" si="5"/>
        <v>100</v>
      </c>
      <c r="V63" s="46">
        <f t="shared" si="5"/>
        <v>100</v>
      </c>
      <c r="W63" s="46">
        <f t="shared" si="5"/>
        <v>100</v>
      </c>
      <c r="X63" s="46">
        <f t="shared" si="5"/>
        <v>100</v>
      </c>
      <c r="Y63" s="46">
        <f t="shared" si="5"/>
        <v>100</v>
      </c>
      <c r="Z63" s="46">
        <f t="shared" si="5"/>
        <v>100</v>
      </c>
      <c r="AA63" s="46">
        <f t="shared" si="5"/>
        <v>100</v>
      </c>
      <c r="AB63" s="46">
        <f t="shared" si="5"/>
        <v>100</v>
      </c>
      <c r="AC63" s="46">
        <f t="shared" si="5"/>
        <v>100</v>
      </c>
      <c r="AD63" s="46">
        <f t="shared" si="5"/>
        <v>100</v>
      </c>
      <c r="AE63" s="46">
        <f t="shared" si="5"/>
        <v>100</v>
      </c>
    </row>
    <row r="64" spans="1:31">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row>
    <row r="65" spans="1:31">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row>
    <row r="66" spans="1:31">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 r="A67" s="40" t="s">
        <v>3</v>
      </c>
      <c r="B67" s="40" t="s">
        <v>4</v>
      </c>
      <c r="C67" s="84" t="s">
        <v>57</v>
      </c>
      <c r="D67" s="47">
        <f>D9/C9*100-100</f>
        <v>144.0209333937471</v>
      </c>
      <c r="E67" s="47">
        <f t="shared" ref="E67:AD77" si="6">E9/D9*100-100</f>
        <v>90.230825421099695</v>
      </c>
      <c r="F67" s="47">
        <f t="shared" si="6"/>
        <v>49.272251988074942</v>
      </c>
      <c r="G67" s="47">
        <f t="shared" si="6"/>
        <v>-4.207643241130981</v>
      </c>
      <c r="H67" s="47">
        <f t="shared" si="6"/>
        <v>25.403521260304316</v>
      </c>
      <c r="I67" s="47">
        <f t="shared" si="6"/>
        <v>22.022836030563809</v>
      </c>
      <c r="J67" s="47">
        <f t="shared" si="6"/>
        <v>42.664311871477793</v>
      </c>
      <c r="K67" s="47">
        <f t="shared" si="6"/>
        <v>-1.633597230920202</v>
      </c>
      <c r="L67" s="47">
        <f t="shared" si="6"/>
        <v>26.622881304478298</v>
      </c>
      <c r="M67" s="47">
        <f t="shared" si="6"/>
        <v>6.6016755210431199</v>
      </c>
      <c r="N67" s="47">
        <f t="shared" si="6"/>
        <v>16.655994208212107</v>
      </c>
      <c r="O67" s="47">
        <f t="shared" si="6"/>
        <v>10.425188838323109</v>
      </c>
      <c r="P67" s="47">
        <f t="shared" si="6"/>
        <v>-16.459016705129741</v>
      </c>
      <c r="Q67" s="47">
        <f t="shared" si="6"/>
        <v>-10.168743704952632</v>
      </c>
      <c r="R67" s="47">
        <f t="shared" si="6"/>
        <v>21.255724501304059</v>
      </c>
      <c r="S67" s="47">
        <f t="shared" si="6"/>
        <v>4.8624127102372654</v>
      </c>
      <c r="T67" s="47">
        <f t="shared" si="6"/>
        <v>55.148481794180668</v>
      </c>
      <c r="U67" s="47">
        <f t="shared" si="6"/>
        <v>-16.154024762478173</v>
      </c>
      <c r="V67" s="47">
        <f t="shared" si="6"/>
        <v>18.844297186572462</v>
      </c>
      <c r="W67" s="47">
        <f t="shared" si="6"/>
        <v>22.11237559115979</v>
      </c>
      <c r="X67" s="47">
        <f t="shared" si="6"/>
        <v>51.155124038902869</v>
      </c>
      <c r="Y67" s="47">
        <f t="shared" si="6"/>
        <v>-2.7285841370443364</v>
      </c>
      <c r="Z67" s="47">
        <f t="shared" si="6"/>
        <v>-7.4205470298734184</v>
      </c>
      <c r="AA67" s="47">
        <f t="shared" si="6"/>
        <v>67.991736553353689</v>
      </c>
      <c r="AB67" s="47">
        <f t="shared" si="6"/>
        <v>-36.293884727255957</v>
      </c>
      <c r="AC67" s="47">
        <f t="shared" si="6"/>
        <v>-29.258197272025996</v>
      </c>
      <c r="AD67" s="47">
        <f t="shared" si="6"/>
        <v>23.015486989849634</v>
      </c>
      <c r="AE67" s="47">
        <f>IFERROR((POWER(AD9/C9,1/28)*100)-100,"--")</f>
        <v>15.505047270012071</v>
      </c>
    </row>
    <row r="68" spans="1:31">
      <c r="A68" s="35" t="s">
        <v>5</v>
      </c>
      <c r="B68" s="35" t="s">
        <v>6</v>
      </c>
      <c r="C68" s="84" t="s">
        <v>57</v>
      </c>
      <c r="D68" s="47">
        <f t="shared" ref="D68:S92" si="7">D10/C10*100-100</f>
        <v>73.404148490291675</v>
      </c>
      <c r="E68" s="47">
        <f t="shared" si="7"/>
        <v>115.00620778010315</v>
      </c>
      <c r="F68" s="47">
        <f t="shared" si="7"/>
        <v>-11.164882026050975</v>
      </c>
      <c r="G68" s="47">
        <f t="shared" si="7"/>
        <v>30.19697051739422</v>
      </c>
      <c r="H68" s="47">
        <f t="shared" si="7"/>
        <v>53.019619084527676</v>
      </c>
      <c r="I68" s="47">
        <f t="shared" si="7"/>
        <v>49.375998185319702</v>
      </c>
      <c r="J68" s="47">
        <f t="shared" si="7"/>
        <v>33.160351821970522</v>
      </c>
      <c r="K68" s="47">
        <f t="shared" si="7"/>
        <v>55.09950047976713</v>
      </c>
      <c r="L68" s="47">
        <f t="shared" si="7"/>
        <v>108.10282296018266</v>
      </c>
      <c r="M68" s="47">
        <f t="shared" si="7"/>
        <v>58.642702350819718</v>
      </c>
      <c r="N68" s="47">
        <f t="shared" si="7"/>
        <v>77.662019344181118</v>
      </c>
      <c r="O68" s="47">
        <f t="shared" si="7"/>
        <v>0.98540636581742547</v>
      </c>
      <c r="P68" s="47">
        <f t="shared" si="7"/>
        <v>74.594370724300234</v>
      </c>
      <c r="Q68" s="47">
        <f t="shared" si="7"/>
        <v>9.4683143142796524</v>
      </c>
      <c r="R68" s="47">
        <f t="shared" si="7"/>
        <v>43.412635710820268</v>
      </c>
      <c r="S68" s="47">
        <f t="shared" si="7"/>
        <v>6.2944550635097158</v>
      </c>
      <c r="T68" s="47">
        <f t="shared" si="6"/>
        <v>-2.8443303038160224</v>
      </c>
      <c r="U68" s="47">
        <f t="shared" si="6"/>
        <v>7.9349362755599202</v>
      </c>
      <c r="V68" s="47">
        <f t="shared" si="6"/>
        <v>-6.0074120649136802</v>
      </c>
      <c r="W68" s="47">
        <f t="shared" si="6"/>
        <v>-17.426089769672075</v>
      </c>
      <c r="X68" s="47">
        <f t="shared" si="6"/>
        <v>-6.1515880164344878</v>
      </c>
      <c r="Y68" s="47">
        <f t="shared" si="6"/>
        <v>-3.8367528613140252</v>
      </c>
      <c r="Z68" s="47">
        <f t="shared" si="6"/>
        <v>5.7301544478668802</v>
      </c>
      <c r="AA68" s="47">
        <f t="shared" si="6"/>
        <v>-7.6714533500202151</v>
      </c>
      <c r="AB68" s="47">
        <f t="shared" si="6"/>
        <v>-14.602113248870594</v>
      </c>
      <c r="AC68" s="47">
        <f t="shared" si="6"/>
        <v>71.749826658173305</v>
      </c>
      <c r="AD68" s="47">
        <f t="shared" si="6"/>
        <v>-43.110391583704718</v>
      </c>
      <c r="AE68" s="47">
        <f t="shared" ref="AE68:AE92" si="8">IFERROR((POWER(AD10/C10,1/28)*100)-100,"--")</f>
        <v>21.045789322594359</v>
      </c>
    </row>
    <row r="69" spans="1:31">
      <c r="A69" s="35" t="s">
        <v>7</v>
      </c>
      <c r="B69" s="35" t="s">
        <v>8</v>
      </c>
      <c r="C69" s="84" t="s">
        <v>57</v>
      </c>
      <c r="D69" s="47">
        <f t="shared" si="7"/>
        <v>72.917765363128495</v>
      </c>
      <c r="E69" s="47">
        <f t="shared" si="6"/>
        <v>133.68063236816039</v>
      </c>
      <c r="F69" s="47">
        <f t="shared" si="6"/>
        <v>-10.263008300198777</v>
      </c>
      <c r="G69" s="47">
        <f t="shared" si="6"/>
        <v>17.572172182802333</v>
      </c>
      <c r="H69" s="47">
        <f t="shared" si="6"/>
        <v>61.627374790668767</v>
      </c>
      <c r="I69" s="47">
        <f t="shared" si="6"/>
        <v>64.14828482523933</v>
      </c>
      <c r="J69" s="47">
        <f t="shared" si="6"/>
        <v>76.317066146706935</v>
      </c>
      <c r="K69" s="47">
        <f t="shared" si="6"/>
        <v>23.67691827406702</v>
      </c>
      <c r="L69" s="47">
        <f t="shared" si="6"/>
        <v>79.201991824530211</v>
      </c>
      <c r="M69" s="47">
        <f t="shared" si="6"/>
        <v>46.847459391240932</v>
      </c>
      <c r="N69" s="47">
        <f t="shared" si="6"/>
        <v>52.493192636471235</v>
      </c>
      <c r="O69" s="47">
        <f t="shared" si="6"/>
        <v>-13.544876497329568</v>
      </c>
      <c r="P69" s="47">
        <f t="shared" si="6"/>
        <v>2.7691180146680097</v>
      </c>
      <c r="Q69" s="47">
        <f t="shared" si="6"/>
        <v>14.046928184858672</v>
      </c>
      <c r="R69" s="47">
        <f t="shared" si="6"/>
        <v>46.635508560046247</v>
      </c>
      <c r="S69" s="47">
        <f t="shared" si="6"/>
        <v>-6.6503738771818206</v>
      </c>
      <c r="T69" s="47">
        <f t="shared" si="6"/>
        <v>19.212703771320605</v>
      </c>
      <c r="U69" s="47">
        <f t="shared" si="6"/>
        <v>-9.6910035446011449</v>
      </c>
      <c r="V69" s="47">
        <f t="shared" si="6"/>
        <v>8.8035675363920802</v>
      </c>
      <c r="W69" s="47">
        <f t="shared" si="6"/>
        <v>-21.540359683491417</v>
      </c>
      <c r="X69" s="47">
        <f t="shared" si="6"/>
        <v>-11.928539169710362</v>
      </c>
      <c r="Y69" s="47">
        <f t="shared" si="6"/>
        <v>-12.532719622245864</v>
      </c>
      <c r="Z69" s="47">
        <f t="shared" si="6"/>
        <v>-9.9275780231448323</v>
      </c>
      <c r="AA69" s="47">
        <f t="shared" si="6"/>
        <v>-6.6538484521015278</v>
      </c>
      <c r="AB69" s="47">
        <f t="shared" si="6"/>
        <v>11.346593384171257</v>
      </c>
      <c r="AC69" s="47">
        <f t="shared" si="6"/>
        <v>25.879547613459636</v>
      </c>
      <c r="AD69" s="47">
        <f t="shared" si="6"/>
        <v>-29.032489042332074</v>
      </c>
      <c r="AE69" s="47">
        <f t="shared" si="8"/>
        <v>17.007896735090071</v>
      </c>
    </row>
    <row r="70" spans="1:31">
      <c r="A70" s="35" t="s">
        <v>9</v>
      </c>
      <c r="B70" s="35" t="s">
        <v>10</v>
      </c>
      <c r="C70" s="84" t="s">
        <v>57</v>
      </c>
      <c r="D70" s="47">
        <f t="shared" si="7"/>
        <v>59.530827067669179</v>
      </c>
      <c r="E70" s="47">
        <f t="shared" si="6"/>
        <v>334.75558027298098</v>
      </c>
      <c r="F70" s="47">
        <f t="shared" si="6"/>
        <v>-21.221652842927568</v>
      </c>
      <c r="G70" s="47">
        <f t="shared" si="6"/>
        <v>-19.877292677674134</v>
      </c>
      <c r="H70" s="47">
        <f t="shared" si="6"/>
        <v>247.23753418893335</v>
      </c>
      <c r="I70" s="47">
        <f t="shared" si="6"/>
        <v>181.2624319004513</v>
      </c>
      <c r="J70" s="47">
        <f t="shared" si="6"/>
        <v>-14.565290486319768</v>
      </c>
      <c r="K70" s="47">
        <f t="shared" si="6"/>
        <v>156.16368484385407</v>
      </c>
      <c r="L70" s="47">
        <f t="shared" si="6"/>
        <v>-28.410395195492484</v>
      </c>
      <c r="M70" s="47">
        <f t="shared" si="6"/>
        <v>24.75686674795989</v>
      </c>
      <c r="N70" s="47">
        <f t="shared" si="6"/>
        <v>94.190551065843238</v>
      </c>
      <c r="O70" s="47">
        <f t="shared" si="6"/>
        <v>-45.668763011230681</v>
      </c>
      <c r="P70" s="47">
        <f t="shared" si="6"/>
        <v>299.22474095746787</v>
      </c>
      <c r="Q70" s="47">
        <f t="shared" si="6"/>
        <v>19.928720579916444</v>
      </c>
      <c r="R70" s="47">
        <f t="shared" si="6"/>
        <v>24.688786646458439</v>
      </c>
      <c r="S70" s="47">
        <f t="shared" si="6"/>
        <v>-10.054213897416176</v>
      </c>
      <c r="T70" s="47">
        <f t="shared" si="6"/>
        <v>-23.744535035420554</v>
      </c>
      <c r="U70" s="47">
        <f t="shared" si="6"/>
        <v>7.5508675028032428</v>
      </c>
      <c r="V70" s="47">
        <f t="shared" si="6"/>
        <v>46.818830383937552</v>
      </c>
      <c r="W70" s="47">
        <f t="shared" si="6"/>
        <v>37.311682848531547</v>
      </c>
      <c r="X70" s="47">
        <f t="shared" si="6"/>
        <v>61.31731831841401</v>
      </c>
      <c r="Y70" s="47">
        <f t="shared" si="6"/>
        <v>89.719716210130827</v>
      </c>
      <c r="Z70" s="47">
        <f t="shared" si="6"/>
        <v>75.163161998874756</v>
      </c>
      <c r="AA70" s="47">
        <f t="shared" si="6"/>
        <v>-50.769541851570374</v>
      </c>
      <c r="AB70" s="47">
        <f t="shared" si="6"/>
        <v>38.446082300177693</v>
      </c>
      <c r="AC70" s="47">
        <f t="shared" si="6"/>
        <v>-1.7481570367137635</v>
      </c>
      <c r="AD70" s="47">
        <f t="shared" si="6"/>
        <v>-8.5820893455891394</v>
      </c>
      <c r="AE70" s="47">
        <f t="shared" si="8"/>
        <v>32.366435452915454</v>
      </c>
    </row>
    <row r="71" spans="1:31">
      <c r="A71" s="35" t="s">
        <v>11</v>
      </c>
      <c r="B71" s="35" t="s">
        <v>12</v>
      </c>
      <c r="C71" s="84" t="s">
        <v>57</v>
      </c>
      <c r="D71" s="47">
        <f t="shared" si="7"/>
        <v>-40.139892498247264</v>
      </c>
      <c r="E71" s="47">
        <f t="shared" si="6"/>
        <v>166.83843377134667</v>
      </c>
      <c r="F71" s="47">
        <f t="shared" si="6"/>
        <v>13.263242415290961</v>
      </c>
      <c r="G71" s="47">
        <f t="shared" si="6"/>
        <v>102.80335827383257</v>
      </c>
      <c r="H71" s="47">
        <f t="shared" si="6"/>
        <v>-7.0675528642714482</v>
      </c>
      <c r="I71" s="47">
        <f t="shared" si="6"/>
        <v>147.51521694743718</v>
      </c>
      <c r="J71" s="47">
        <f t="shared" si="6"/>
        <v>152.94197348233592</v>
      </c>
      <c r="K71" s="47">
        <f t="shared" si="6"/>
        <v>267.31453224093428</v>
      </c>
      <c r="L71" s="47">
        <f t="shared" si="6"/>
        <v>160.22727866781827</v>
      </c>
      <c r="M71" s="47">
        <f t="shared" si="6"/>
        <v>71.39364342634596</v>
      </c>
      <c r="N71" s="47">
        <f t="shared" si="6"/>
        <v>66.917082631752208</v>
      </c>
      <c r="O71" s="47">
        <f t="shared" si="6"/>
        <v>-12.641431437304433</v>
      </c>
      <c r="P71" s="47">
        <f t="shared" si="6"/>
        <v>6.3227772671679219</v>
      </c>
      <c r="Q71" s="47">
        <f t="shared" si="6"/>
        <v>37.815133326720797</v>
      </c>
      <c r="R71" s="47">
        <f t="shared" si="6"/>
        <v>54.651885836009427</v>
      </c>
      <c r="S71" s="47">
        <f t="shared" si="6"/>
        <v>-8.6864278808312747</v>
      </c>
      <c r="T71" s="47">
        <f t="shared" si="6"/>
        <v>14.495128088227233</v>
      </c>
      <c r="U71" s="47">
        <f t="shared" si="6"/>
        <v>-12.820746070834147</v>
      </c>
      <c r="V71" s="47">
        <f t="shared" si="6"/>
        <v>16.906015129652801</v>
      </c>
      <c r="W71" s="47">
        <f t="shared" si="6"/>
        <v>-22.755654958076931</v>
      </c>
      <c r="X71" s="47">
        <f t="shared" si="6"/>
        <v>-13.891129321606471</v>
      </c>
      <c r="Y71" s="47">
        <f t="shared" si="6"/>
        <v>-20.023747698771885</v>
      </c>
      <c r="Z71" s="47">
        <f t="shared" si="6"/>
        <v>-14.939569956308318</v>
      </c>
      <c r="AA71" s="47">
        <f t="shared" si="6"/>
        <v>-7.541483282899307</v>
      </c>
      <c r="AB71" s="47">
        <f t="shared" si="6"/>
        <v>21.649743002831272</v>
      </c>
      <c r="AC71" s="47">
        <f t="shared" si="6"/>
        <v>29.094260078786874</v>
      </c>
      <c r="AD71" s="47">
        <f t="shared" si="6"/>
        <v>-31.841789324577846</v>
      </c>
      <c r="AE71" s="47">
        <f t="shared" si="8"/>
        <v>25.288041323918179</v>
      </c>
    </row>
    <row r="72" spans="1:31">
      <c r="A72" s="35" t="s">
        <v>13</v>
      </c>
      <c r="B72" s="35" t="s">
        <v>14</v>
      </c>
      <c r="C72" s="84" t="s">
        <v>57</v>
      </c>
      <c r="D72" s="47">
        <f t="shared" si="7"/>
        <v>-45.485019864454301</v>
      </c>
      <c r="E72" s="47">
        <f t="shared" si="6"/>
        <v>174.15934180879111</v>
      </c>
      <c r="F72" s="47">
        <f t="shared" si="6"/>
        <v>-6.3356487822940011</v>
      </c>
      <c r="G72" s="47">
        <f t="shared" si="6"/>
        <v>114.12260522326764</v>
      </c>
      <c r="H72" s="47">
        <f t="shared" si="6"/>
        <v>4.3154243411591722</v>
      </c>
      <c r="I72" s="47">
        <f t="shared" si="6"/>
        <v>146.71619092377668</v>
      </c>
      <c r="J72" s="47">
        <f t="shared" si="6"/>
        <v>170.15075870721324</v>
      </c>
      <c r="K72" s="47">
        <f t="shared" si="6"/>
        <v>274.70576160099949</v>
      </c>
      <c r="L72" s="47">
        <f t="shared" si="6"/>
        <v>160.87553972402458</v>
      </c>
      <c r="M72" s="47">
        <f t="shared" si="6"/>
        <v>71.188588543996616</v>
      </c>
      <c r="N72" s="47">
        <f t="shared" si="6"/>
        <v>67.617192628781964</v>
      </c>
      <c r="O72" s="47">
        <f t="shared" si="6"/>
        <v>-12.837663884664721</v>
      </c>
      <c r="P72" s="47">
        <f t="shared" si="6"/>
        <v>21.208205397186305</v>
      </c>
      <c r="Q72" s="47">
        <f t="shared" si="6"/>
        <v>31.549999784150486</v>
      </c>
      <c r="R72" s="47">
        <f t="shared" si="6"/>
        <v>52.973352569286675</v>
      </c>
      <c r="S72" s="47">
        <f t="shared" si="6"/>
        <v>-8.117538418748012</v>
      </c>
      <c r="T72" s="47">
        <f t="shared" si="6"/>
        <v>4.4148299511432612</v>
      </c>
      <c r="U72" s="47">
        <f t="shared" si="6"/>
        <v>-12.949329145588024</v>
      </c>
      <c r="V72" s="47">
        <f t="shared" si="6"/>
        <v>16.917494146323747</v>
      </c>
      <c r="W72" s="47">
        <f t="shared" si="6"/>
        <v>-23.200174517409437</v>
      </c>
      <c r="X72" s="47">
        <f t="shared" si="6"/>
        <v>-14.057071078418943</v>
      </c>
      <c r="Y72" s="47">
        <f t="shared" si="6"/>
        <v>-20.648201268578447</v>
      </c>
      <c r="Z72" s="47">
        <f t="shared" si="6"/>
        <v>-16.497093223966601</v>
      </c>
      <c r="AA72" s="47">
        <f t="shared" si="6"/>
        <v>-5.039817058469751</v>
      </c>
      <c r="AB72" s="47">
        <f t="shared" si="6"/>
        <v>22.460732235483434</v>
      </c>
      <c r="AC72" s="47">
        <f t="shared" si="6"/>
        <v>29.012581569827745</v>
      </c>
      <c r="AD72" s="47">
        <f t="shared" si="6"/>
        <v>-32.360432234887739</v>
      </c>
      <c r="AE72" s="47">
        <f t="shared" si="8"/>
        <v>25.182683668992567</v>
      </c>
    </row>
    <row r="73" spans="1:31">
      <c r="A73" s="35" t="s">
        <v>15</v>
      </c>
      <c r="B73" s="35" t="s">
        <v>16</v>
      </c>
      <c r="C73" s="84" t="s">
        <v>57</v>
      </c>
      <c r="D73" s="47">
        <f t="shared" si="7"/>
        <v>63.093989547038348</v>
      </c>
      <c r="E73" s="47">
        <f t="shared" si="6"/>
        <v>37.699985953248358</v>
      </c>
      <c r="F73" s="47">
        <f t="shared" si="6"/>
        <v>55.624949819310729</v>
      </c>
      <c r="G73" s="47">
        <f t="shared" si="6"/>
        <v>-47.054454606539494</v>
      </c>
      <c r="H73" s="47">
        <f t="shared" si="6"/>
        <v>162.81367507527074</v>
      </c>
      <c r="I73" s="47">
        <f t="shared" si="6"/>
        <v>-2.7557950111364136</v>
      </c>
      <c r="J73" s="47">
        <f t="shared" si="6"/>
        <v>68.13626298493071</v>
      </c>
      <c r="K73" s="47">
        <f t="shared" si="6"/>
        <v>52.054863400740743</v>
      </c>
      <c r="L73" s="47">
        <f t="shared" si="6"/>
        <v>270.2007867032483</v>
      </c>
      <c r="M73" s="47">
        <f t="shared" si="6"/>
        <v>53.670216127133926</v>
      </c>
      <c r="N73" s="47">
        <f t="shared" si="6"/>
        <v>-29.901048913481503</v>
      </c>
      <c r="O73" s="47">
        <f t="shared" si="6"/>
        <v>36.129765265947952</v>
      </c>
      <c r="P73" s="47">
        <f t="shared" si="6"/>
        <v>12.467845366214505</v>
      </c>
      <c r="Q73" s="47">
        <f t="shared" si="6"/>
        <v>-21.529875779125447</v>
      </c>
      <c r="R73" s="47">
        <f t="shared" si="6"/>
        <v>42.619478454753221</v>
      </c>
      <c r="S73" s="47">
        <f t="shared" si="6"/>
        <v>31.285900111288669</v>
      </c>
      <c r="T73" s="47">
        <f t="shared" si="6"/>
        <v>-12.949986180233893</v>
      </c>
      <c r="U73" s="47">
        <f t="shared" si="6"/>
        <v>76.815629567453101</v>
      </c>
      <c r="V73" s="47">
        <f t="shared" si="6"/>
        <v>38.393221867448091</v>
      </c>
      <c r="W73" s="47">
        <f t="shared" si="6"/>
        <v>8.3389176535026337</v>
      </c>
      <c r="X73" s="47">
        <f t="shared" si="6"/>
        <v>31.388167057089049</v>
      </c>
      <c r="Y73" s="47">
        <f t="shared" si="6"/>
        <v>-15.74695253237023</v>
      </c>
      <c r="Z73" s="47">
        <f t="shared" si="6"/>
        <v>11.454417823339753</v>
      </c>
      <c r="AA73" s="47">
        <f t="shared" si="6"/>
        <v>14.991076671070644</v>
      </c>
      <c r="AB73" s="47">
        <f t="shared" si="6"/>
        <v>-20.847868982594676</v>
      </c>
      <c r="AC73" s="47">
        <f t="shared" si="6"/>
        <v>36.908266414341426</v>
      </c>
      <c r="AD73" s="47">
        <f t="shared" si="6"/>
        <v>0.63573556251100172</v>
      </c>
      <c r="AE73" s="47">
        <f t="shared" si="8"/>
        <v>23.716889791047862</v>
      </c>
    </row>
    <row r="74" spans="1:31">
      <c r="A74" s="35" t="s">
        <v>17</v>
      </c>
      <c r="B74" s="35" t="s">
        <v>18</v>
      </c>
      <c r="C74" s="84" t="s">
        <v>57</v>
      </c>
      <c r="D74" s="47">
        <f t="shared" si="7"/>
        <v>104.19921584812215</v>
      </c>
      <c r="E74" s="47">
        <f t="shared" si="6"/>
        <v>37.868892649523104</v>
      </c>
      <c r="F74" s="47">
        <f t="shared" si="6"/>
        <v>-3.6319355956633217</v>
      </c>
      <c r="G74" s="47">
        <f t="shared" si="6"/>
        <v>101.20283160585709</v>
      </c>
      <c r="H74" s="47">
        <f t="shared" si="6"/>
        <v>16.522888348890618</v>
      </c>
      <c r="I74" s="47">
        <f t="shared" si="6"/>
        <v>105.1191817157806</v>
      </c>
      <c r="J74" s="47">
        <f t="shared" si="6"/>
        <v>76.114664349606812</v>
      </c>
      <c r="K74" s="47">
        <f t="shared" si="6"/>
        <v>63.050221138313162</v>
      </c>
      <c r="L74" s="47">
        <f t="shared" si="6"/>
        <v>62.846205306203586</v>
      </c>
      <c r="M74" s="47">
        <f t="shared" si="6"/>
        <v>-16.066761875858717</v>
      </c>
      <c r="N74" s="47">
        <f t="shared" si="6"/>
        <v>7.0674223155655227</v>
      </c>
      <c r="O74" s="47">
        <f t="shared" si="6"/>
        <v>-5.0834233575916272</v>
      </c>
      <c r="P74" s="47">
        <f t="shared" si="6"/>
        <v>66.450512582558133</v>
      </c>
      <c r="Q74" s="47">
        <f t="shared" si="6"/>
        <v>-43.441454935107018</v>
      </c>
      <c r="R74" s="47">
        <f t="shared" si="6"/>
        <v>64.863451415810516</v>
      </c>
      <c r="S74" s="47">
        <f t="shared" si="6"/>
        <v>6.8497861381009386</v>
      </c>
      <c r="T74" s="47">
        <f t="shared" si="6"/>
        <v>19.918572465185264</v>
      </c>
      <c r="U74" s="47">
        <f t="shared" si="6"/>
        <v>8.4619901877877766</v>
      </c>
      <c r="V74" s="47">
        <f t="shared" si="6"/>
        <v>17.814850675986676</v>
      </c>
      <c r="W74" s="47">
        <f t="shared" si="6"/>
        <v>-1.1959906935039015</v>
      </c>
      <c r="X74" s="47">
        <f t="shared" si="6"/>
        <v>6.9031087429253262</v>
      </c>
      <c r="Y74" s="47">
        <f t="shared" si="6"/>
        <v>22.885901330706432</v>
      </c>
      <c r="Z74" s="47">
        <f t="shared" si="6"/>
        <v>15.213181029543364</v>
      </c>
      <c r="AA74" s="47">
        <f t="shared" si="6"/>
        <v>-4.250553604702219</v>
      </c>
      <c r="AB74" s="47">
        <f t="shared" si="6"/>
        <v>-8.0106458576154296</v>
      </c>
      <c r="AC74" s="47">
        <f t="shared" si="6"/>
        <v>37.073675818018955</v>
      </c>
      <c r="AD74" s="47">
        <f t="shared" si="6"/>
        <v>13.085209874002103</v>
      </c>
      <c r="AE74" s="47">
        <f t="shared" si="8"/>
        <v>22.133568977904943</v>
      </c>
    </row>
    <row r="75" spans="1:31">
      <c r="A75" s="35" t="s">
        <v>19</v>
      </c>
      <c r="B75" s="35" t="s">
        <v>20</v>
      </c>
      <c r="C75" s="84" t="s">
        <v>57</v>
      </c>
      <c r="D75" s="47">
        <f t="shared" si="7"/>
        <v>248.23003438113949</v>
      </c>
      <c r="E75" s="47">
        <f t="shared" si="6"/>
        <v>46.813365118170196</v>
      </c>
      <c r="F75" s="47">
        <f t="shared" si="6"/>
        <v>-21.484979268929777</v>
      </c>
      <c r="G75" s="47">
        <f t="shared" si="6"/>
        <v>44.401450718583646</v>
      </c>
      <c r="H75" s="47">
        <f t="shared" si="6"/>
        <v>115.13391196475675</v>
      </c>
      <c r="I75" s="47">
        <f t="shared" si="6"/>
        <v>70.782877591665795</v>
      </c>
      <c r="J75" s="47">
        <f t="shared" si="6"/>
        <v>-12.458840026943861</v>
      </c>
      <c r="K75" s="47">
        <f t="shared" si="6"/>
        <v>58.620077630186699</v>
      </c>
      <c r="L75" s="47">
        <f t="shared" si="6"/>
        <v>155.17551061964463</v>
      </c>
      <c r="M75" s="47">
        <f t="shared" si="6"/>
        <v>63.581654132358949</v>
      </c>
      <c r="N75" s="47">
        <f t="shared" si="6"/>
        <v>20.007328993494127</v>
      </c>
      <c r="O75" s="47">
        <f t="shared" si="6"/>
        <v>14.33363574516693</v>
      </c>
      <c r="P75" s="47">
        <f t="shared" si="6"/>
        <v>5.1759076827130741</v>
      </c>
      <c r="Q75" s="47">
        <f t="shared" si="6"/>
        <v>-17.933107301721137</v>
      </c>
      <c r="R75" s="47">
        <f t="shared" si="6"/>
        <v>43.63442420254907</v>
      </c>
      <c r="S75" s="47">
        <f t="shared" si="6"/>
        <v>-3.0063076825130821</v>
      </c>
      <c r="T75" s="47">
        <f t="shared" si="6"/>
        <v>7.1991073120818641</v>
      </c>
      <c r="U75" s="47">
        <f t="shared" si="6"/>
        <v>23.439264832238678</v>
      </c>
      <c r="V75" s="47">
        <f t="shared" si="6"/>
        <v>4.0214115897092597</v>
      </c>
      <c r="W75" s="47">
        <f t="shared" si="6"/>
        <v>-0.33674430594510341</v>
      </c>
      <c r="X75" s="47">
        <f t="shared" si="6"/>
        <v>6.1081308872974063</v>
      </c>
      <c r="Y75" s="47">
        <f t="shared" si="6"/>
        <v>8.2791691261853373</v>
      </c>
      <c r="Z75" s="47">
        <f t="shared" si="6"/>
        <v>12.250312906368421</v>
      </c>
      <c r="AA75" s="47">
        <f t="shared" si="6"/>
        <v>6.7348679266559657</v>
      </c>
      <c r="AB75" s="47">
        <f t="shared" si="6"/>
        <v>-9.1462396646675614</v>
      </c>
      <c r="AC75" s="47">
        <f t="shared" si="6"/>
        <v>36.696988437768397</v>
      </c>
      <c r="AD75" s="47">
        <f t="shared" si="6"/>
        <v>22.873419746998948</v>
      </c>
      <c r="AE75" s="47">
        <f t="shared" si="8"/>
        <v>25.567583333050521</v>
      </c>
    </row>
    <row r="76" spans="1:31">
      <c r="A76" s="35" t="s">
        <v>21</v>
      </c>
      <c r="B76" s="35" t="s">
        <v>22</v>
      </c>
      <c r="C76" s="84" t="s">
        <v>57</v>
      </c>
      <c r="D76" s="47">
        <f t="shared" si="7"/>
        <v>324.40789473684208</v>
      </c>
      <c r="E76" s="47">
        <f t="shared" si="6"/>
        <v>126.22105099984498</v>
      </c>
      <c r="F76" s="47">
        <f t="shared" si="6"/>
        <v>-85.78711647361294</v>
      </c>
      <c r="G76" s="47">
        <f t="shared" si="6"/>
        <v>322.10244147028197</v>
      </c>
      <c r="H76" s="47">
        <f t="shared" si="6"/>
        <v>-63.955554946385405</v>
      </c>
      <c r="I76" s="47">
        <f t="shared" si="6"/>
        <v>54.932630271380219</v>
      </c>
      <c r="J76" s="47">
        <f t="shared" si="6"/>
        <v>34.892130474265969</v>
      </c>
      <c r="K76" s="47">
        <f t="shared" si="6"/>
        <v>393.50557981562338</v>
      </c>
      <c r="L76" s="47">
        <f t="shared" si="6"/>
        <v>69.37919999213463</v>
      </c>
      <c r="M76" s="47">
        <f t="shared" si="6"/>
        <v>125.04728908559923</v>
      </c>
      <c r="N76" s="47">
        <f t="shared" si="6"/>
        <v>-17.002196889534559</v>
      </c>
      <c r="O76" s="47">
        <f t="shared" si="6"/>
        <v>14.302756313541337</v>
      </c>
      <c r="P76" s="47">
        <f t="shared" si="6"/>
        <v>-2.8475397662875821</v>
      </c>
      <c r="Q76" s="47">
        <f t="shared" si="6"/>
        <v>-24.164904803415226</v>
      </c>
      <c r="R76" s="47">
        <f t="shared" si="6"/>
        <v>64.906707381763994</v>
      </c>
      <c r="S76" s="47">
        <f t="shared" si="6"/>
        <v>237.67552654817626</v>
      </c>
      <c r="T76" s="47">
        <f t="shared" si="6"/>
        <v>75.883677250443554</v>
      </c>
      <c r="U76" s="47">
        <f t="shared" si="6"/>
        <v>-68.854591748547548</v>
      </c>
      <c r="V76" s="47">
        <f t="shared" si="6"/>
        <v>11.293416924202205</v>
      </c>
      <c r="W76" s="47">
        <f t="shared" si="6"/>
        <v>84.653532408394341</v>
      </c>
      <c r="X76" s="47">
        <f t="shared" si="6"/>
        <v>34.220573223394325</v>
      </c>
      <c r="Y76" s="47">
        <f t="shared" si="6"/>
        <v>10.689730732291267</v>
      </c>
      <c r="Z76" s="47">
        <f t="shared" si="6"/>
        <v>8.6423330695160274</v>
      </c>
      <c r="AA76" s="47">
        <f t="shared" si="6"/>
        <v>-10.183052815614502</v>
      </c>
      <c r="AB76" s="47">
        <f t="shared" si="6"/>
        <v>-3.6012087726464728</v>
      </c>
      <c r="AC76" s="47">
        <f t="shared" si="6"/>
        <v>-4.8772936669232649</v>
      </c>
      <c r="AD76" s="47">
        <f t="shared" si="6"/>
        <v>114.27311455169087</v>
      </c>
      <c r="AE76" s="47">
        <f t="shared" si="8"/>
        <v>28.064966022317464</v>
      </c>
    </row>
    <row r="77" spans="1:31">
      <c r="A77" s="35" t="s">
        <v>23</v>
      </c>
      <c r="B77" s="35" t="s">
        <v>24</v>
      </c>
      <c r="C77" s="84" t="s">
        <v>57</v>
      </c>
      <c r="D77" s="47">
        <f t="shared" si="7"/>
        <v>28.941659886086256</v>
      </c>
      <c r="E77" s="47">
        <f t="shared" si="6"/>
        <v>70.001034900766257</v>
      </c>
      <c r="F77" s="47">
        <f t="shared" si="6"/>
        <v>10.098034721303236</v>
      </c>
      <c r="G77" s="47">
        <f t="shared" si="6"/>
        <v>176.48590626880673</v>
      </c>
      <c r="H77" s="47">
        <f t="shared" si="6"/>
        <v>60.132980008490165</v>
      </c>
      <c r="I77" s="47">
        <f t="shared" si="6"/>
        <v>80.366875881828975</v>
      </c>
      <c r="J77" s="47">
        <f t="shared" si="6"/>
        <v>17.072069986770714</v>
      </c>
      <c r="K77" s="47">
        <f t="shared" si="6"/>
        <v>4.1997650614491846</v>
      </c>
      <c r="L77" s="47">
        <f t="shared" si="6"/>
        <v>99.917263813790612</v>
      </c>
      <c r="M77" s="47">
        <f t="shared" si="6"/>
        <v>41.668493677213405</v>
      </c>
      <c r="N77" s="47">
        <f t="shared" si="6"/>
        <v>17.997944487751809</v>
      </c>
      <c r="O77" s="47">
        <f t="shared" ref="E77:AD87" si="9">O19/N19*100-100</f>
        <v>29.193642672878525</v>
      </c>
      <c r="P77" s="47">
        <f t="shared" si="9"/>
        <v>10.554220879684721</v>
      </c>
      <c r="Q77" s="47">
        <f t="shared" si="9"/>
        <v>-8.8921770956561943</v>
      </c>
      <c r="R77" s="47">
        <f t="shared" si="9"/>
        <v>32.717113084801042</v>
      </c>
      <c r="S77" s="47">
        <f t="shared" si="9"/>
        <v>9.5760596389272905</v>
      </c>
      <c r="T77" s="47">
        <f t="shared" si="9"/>
        <v>10.050051162586129</v>
      </c>
      <c r="U77" s="47">
        <f t="shared" si="9"/>
        <v>16.11163642385138</v>
      </c>
      <c r="V77" s="47">
        <f t="shared" si="9"/>
        <v>13.338660914707219</v>
      </c>
      <c r="W77" s="47">
        <f t="shared" si="9"/>
        <v>8.1588147793940635</v>
      </c>
      <c r="X77" s="47">
        <f t="shared" si="9"/>
        <v>1.3739831949763186</v>
      </c>
      <c r="Y77" s="47">
        <f t="shared" si="9"/>
        <v>4.1058935625661377</v>
      </c>
      <c r="Z77" s="47">
        <f t="shared" si="9"/>
        <v>7.7317452378806308</v>
      </c>
      <c r="AA77" s="47">
        <f t="shared" si="9"/>
        <v>8.9939015018555466</v>
      </c>
      <c r="AB77" s="47">
        <f t="shared" si="9"/>
        <v>-6.5966069006424846</v>
      </c>
      <c r="AC77" s="47">
        <f t="shared" si="9"/>
        <v>38.992395197016833</v>
      </c>
      <c r="AD77" s="47">
        <f t="shared" si="9"/>
        <v>22.499866778521366</v>
      </c>
      <c r="AE77" s="47">
        <f t="shared" si="8"/>
        <v>24.469994577379993</v>
      </c>
    </row>
    <row r="78" spans="1:31">
      <c r="A78" s="35" t="s">
        <v>25</v>
      </c>
      <c r="B78" s="35" t="s">
        <v>26</v>
      </c>
      <c r="C78" s="84" t="s">
        <v>57</v>
      </c>
      <c r="D78" s="47">
        <f t="shared" si="7"/>
        <v>65.090909090909122</v>
      </c>
      <c r="E78" s="47">
        <f t="shared" si="9"/>
        <v>164.65859030837004</v>
      </c>
      <c r="F78" s="47">
        <f t="shared" si="9"/>
        <v>107.92309933003202</v>
      </c>
      <c r="G78" s="47">
        <f t="shared" si="9"/>
        <v>4.7912580554777264</v>
      </c>
      <c r="H78" s="47">
        <f t="shared" si="9"/>
        <v>1619.9742169595108</v>
      </c>
      <c r="I78" s="47">
        <f t="shared" si="9"/>
        <v>-59.670756075122817</v>
      </c>
      <c r="J78" s="47">
        <f t="shared" si="9"/>
        <v>141.9672271070894</v>
      </c>
      <c r="K78" s="47">
        <f t="shared" si="9"/>
        <v>116.74456499166777</v>
      </c>
      <c r="L78" s="47">
        <f t="shared" si="9"/>
        <v>53.709312379809404</v>
      </c>
      <c r="M78" s="47">
        <f t="shared" si="9"/>
        <v>213.33435798123867</v>
      </c>
      <c r="N78" s="47">
        <f t="shared" si="9"/>
        <v>73.414545134666128</v>
      </c>
      <c r="O78" s="47">
        <f t="shared" si="9"/>
        <v>67.335613000760986</v>
      </c>
      <c r="P78" s="47">
        <f t="shared" si="9"/>
        <v>2.3124811792772419</v>
      </c>
      <c r="Q78" s="47">
        <f t="shared" si="9"/>
        <v>-28.975589555714663</v>
      </c>
      <c r="R78" s="47">
        <f t="shared" si="9"/>
        <v>130.13000351230906</v>
      </c>
      <c r="S78" s="47">
        <f t="shared" si="9"/>
        <v>28.617479355598135</v>
      </c>
      <c r="T78" s="47">
        <f t="shared" si="9"/>
        <v>18.800030570271417</v>
      </c>
      <c r="U78" s="47">
        <f t="shared" si="9"/>
        <v>15.017303975200448</v>
      </c>
      <c r="V78" s="47">
        <f t="shared" si="9"/>
        <v>16.089538126108323</v>
      </c>
      <c r="W78" s="47">
        <f t="shared" si="9"/>
        <v>11.531502595937866</v>
      </c>
      <c r="X78" s="47">
        <f t="shared" si="9"/>
        <v>12.557281976366539</v>
      </c>
      <c r="Y78" s="47">
        <f t="shared" si="9"/>
        <v>17.935631125515684</v>
      </c>
      <c r="Z78" s="47">
        <f t="shared" si="9"/>
        <v>8.4682068758746993</v>
      </c>
      <c r="AA78" s="47">
        <f t="shared" si="9"/>
        <v>18.896134880083835</v>
      </c>
      <c r="AB78" s="47">
        <f t="shared" si="9"/>
        <v>8.9659327165620084E-2</v>
      </c>
      <c r="AC78" s="47">
        <f t="shared" si="9"/>
        <v>26.236602454159481</v>
      </c>
      <c r="AD78" s="47">
        <f t="shared" si="9"/>
        <v>46.19428977514454</v>
      </c>
      <c r="AE78" s="47">
        <f t="shared" si="8"/>
        <v>47.974582356156361</v>
      </c>
    </row>
    <row r="79" spans="1:31">
      <c r="A79" s="35" t="s">
        <v>27</v>
      </c>
      <c r="B79" s="35" t="s">
        <v>28</v>
      </c>
      <c r="C79" s="84" t="s">
        <v>57</v>
      </c>
      <c r="D79" s="47">
        <f t="shared" si="7"/>
        <v>54.292384105960281</v>
      </c>
      <c r="E79" s="47">
        <f t="shared" si="9"/>
        <v>-25.256941001753361</v>
      </c>
      <c r="F79" s="47">
        <f t="shared" si="9"/>
        <v>71.606201995549526</v>
      </c>
      <c r="G79" s="47">
        <f t="shared" si="9"/>
        <v>-3.4375645745961663</v>
      </c>
      <c r="H79" s="47">
        <f t="shared" si="9"/>
        <v>70.74646106981865</v>
      </c>
      <c r="I79" s="47">
        <f t="shared" si="9"/>
        <v>15.333730462367811</v>
      </c>
      <c r="J79" s="47">
        <f t="shared" si="9"/>
        <v>69.52755617988646</v>
      </c>
      <c r="K79" s="47">
        <f t="shared" si="9"/>
        <v>127.35089713446382</v>
      </c>
      <c r="L79" s="47">
        <f t="shared" si="9"/>
        <v>203.10460563969019</v>
      </c>
      <c r="M79" s="47">
        <f t="shared" si="9"/>
        <v>96.234396034324988</v>
      </c>
      <c r="N79" s="47">
        <f t="shared" si="9"/>
        <v>43.408174446511907</v>
      </c>
      <c r="O79" s="47">
        <f t="shared" si="9"/>
        <v>20.820750215212129</v>
      </c>
      <c r="P79" s="47">
        <f t="shared" si="9"/>
        <v>26.440145647869983</v>
      </c>
      <c r="Q79" s="47">
        <f t="shared" si="9"/>
        <v>-9.9575311656032994</v>
      </c>
      <c r="R79" s="47">
        <f t="shared" si="9"/>
        <v>92.193666548235086</v>
      </c>
      <c r="S79" s="47">
        <f t="shared" si="9"/>
        <v>16.250256495211971</v>
      </c>
      <c r="T79" s="47">
        <f t="shared" si="9"/>
        <v>22.298789518166956</v>
      </c>
      <c r="U79" s="47">
        <f t="shared" si="9"/>
        <v>12.542748006690459</v>
      </c>
      <c r="V79" s="47">
        <f t="shared" si="9"/>
        <v>12.643721166882997</v>
      </c>
      <c r="W79" s="47">
        <f t="shared" si="9"/>
        <v>11.939771579788854</v>
      </c>
      <c r="X79" s="47">
        <f t="shared" si="9"/>
        <v>19.85330865901804</v>
      </c>
      <c r="Y79" s="47">
        <f t="shared" si="9"/>
        <v>8.3636967671999258</v>
      </c>
      <c r="Z79" s="47">
        <f t="shared" si="9"/>
        <v>21.689263574001558</v>
      </c>
      <c r="AA79" s="47">
        <f t="shared" si="9"/>
        <v>6.0702592501279895</v>
      </c>
      <c r="AB79" s="47">
        <f t="shared" si="9"/>
        <v>-14.448445139566232</v>
      </c>
      <c r="AC79" s="47">
        <f t="shared" si="9"/>
        <v>52.146462806785991</v>
      </c>
      <c r="AD79" s="47">
        <f t="shared" si="9"/>
        <v>17.133331535776875</v>
      </c>
      <c r="AE79" s="47">
        <f t="shared" si="8"/>
        <v>30.392049500059613</v>
      </c>
    </row>
    <row r="80" spans="1:31">
      <c r="A80" s="35" t="s">
        <v>29</v>
      </c>
      <c r="B80" s="35" t="s">
        <v>30</v>
      </c>
      <c r="C80" s="84" t="s">
        <v>57</v>
      </c>
      <c r="D80" s="47">
        <f t="shared" si="7"/>
        <v>-92.15221379833207</v>
      </c>
      <c r="E80" s="47">
        <f t="shared" si="9"/>
        <v>-49.168939343440357</v>
      </c>
      <c r="F80" s="47">
        <f t="shared" si="9"/>
        <v>-3.1414159843698997</v>
      </c>
      <c r="G80" s="47">
        <f t="shared" si="9"/>
        <v>992.71694447987306</v>
      </c>
      <c r="H80" s="47">
        <f t="shared" si="9"/>
        <v>-59.428433211201984</v>
      </c>
      <c r="I80" s="47">
        <f t="shared" si="9"/>
        <v>279.98669544746184</v>
      </c>
      <c r="J80" s="47">
        <f t="shared" si="9"/>
        <v>143.72914175013841</v>
      </c>
      <c r="K80" s="47">
        <f t="shared" si="9"/>
        <v>-10.45638041007112</v>
      </c>
      <c r="L80" s="47">
        <f t="shared" si="9"/>
        <v>260.46515649307742</v>
      </c>
      <c r="M80" s="47">
        <f t="shared" si="9"/>
        <v>39.188763116757855</v>
      </c>
      <c r="N80" s="47">
        <f t="shared" si="9"/>
        <v>-46.240751398377697</v>
      </c>
      <c r="O80" s="47">
        <f t="shared" si="9"/>
        <v>-44.476052871678661</v>
      </c>
      <c r="P80" s="47">
        <f t="shared" si="9"/>
        <v>-66.488795814832002</v>
      </c>
      <c r="Q80" s="47">
        <f t="shared" si="9"/>
        <v>-32.893667952887824</v>
      </c>
      <c r="R80" s="47">
        <f t="shared" si="9"/>
        <v>45.550075320655537</v>
      </c>
      <c r="S80" s="47">
        <f t="shared" si="9"/>
        <v>-12.932134603921199</v>
      </c>
      <c r="T80" s="47">
        <f t="shared" si="9"/>
        <v>-10.233121552433005</v>
      </c>
      <c r="U80" s="47">
        <f t="shared" si="9"/>
        <v>-1.566654923441277</v>
      </c>
      <c r="V80" s="47">
        <f t="shared" si="9"/>
        <v>-77.004399712827777</v>
      </c>
      <c r="W80" s="47">
        <f t="shared" si="9"/>
        <v>-44.949910825391314</v>
      </c>
      <c r="X80" s="47">
        <f t="shared" si="9"/>
        <v>36.995785402063689</v>
      </c>
      <c r="Y80" s="47">
        <f t="shared" si="9"/>
        <v>-43.104808799444442</v>
      </c>
      <c r="Z80" s="47">
        <f t="shared" si="9"/>
        <v>125.84145251765233</v>
      </c>
      <c r="AA80" s="47">
        <f t="shared" si="9"/>
        <v>-33.151996850003655</v>
      </c>
      <c r="AB80" s="47">
        <f t="shared" si="9"/>
        <v>-24.884190645568282</v>
      </c>
      <c r="AC80" s="47">
        <f t="shared" si="9"/>
        <v>-49.098161922336061</v>
      </c>
      <c r="AD80" s="47">
        <f t="shared" si="9"/>
        <v>25.248097957074208</v>
      </c>
      <c r="AE80" s="47">
        <f t="shared" si="8"/>
        <v>-11.004895946651175</v>
      </c>
    </row>
    <row r="81" spans="1:31">
      <c r="A81" s="35" t="s">
        <v>31</v>
      </c>
      <c r="B81" s="35" t="s">
        <v>32</v>
      </c>
      <c r="C81" s="84" t="s">
        <v>57</v>
      </c>
      <c r="D81" s="47">
        <f t="shared" si="7"/>
        <v>198.66805399325085</v>
      </c>
      <c r="E81" s="47">
        <f t="shared" si="9"/>
        <v>329.87067817784174</v>
      </c>
      <c r="F81" s="47">
        <f t="shared" si="9"/>
        <v>-13.333689628737261</v>
      </c>
      <c r="G81" s="47">
        <f t="shared" si="9"/>
        <v>30.531468449462977</v>
      </c>
      <c r="H81" s="47">
        <f t="shared" si="9"/>
        <v>45.309239590951421</v>
      </c>
      <c r="I81" s="47">
        <f t="shared" si="9"/>
        <v>96.102459474015632</v>
      </c>
      <c r="J81" s="47">
        <f t="shared" si="9"/>
        <v>103.92485667274204</v>
      </c>
      <c r="K81" s="47">
        <f t="shared" si="9"/>
        <v>254.88272642872374</v>
      </c>
      <c r="L81" s="47">
        <f t="shared" si="9"/>
        <v>22.366106567125428</v>
      </c>
      <c r="M81" s="47">
        <f t="shared" si="9"/>
        <v>-15.961851070451402</v>
      </c>
      <c r="N81" s="47">
        <f t="shared" si="9"/>
        <v>18.87297458863182</v>
      </c>
      <c r="O81" s="47">
        <f t="shared" si="9"/>
        <v>-37.978959380138292</v>
      </c>
      <c r="P81" s="47">
        <f t="shared" si="9"/>
        <v>47.523725389711274</v>
      </c>
      <c r="Q81" s="47">
        <f t="shared" si="9"/>
        <v>-9.5955340210451823</v>
      </c>
      <c r="R81" s="47">
        <f t="shared" si="9"/>
        <v>35.957251176186986</v>
      </c>
      <c r="S81" s="47">
        <f t="shared" si="9"/>
        <v>-0.92430585932018516</v>
      </c>
      <c r="T81" s="47">
        <f t="shared" si="9"/>
        <v>119.97505905552148</v>
      </c>
      <c r="U81" s="47">
        <f t="shared" si="9"/>
        <v>37.048611855674523</v>
      </c>
      <c r="V81" s="47">
        <f t="shared" si="9"/>
        <v>52.605854216141722</v>
      </c>
      <c r="W81" s="47">
        <f t="shared" si="9"/>
        <v>29.892512471312273</v>
      </c>
      <c r="X81" s="47">
        <f t="shared" si="9"/>
        <v>-2.7515602957213758</v>
      </c>
      <c r="Y81" s="47">
        <f t="shared" si="9"/>
        <v>23.726685223052456</v>
      </c>
      <c r="Z81" s="47">
        <f t="shared" si="9"/>
        <v>-0.52604681579573764</v>
      </c>
      <c r="AA81" s="47">
        <f t="shared" si="9"/>
        <v>-18.511456903740608</v>
      </c>
      <c r="AB81" s="47">
        <f t="shared" si="9"/>
        <v>-17.589672744042858</v>
      </c>
      <c r="AC81" s="47">
        <f t="shared" si="9"/>
        <v>-64.445551122390398</v>
      </c>
      <c r="AD81" s="47">
        <f t="shared" si="9"/>
        <v>-27.634873324988433</v>
      </c>
      <c r="AE81" s="47">
        <f t="shared" si="8"/>
        <v>24.887844308074008</v>
      </c>
    </row>
    <row r="82" spans="1:31">
      <c r="A82" s="35" t="s">
        <v>33</v>
      </c>
      <c r="B82" s="35" t="s">
        <v>34</v>
      </c>
      <c r="C82" s="84" t="s">
        <v>57</v>
      </c>
      <c r="D82" s="47">
        <f t="shared" si="7"/>
        <v>-9.2822510822510651</v>
      </c>
      <c r="E82" s="47">
        <f t="shared" si="9"/>
        <v>116.70778495690934</v>
      </c>
      <c r="F82" s="47">
        <f t="shared" si="9"/>
        <v>41.858526826658107</v>
      </c>
      <c r="G82" s="47">
        <f t="shared" si="9"/>
        <v>90.279174816056553</v>
      </c>
      <c r="H82" s="47">
        <f t="shared" si="9"/>
        <v>23.254867266022302</v>
      </c>
      <c r="I82" s="47">
        <f t="shared" si="9"/>
        <v>82.065401023311892</v>
      </c>
      <c r="J82" s="47">
        <f t="shared" si="9"/>
        <v>23.855700205068615</v>
      </c>
      <c r="K82" s="47">
        <f t="shared" si="9"/>
        <v>95.410252372573979</v>
      </c>
      <c r="L82" s="47">
        <f t="shared" si="9"/>
        <v>281.43279750782557</v>
      </c>
      <c r="M82" s="47">
        <f t="shared" si="9"/>
        <v>-26.057968043967151</v>
      </c>
      <c r="N82" s="47">
        <f t="shared" si="9"/>
        <v>43.849016613382048</v>
      </c>
      <c r="O82" s="47">
        <f t="shared" si="9"/>
        <v>1.7784049931085946</v>
      </c>
      <c r="P82" s="47">
        <f t="shared" si="9"/>
        <v>-5.3493676810200839</v>
      </c>
      <c r="Q82" s="47">
        <f t="shared" si="9"/>
        <v>-17.127488111925246</v>
      </c>
      <c r="R82" s="47">
        <f t="shared" si="9"/>
        <v>46.326692419335728</v>
      </c>
      <c r="S82" s="47">
        <f t="shared" si="9"/>
        <v>20.533908150833952</v>
      </c>
      <c r="T82" s="47">
        <f t="shared" si="9"/>
        <v>50.531937270678583</v>
      </c>
      <c r="U82" s="47">
        <f t="shared" si="9"/>
        <v>-6.5081947996819025</v>
      </c>
      <c r="V82" s="47">
        <f t="shared" si="9"/>
        <v>-18.235659402128888</v>
      </c>
      <c r="W82" s="47">
        <f t="shared" si="9"/>
        <v>56.546809342429384</v>
      </c>
      <c r="X82" s="47">
        <f t="shared" si="9"/>
        <v>51.162892834957375</v>
      </c>
      <c r="Y82" s="47">
        <f t="shared" si="9"/>
        <v>-18.461343437957851</v>
      </c>
      <c r="Z82" s="47">
        <f t="shared" si="9"/>
        <v>-16.290501233074593</v>
      </c>
      <c r="AA82" s="47">
        <f t="shared" si="9"/>
        <v>35.0553881120357</v>
      </c>
      <c r="AB82" s="47">
        <f t="shared" si="9"/>
        <v>-22.130096969880682</v>
      </c>
      <c r="AC82" s="47">
        <f t="shared" si="9"/>
        <v>25.713885114181494</v>
      </c>
      <c r="AD82" s="47">
        <f t="shared" si="9"/>
        <v>15.783387291731827</v>
      </c>
      <c r="AE82" s="47">
        <f t="shared" si="8"/>
        <v>24.560524453315196</v>
      </c>
    </row>
    <row r="83" spans="1:31">
      <c r="A83" s="35" t="s">
        <v>35</v>
      </c>
      <c r="B83" s="35" t="s">
        <v>36</v>
      </c>
      <c r="C83" s="84" t="s">
        <v>57</v>
      </c>
      <c r="D83" s="47">
        <f t="shared" si="7"/>
        <v>64.466780876073926</v>
      </c>
      <c r="E83" s="47">
        <f t="shared" si="9"/>
        <v>46.079581505627146</v>
      </c>
      <c r="F83" s="47">
        <f t="shared" si="9"/>
        <v>78.324873163269871</v>
      </c>
      <c r="G83" s="47">
        <f t="shared" si="9"/>
        <v>78.446044232954733</v>
      </c>
      <c r="H83" s="47">
        <f t="shared" si="9"/>
        <v>44.562397655379073</v>
      </c>
      <c r="I83" s="47">
        <f t="shared" si="9"/>
        <v>98.855338363387546</v>
      </c>
      <c r="J83" s="47">
        <f t="shared" si="9"/>
        <v>84.173048455738581</v>
      </c>
      <c r="K83" s="47">
        <f t="shared" si="9"/>
        <v>103.03198865880353</v>
      </c>
      <c r="L83" s="47">
        <f t="shared" si="9"/>
        <v>30.596447033938347</v>
      </c>
      <c r="M83" s="47">
        <f t="shared" si="9"/>
        <v>-3.2306240008912539</v>
      </c>
      <c r="N83" s="47">
        <f t="shared" si="9"/>
        <v>23.419835442542663</v>
      </c>
      <c r="O83" s="47">
        <f t="shared" si="9"/>
        <v>4.1578689678326839</v>
      </c>
      <c r="P83" s="47">
        <f t="shared" si="9"/>
        <v>-2.2695819380602984</v>
      </c>
      <c r="Q83" s="47">
        <f t="shared" si="9"/>
        <v>25.213559884582025</v>
      </c>
      <c r="R83" s="47">
        <f t="shared" si="9"/>
        <v>64.775991211580475</v>
      </c>
      <c r="S83" s="47">
        <f t="shared" si="9"/>
        <v>1.8754359410026495</v>
      </c>
      <c r="T83" s="47">
        <f t="shared" si="9"/>
        <v>11.295044888154649</v>
      </c>
      <c r="U83" s="47">
        <f t="shared" si="9"/>
        <v>4.2159412057027481</v>
      </c>
      <c r="V83" s="47">
        <f t="shared" si="9"/>
        <v>0.38364708797020342</v>
      </c>
      <c r="W83" s="47">
        <f t="shared" si="9"/>
        <v>-5.0444652478226146</v>
      </c>
      <c r="X83" s="47">
        <f t="shared" si="9"/>
        <v>4.8202743932082228</v>
      </c>
      <c r="Y83" s="47">
        <f t="shared" si="9"/>
        <v>1.0494851956045466</v>
      </c>
      <c r="Z83" s="47">
        <f t="shared" si="9"/>
        <v>22.020578557254169</v>
      </c>
      <c r="AA83" s="47">
        <f t="shared" si="9"/>
        <v>12.04595594297362</v>
      </c>
      <c r="AB83" s="47">
        <f t="shared" si="9"/>
        <v>-16.713327875410172</v>
      </c>
      <c r="AC83" s="47">
        <f t="shared" si="9"/>
        <v>29.244246274591376</v>
      </c>
      <c r="AD83" s="47">
        <f t="shared" si="9"/>
        <v>18.741014009996107</v>
      </c>
      <c r="AE83" s="47">
        <f t="shared" si="8"/>
        <v>25.36720030774579</v>
      </c>
    </row>
    <row r="84" spans="1:31">
      <c r="A84" s="35" t="s">
        <v>37</v>
      </c>
      <c r="B84" s="35" t="s">
        <v>38</v>
      </c>
      <c r="C84" s="84" t="s">
        <v>57</v>
      </c>
      <c r="D84" s="47">
        <f t="shared" si="7"/>
        <v>478.72692307692307</v>
      </c>
      <c r="E84" s="47">
        <f t="shared" si="9"/>
        <v>40.419621317347719</v>
      </c>
      <c r="F84" s="47">
        <f t="shared" si="9"/>
        <v>-55.168774374313735</v>
      </c>
      <c r="G84" s="47">
        <f t="shared" si="9"/>
        <v>17.432936034542834</v>
      </c>
      <c r="H84" s="47">
        <f t="shared" si="9"/>
        <v>140.25315545327052</v>
      </c>
      <c r="I84" s="47">
        <f t="shared" si="9"/>
        <v>257.04401903849606</v>
      </c>
      <c r="J84" s="47">
        <f t="shared" si="9"/>
        <v>-16.230259496768468</v>
      </c>
      <c r="K84" s="47">
        <f t="shared" si="9"/>
        <v>39.329809526788239</v>
      </c>
      <c r="L84" s="47">
        <f t="shared" si="9"/>
        <v>2825.3290389315594</v>
      </c>
      <c r="M84" s="47">
        <f t="shared" si="9"/>
        <v>324.46293326281</v>
      </c>
      <c r="N84" s="47">
        <f t="shared" si="9"/>
        <v>-97.934577943245984</v>
      </c>
      <c r="O84" s="47">
        <f t="shared" si="9"/>
        <v>-16.04382584778314</v>
      </c>
      <c r="P84" s="47">
        <f t="shared" si="9"/>
        <v>41.913445050142457</v>
      </c>
      <c r="Q84" s="47">
        <f t="shared" si="9"/>
        <v>-61.806902595004054</v>
      </c>
      <c r="R84" s="47">
        <f t="shared" si="9"/>
        <v>128.59048753352633</v>
      </c>
      <c r="S84" s="47">
        <f t="shared" si="9"/>
        <v>-7.993335689402727</v>
      </c>
      <c r="T84" s="47">
        <f t="shared" si="9"/>
        <v>11.288998538172137</v>
      </c>
      <c r="U84" s="47">
        <f t="shared" si="9"/>
        <v>-2.7525215669413541</v>
      </c>
      <c r="V84" s="47">
        <f t="shared" si="9"/>
        <v>96.227952758567113</v>
      </c>
      <c r="W84" s="47">
        <f t="shared" si="9"/>
        <v>30.271562949862414</v>
      </c>
      <c r="X84" s="47">
        <f t="shared" si="9"/>
        <v>-15.810372272130195</v>
      </c>
      <c r="Y84" s="47">
        <f t="shared" si="9"/>
        <v>10.630661986428876</v>
      </c>
      <c r="Z84" s="47">
        <f t="shared" si="9"/>
        <v>36.401605506606018</v>
      </c>
      <c r="AA84" s="47">
        <f t="shared" si="9"/>
        <v>6.2304592342117076</v>
      </c>
      <c r="AB84" s="47">
        <f t="shared" si="9"/>
        <v>-36.098582763046259</v>
      </c>
      <c r="AC84" s="47">
        <f t="shared" si="9"/>
        <v>34.204405370098954</v>
      </c>
      <c r="AD84" s="47">
        <f t="shared" si="9"/>
        <v>45.690993748903963</v>
      </c>
      <c r="AE84" s="47">
        <f t="shared" si="8"/>
        <v>24.765123138000462</v>
      </c>
    </row>
    <row r="85" spans="1:31">
      <c r="A85" s="35" t="s">
        <v>39</v>
      </c>
      <c r="B85" s="35" t="s">
        <v>40</v>
      </c>
      <c r="C85" s="84" t="s">
        <v>57</v>
      </c>
      <c r="D85" s="47">
        <f t="shared" si="7"/>
        <v>-9.9250000000000114</v>
      </c>
      <c r="E85" s="47">
        <f t="shared" si="9"/>
        <v>674.86816541770759</v>
      </c>
      <c r="F85" s="47">
        <f t="shared" si="9"/>
        <v>-43.102244031735239</v>
      </c>
      <c r="G85" s="47">
        <f t="shared" si="9"/>
        <v>326.91532892666044</v>
      </c>
      <c r="H85" s="47">
        <f t="shared" si="9"/>
        <v>-37.759066879990577</v>
      </c>
      <c r="I85" s="47">
        <f t="shared" si="9"/>
        <v>1098.1484991352556</v>
      </c>
      <c r="J85" s="47">
        <f t="shared" si="9"/>
        <v>-53.900873298116665</v>
      </c>
      <c r="K85" s="47">
        <f t="shared" si="9"/>
        <v>-25.39617518567529</v>
      </c>
      <c r="L85" s="47">
        <f t="shared" si="9"/>
        <v>963.56480842647534</v>
      </c>
      <c r="M85" s="47">
        <f t="shared" si="9"/>
        <v>177.19166607652454</v>
      </c>
      <c r="N85" s="47">
        <f t="shared" si="9"/>
        <v>126.47805188944372</v>
      </c>
      <c r="O85" s="47">
        <f t="shared" si="9"/>
        <v>10.705096713776726</v>
      </c>
      <c r="P85" s="47">
        <f t="shared" si="9"/>
        <v>16.754134601820965</v>
      </c>
      <c r="Q85" s="47">
        <f t="shared" si="9"/>
        <v>-43.261214459315646</v>
      </c>
      <c r="R85" s="47">
        <f t="shared" si="9"/>
        <v>41.006873621714902</v>
      </c>
      <c r="S85" s="47">
        <f t="shared" si="9"/>
        <v>111.56491407412204</v>
      </c>
      <c r="T85" s="47">
        <f t="shared" si="9"/>
        <v>-7.5318794820720285</v>
      </c>
      <c r="U85" s="47">
        <f t="shared" si="9"/>
        <v>-18.239248237527264</v>
      </c>
      <c r="V85" s="47">
        <f t="shared" si="9"/>
        <v>19.85950592535292</v>
      </c>
      <c r="W85" s="47">
        <f t="shared" si="9"/>
        <v>59.377111383124884</v>
      </c>
      <c r="X85" s="47">
        <f t="shared" si="9"/>
        <v>9.5535607230861928</v>
      </c>
      <c r="Y85" s="47">
        <f t="shared" si="9"/>
        <v>15.236983138403673</v>
      </c>
      <c r="Z85" s="47">
        <f t="shared" si="9"/>
        <v>11.76291894393826</v>
      </c>
      <c r="AA85" s="47">
        <f t="shared" si="9"/>
        <v>-1.1854300393396926</v>
      </c>
      <c r="AB85" s="47">
        <f t="shared" si="9"/>
        <v>35.140905064413573</v>
      </c>
      <c r="AC85" s="47">
        <f t="shared" si="9"/>
        <v>62.581983327460733</v>
      </c>
      <c r="AD85" s="47">
        <f t="shared" si="9"/>
        <v>70.909437132933249</v>
      </c>
      <c r="AE85" s="47">
        <f t="shared" si="8"/>
        <v>46.958855784972087</v>
      </c>
    </row>
    <row r="86" spans="1:31">
      <c r="A86" s="35" t="s">
        <v>41</v>
      </c>
      <c r="B86" s="35" t="s">
        <v>42</v>
      </c>
      <c r="C86" s="84" t="s">
        <v>57</v>
      </c>
      <c r="D86" s="47">
        <f t="shared" si="7"/>
        <v>159.89241095890412</v>
      </c>
      <c r="E86" s="47">
        <f t="shared" si="9"/>
        <v>22.627656354742356</v>
      </c>
      <c r="F86" s="47">
        <f t="shared" si="9"/>
        <v>1.885193004559909</v>
      </c>
      <c r="G86" s="47">
        <f t="shared" si="9"/>
        <v>46.959599961018682</v>
      </c>
      <c r="H86" s="47">
        <f t="shared" si="9"/>
        <v>10.791974748964051</v>
      </c>
      <c r="I86" s="47">
        <f t="shared" si="9"/>
        <v>272.18233944692639</v>
      </c>
      <c r="J86" s="47">
        <f t="shared" si="9"/>
        <v>13.293004881563803</v>
      </c>
      <c r="K86" s="47">
        <f t="shared" si="9"/>
        <v>-7.0677709352850826</v>
      </c>
      <c r="L86" s="47">
        <f t="shared" si="9"/>
        <v>66.345323862597382</v>
      </c>
      <c r="M86" s="47">
        <f t="shared" si="9"/>
        <v>60.122092053391242</v>
      </c>
      <c r="N86" s="47">
        <f t="shared" si="9"/>
        <v>205.81642613593891</v>
      </c>
      <c r="O86" s="47">
        <f t="shared" si="9"/>
        <v>99.140083551871214</v>
      </c>
      <c r="P86" s="47">
        <f t="shared" si="9"/>
        <v>13.347252723629623</v>
      </c>
      <c r="Q86" s="47">
        <f t="shared" si="9"/>
        <v>-30.425083798001708</v>
      </c>
      <c r="R86" s="47">
        <f t="shared" si="9"/>
        <v>72.977188774343659</v>
      </c>
      <c r="S86" s="47">
        <f t="shared" si="9"/>
        <v>8.7877683196146279</v>
      </c>
      <c r="T86" s="47">
        <f t="shared" si="9"/>
        <v>-16.345093277848008</v>
      </c>
      <c r="U86" s="47">
        <f t="shared" si="9"/>
        <v>56.233881704376785</v>
      </c>
      <c r="V86" s="47">
        <f t="shared" si="9"/>
        <v>-27.993454392728225</v>
      </c>
      <c r="W86" s="47">
        <f t="shared" si="9"/>
        <v>22.480880494922005</v>
      </c>
      <c r="X86" s="47">
        <f t="shared" si="9"/>
        <v>16.419224082268073</v>
      </c>
      <c r="Y86" s="47">
        <f t="shared" si="9"/>
        <v>-8.3606446231749061</v>
      </c>
      <c r="Z86" s="47">
        <f t="shared" si="9"/>
        <v>-11.418265175635938</v>
      </c>
      <c r="AA86" s="47">
        <f t="shared" si="9"/>
        <v>28.47429086988268</v>
      </c>
      <c r="AB86" s="47">
        <f t="shared" si="9"/>
        <v>36.858227807217474</v>
      </c>
      <c r="AC86" s="47">
        <f t="shared" si="9"/>
        <v>80.788051235429265</v>
      </c>
      <c r="AD86" s="47">
        <f t="shared" si="9"/>
        <v>-47.569899624162495</v>
      </c>
      <c r="AE86" s="47">
        <f t="shared" si="8"/>
        <v>27.526726094319457</v>
      </c>
    </row>
    <row r="87" spans="1:31">
      <c r="A87" s="35" t="s">
        <v>43</v>
      </c>
      <c r="B87" s="35" t="s">
        <v>44</v>
      </c>
      <c r="C87" s="84" t="s">
        <v>57</v>
      </c>
      <c r="D87" s="47">
        <f t="shared" si="7"/>
        <v>47.709907767689856</v>
      </c>
      <c r="E87" s="47">
        <f t="shared" si="9"/>
        <v>45.758242731746208</v>
      </c>
      <c r="F87" s="47">
        <f t="shared" si="9"/>
        <v>125.84162599016059</v>
      </c>
      <c r="G87" s="47">
        <f t="shared" si="9"/>
        <v>-1.4944255519524319</v>
      </c>
      <c r="H87" s="47">
        <f t="shared" si="9"/>
        <v>14.655460533818072</v>
      </c>
      <c r="I87" s="47">
        <f t="shared" si="9"/>
        <v>-10.721455327167845</v>
      </c>
      <c r="J87" s="47">
        <f t="shared" ref="E87:AD92" si="10">J29/I29*100-100</f>
        <v>30.902878104066474</v>
      </c>
      <c r="K87" s="47">
        <f t="shared" si="10"/>
        <v>-10.578734360933325</v>
      </c>
      <c r="L87" s="47">
        <f t="shared" si="10"/>
        <v>-27.387941141112066</v>
      </c>
      <c r="M87" s="47">
        <f t="shared" si="10"/>
        <v>2.8578365304086475</v>
      </c>
      <c r="N87" s="47">
        <f t="shared" si="10"/>
        <v>16.554382778416254</v>
      </c>
      <c r="O87" s="47">
        <f t="shared" si="10"/>
        <v>-20.405799729381997</v>
      </c>
      <c r="P87" s="47">
        <f t="shared" si="10"/>
        <v>-35.907851272893396</v>
      </c>
      <c r="Q87" s="47">
        <f t="shared" si="10"/>
        <v>-7.9298139545443291</v>
      </c>
      <c r="R87" s="47">
        <f t="shared" si="10"/>
        <v>12.200923320452887</v>
      </c>
      <c r="S87" s="47">
        <f t="shared" si="10"/>
        <v>0.10042742276776551</v>
      </c>
      <c r="T87" s="47">
        <f t="shared" si="10"/>
        <v>79.538005184647318</v>
      </c>
      <c r="U87" s="47">
        <f t="shared" si="10"/>
        <v>-12.087932035932198</v>
      </c>
      <c r="V87" s="47">
        <f t="shared" si="10"/>
        <v>27.367849712394076</v>
      </c>
      <c r="W87" s="47">
        <f t="shared" si="10"/>
        <v>20.769664093364668</v>
      </c>
      <c r="X87" s="47">
        <f t="shared" si="10"/>
        <v>71.06443820408569</v>
      </c>
      <c r="Y87" s="47">
        <f t="shared" si="10"/>
        <v>1.145027772968561</v>
      </c>
      <c r="Z87" s="47">
        <f t="shared" si="10"/>
        <v>-16.941538870605484</v>
      </c>
      <c r="AA87" s="47">
        <f t="shared" si="10"/>
        <v>69.441577841774887</v>
      </c>
      <c r="AB87" s="47">
        <f t="shared" si="10"/>
        <v>-3.2033236741975628</v>
      </c>
      <c r="AC87" s="47">
        <f t="shared" si="10"/>
        <v>-50.819186884344788</v>
      </c>
      <c r="AD87" s="47">
        <f t="shared" si="10"/>
        <v>21.36582934591236</v>
      </c>
      <c r="AE87" s="47">
        <f t="shared" si="8"/>
        <v>8.1641633793058617</v>
      </c>
    </row>
    <row r="88" spans="1:31">
      <c r="A88" s="35" t="s">
        <v>45</v>
      </c>
      <c r="B88" s="35" t="s">
        <v>46</v>
      </c>
      <c r="C88" s="84" t="s">
        <v>57</v>
      </c>
      <c r="D88" s="47">
        <f t="shared" si="7"/>
        <v>73.816643741403027</v>
      </c>
      <c r="E88" s="47">
        <f t="shared" si="10"/>
        <v>66.53464139906157</v>
      </c>
      <c r="F88" s="47">
        <f t="shared" si="10"/>
        <v>46.155264420906633</v>
      </c>
      <c r="G88" s="47">
        <f t="shared" si="10"/>
        <v>23.174906834398385</v>
      </c>
      <c r="H88" s="47">
        <f t="shared" si="10"/>
        <v>102.77965040498898</v>
      </c>
      <c r="I88" s="47">
        <f t="shared" si="10"/>
        <v>-2.7684797123987437</v>
      </c>
      <c r="J88" s="47">
        <f t="shared" si="10"/>
        <v>85.740599923423105</v>
      </c>
      <c r="K88" s="47">
        <f t="shared" si="10"/>
        <v>14.825700258978685</v>
      </c>
      <c r="L88" s="47">
        <f t="shared" si="10"/>
        <v>85.575472354242521</v>
      </c>
      <c r="M88" s="47">
        <f t="shared" si="10"/>
        <v>44.900730192420724</v>
      </c>
      <c r="N88" s="47">
        <f t="shared" si="10"/>
        <v>54.947764089484423</v>
      </c>
      <c r="O88" s="47">
        <f t="shared" si="10"/>
        <v>17.610473873799108</v>
      </c>
      <c r="P88" s="47">
        <f t="shared" si="10"/>
        <v>15.097107036289614</v>
      </c>
      <c r="Q88" s="47">
        <f t="shared" si="10"/>
        <v>10.144638883577798</v>
      </c>
      <c r="R88" s="47">
        <f t="shared" si="10"/>
        <v>33.299889855280043</v>
      </c>
      <c r="S88" s="47">
        <f t="shared" si="10"/>
        <v>23.758085542498989</v>
      </c>
      <c r="T88" s="47">
        <f t="shared" si="10"/>
        <v>6.2817907427488109</v>
      </c>
      <c r="U88" s="47">
        <f t="shared" si="10"/>
        <v>9.2651542100618656</v>
      </c>
      <c r="V88" s="47">
        <f t="shared" si="10"/>
        <v>11.38953340324889</v>
      </c>
      <c r="W88" s="47">
        <f t="shared" si="10"/>
        <v>5.1453258845917276</v>
      </c>
      <c r="X88" s="47">
        <f t="shared" si="10"/>
        <v>9.6446678265623689</v>
      </c>
      <c r="Y88" s="47">
        <f t="shared" si="10"/>
        <v>19.45830986427903</v>
      </c>
      <c r="Z88" s="47">
        <f t="shared" si="10"/>
        <v>7.2226311752250325</v>
      </c>
      <c r="AA88" s="47">
        <f t="shared" si="10"/>
        <v>13.517262063042821</v>
      </c>
      <c r="AB88" s="47">
        <f t="shared" si="10"/>
        <v>21.44044080438492</v>
      </c>
      <c r="AC88" s="47">
        <f t="shared" si="10"/>
        <v>8.7743016889123311</v>
      </c>
      <c r="AD88" s="47">
        <f t="shared" si="10"/>
        <v>21.03533528183921</v>
      </c>
      <c r="AE88" s="47">
        <f t="shared" si="8"/>
        <v>26.841231724834842</v>
      </c>
    </row>
    <row r="89" spans="1:31">
      <c r="A89" s="35" t="s">
        <v>47</v>
      </c>
      <c r="B89" s="35" t="s">
        <v>48</v>
      </c>
      <c r="C89" s="84" t="s">
        <v>57</v>
      </c>
      <c r="D89" s="47">
        <f t="shared" si="7"/>
        <v>51.341858678955447</v>
      </c>
      <c r="E89" s="47">
        <f t="shared" si="10"/>
        <v>57.903414970329436</v>
      </c>
      <c r="F89" s="47">
        <f t="shared" si="10"/>
        <v>18.21927524899229</v>
      </c>
      <c r="G89" s="47">
        <f t="shared" si="10"/>
        <v>62.059204697358069</v>
      </c>
      <c r="H89" s="47">
        <f t="shared" si="10"/>
        <v>21.094852074152584</v>
      </c>
      <c r="I89" s="47">
        <f t="shared" si="10"/>
        <v>55.591876776156056</v>
      </c>
      <c r="J89" s="47">
        <f t="shared" si="10"/>
        <v>6.5837173644073061</v>
      </c>
      <c r="K89" s="47">
        <f t="shared" si="10"/>
        <v>5.266804674875857</v>
      </c>
      <c r="L89" s="47">
        <f t="shared" si="10"/>
        <v>1.6583884135643814</v>
      </c>
      <c r="M89" s="47">
        <f t="shared" si="10"/>
        <v>1.9176494544010012</v>
      </c>
      <c r="N89" s="47">
        <f t="shared" si="10"/>
        <v>15.538641785287183</v>
      </c>
      <c r="O89" s="47">
        <f t="shared" si="10"/>
        <v>5.2663125255307079</v>
      </c>
      <c r="P89" s="47">
        <f t="shared" si="10"/>
        <v>0.57010699269295628</v>
      </c>
      <c r="Q89" s="47">
        <f t="shared" si="10"/>
        <v>-24.95741035282964</v>
      </c>
      <c r="R89" s="47">
        <f t="shared" si="10"/>
        <v>32.614142736435042</v>
      </c>
      <c r="S89" s="47">
        <f t="shared" si="10"/>
        <v>48.221031114085548</v>
      </c>
      <c r="T89" s="47">
        <f t="shared" si="10"/>
        <v>15.775329758483593</v>
      </c>
      <c r="U89" s="47">
        <f t="shared" si="10"/>
        <v>7.1947146325797746</v>
      </c>
      <c r="V89" s="47">
        <f t="shared" si="10"/>
        <v>4.4282664669473206</v>
      </c>
      <c r="W89" s="47">
        <f t="shared" si="10"/>
        <v>26.24490205934238</v>
      </c>
      <c r="X89" s="47">
        <f t="shared" si="10"/>
        <v>-10.595267528010709</v>
      </c>
      <c r="Y89" s="47">
        <f t="shared" si="10"/>
        <v>-16.69810898374358</v>
      </c>
      <c r="Z89" s="47">
        <f t="shared" si="10"/>
        <v>-7.917424483377161</v>
      </c>
      <c r="AA89" s="47">
        <f t="shared" si="10"/>
        <v>4.277582215659308</v>
      </c>
      <c r="AB89" s="47">
        <f t="shared" si="10"/>
        <v>-36.971174662492757</v>
      </c>
      <c r="AC89" s="47">
        <f t="shared" si="10"/>
        <v>22.678822549281776</v>
      </c>
      <c r="AD89" s="47">
        <f t="shared" si="10"/>
        <v>2.1287604082800016</v>
      </c>
      <c r="AE89" s="47">
        <f t="shared" si="8"/>
        <v>10.581916422672549</v>
      </c>
    </row>
    <row r="90" spans="1:31">
      <c r="A90" s="35" t="s">
        <v>49</v>
      </c>
      <c r="B90" s="35" t="s">
        <v>50</v>
      </c>
      <c r="C90" s="84" t="s">
        <v>57</v>
      </c>
      <c r="D90" s="47">
        <f t="shared" si="7"/>
        <v>49.001290322580616</v>
      </c>
      <c r="E90" s="47">
        <f t="shared" si="10"/>
        <v>313.94532197166518</v>
      </c>
      <c r="F90" s="47">
        <f t="shared" si="10"/>
        <v>-22.38165719157125</v>
      </c>
      <c r="G90" s="47">
        <f t="shared" si="10"/>
        <v>6.9675207501451979</v>
      </c>
      <c r="H90" s="47">
        <f t="shared" si="10"/>
        <v>1.1504954361917186</v>
      </c>
      <c r="I90" s="47">
        <f t="shared" si="10"/>
        <v>107.71662409061412</v>
      </c>
      <c r="J90" s="47">
        <f t="shared" si="10"/>
        <v>38.314178312883143</v>
      </c>
      <c r="K90" s="47">
        <f t="shared" si="10"/>
        <v>26.693669424167553</v>
      </c>
      <c r="L90" s="47">
        <f t="shared" si="10"/>
        <v>106.83479245760782</v>
      </c>
      <c r="M90" s="47">
        <f t="shared" si="10"/>
        <v>19.656101318025705</v>
      </c>
      <c r="N90" s="47">
        <f t="shared" si="10"/>
        <v>39.557492930024182</v>
      </c>
      <c r="O90" s="47">
        <f t="shared" si="10"/>
        <v>8.8472475899000074</v>
      </c>
      <c r="P90" s="47">
        <f t="shared" si="10"/>
        <v>43.959288210854623</v>
      </c>
      <c r="Q90" s="47">
        <f t="shared" si="10"/>
        <v>-24.588529618008636</v>
      </c>
      <c r="R90" s="47">
        <f t="shared" si="10"/>
        <v>33.670817815223387</v>
      </c>
      <c r="S90" s="47">
        <f t="shared" si="10"/>
        <v>28.774074960535728</v>
      </c>
      <c r="T90" s="47">
        <f t="shared" si="10"/>
        <v>24.633516471393406</v>
      </c>
      <c r="U90" s="47">
        <f t="shared" si="10"/>
        <v>-16.529228956410151</v>
      </c>
      <c r="V90" s="47">
        <f t="shared" si="10"/>
        <v>19.037283971760772</v>
      </c>
      <c r="W90" s="47">
        <f t="shared" si="10"/>
        <v>19.697117724429745</v>
      </c>
      <c r="X90" s="47">
        <f t="shared" si="10"/>
        <v>-15.965156063747401</v>
      </c>
      <c r="Y90" s="47">
        <f t="shared" si="10"/>
        <v>8.4058164481078279</v>
      </c>
      <c r="Z90" s="47">
        <f t="shared" si="10"/>
        <v>5.7562114487964493</v>
      </c>
      <c r="AA90" s="47">
        <f t="shared" si="10"/>
        <v>-2.322862736270551</v>
      </c>
      <c r="AB90" s="47">
        <f t="shared" si="10"/>
        <v>-12.884891204104946</v>
      </c>
      <c r="AC90" s="47">
        <f t="shared" si="10"/>
        <v>8.5144256820440773</v>
      </c>
      <c r="AD90" s="47">
        <f t="shared" si="10"/>
        <v>24.697251267264448</v>
      </c>
      <c r="AE90" s="47">
        <f t="shared" si="8"/>
        <v>21.199926619987309</v>
      </c>
    </row>
    <row r="91" spans="1:31">
      <c r="A91" s="35" t="s">
        <v>51</v>
      </c>
      <c r="B91" s="35" t="s">
        <v>52</v>
      </c>
      <c r="C91" s="84" t="s">
        <v>57</v>
      </c>
      <c r="D91" s="47">
        <f t="shared" si="7"/>
        <v>136.19014388489211</v>
      </c>
      <c r="E91" s="47">
        <f t="shared" si="10"/>
        <v>151.48695889758375</v>
      </c>
      <c r="F91" s="47">
        <f t="shared" si="10"/>
        <v>16.291627429547304</v>
      </c>
      <c r="G91" s="47">
        <f t="shared" si="10"/>
        <v>-39.817504104293391</v>
      </c>
      <c r="H91" s="47">
        <f t="shared" si="10"/>
        <v>50.832257351074475</v>
      </c>
      <c r="I91" s="47">
        <f t="shared" si="10"/>
        <v>168.66948845383752</v>
      </c>
      <c r="J91" s="47">
        <f t="shared" si="10"/>
        <v>-9.5556014205155293</v>
      </c>
      <c r="K91" s="47">
        <f t="shared" si="10"/>
        <v>42.927308805076734</v>
      </c>
      <c r="L91" s="47">
        <f t="shared" si="10"/>
        <v>66.182531470615743</v>
      </c>
      <c r="M91" s="47">
        <f t="shared" si="10"/>
        <v>92.08787677756996</v>
      </c>
      <c r="N91" s="47">
        <f t="shared" si="10"/>
        <v>68.129492034000663</v>
      </c>
      <c r="O91" s="47">
        <f t="shared" si="10"/>
        <v>-1.7720630065670377</v>
      </c>
      <c r="P91" s="47">
        <f t="shared" si="10"/>
        <v>12.327112906287809</v>
      </c>
      <c r="Q91" s="47">
        <f t="shared" si="10"/>
        <v>7.1151788695887888</v>
      </c>
      <c r="R91" s="47">
        <f t="shared" si="10"/>
        <v>26.08492298200413</v>
      </c>
      <c r="S91" s="47">
        <f t="shared" si="10"/>
        <v>20.664238249807624</v>
      </c>
      <c r="T91" s="47">
        <f t="shared" si="10"/>
        <v>12.504316500637415</v>
      </c>
      <c r="U91" s="47">
        <f t="shared" si="10"/>
        <v>30.530924614875943</v>
      </c>
      <c r="V91" s="47">
        <f t="shared" si="10"/>
        <v>31.742289887393127</v>
      </c>
      <c r="W91" s="47">
        <f t="shared" si="10"/>
        <v>-6.9716778444075231</v>
      </c>
      <c r="X91" s="47">
        <f t="shared" si="10"/>
        <v>-5.7834322986752085</v>
      </c>
      <c r="Y91" s="47">
        <f t="shared" si="10"/>
        <v>8.9152020497578377</v>
      </c>
      <c r="Z91" s="47">
        <f t="shared" si="10"/>
        <v>6.6016369726380191</v>
      </c>
      <c r="AA91" s="47">
        <f t="shared" si="10"/>
        <v>26.038598888656878</v>
      </c>
      <c r="AB91" s="47">
        <f t="shared" si="10"/>
        <v>10.183272326277162</v>
      </c>
      <c r="AC91" s="47">
        <f t="shared" si="10"/>
        <v>15.95810488061305</v>
      </c>
      <c r="AD91" s="47">
        <f t="shared" si="10"/>
        <v>14.30913866263343</v>
      </c>
      <c r="AE91" s="47">
        <f t="shared" si="8"/>
        <v>26.741742832600139</v>
      </c>
    </row>
    <row r="92" spans="1:31">
      <c r="B92" s="35" t="s">
        <v>53</v>
      </c>
      <c r="C92" s="84" t="s">
        <v>57</v>
      </c>
      <c r="D92" s="47">
        <f t="shared" si="7"/>
        <v>57.35219522066032</v>
      </c>
      <c r="E92" s="47">
        <f t="shared" si="10"/>
        <v>97.999405534236587</v>
      </c>
      <c r="F92" s="47">
        <f t="shared" si="10"/>
        <v>9.6073945705894346</v>
      </c>
      <c r="G92" s="47">
        <f t="shared" si="10"/>
        <v>35.904653047433499</v>
      </c>
      <c r="H92" s="47">
        <f t="shared" si="10"/>
        <v>46.571962333148718</v>
      </c>
      <c r="I92" s="47">
        <f t="shared" si="10"/>
        <v>71.007572124236191</v>
      </c>
      <c r="J92" s="47">
        <f t="shared" si="10"/>
        <v>59.164204049644496</v>
      </c>
      <c r="K92" s="47">
        <f t="shared" si="10"/>
        <v>75.728432847708802</v>
      </c>
      <c r="L92" s="47">
        <f t="shared" si="10"/>
        <v>74.20611813505954</v>
      </c>
      <c r="M92" s="47">
        <f t="shared" si="10"/>
        <v>37.571891877290511</v>
      </c>
      <c r="N92" s="47">
        <f t="shared" si="10"/>
        <v>51.342293433981979</v>
      </c>
      <c r="O92" s="47">
        <f t="shared" si="10"/>
        <v>-2.3819676626206245</v>
      </c>
      <c r="P92" s="47">
        <f t="shared" si="10"/>
        <v>24.232999404685017</v>
      </c>
      <c r="Q92" s="47">
        <f t="shared" si="10"/>
        <v>11.975667837675786</v>
      </c>
      <c r="R92" s="47">
        <f t="shared" si="10"/>
        <v>50.104352617310468</v>
      </c>
      <c r="S92" s="47">
        <f t="shared" si="10"/>
        <v>2.6198791363469809E-2</v>
      </c>
      <c r="T92" s="47">
        <f t="shared" si="10"/>
        <v>8.1161439417677173</v>
      </c>
      <c r="U92" s="47">
        <f t="shared" si="10"/>
        <v>3.0796657915372236</v>
      </c>
      <c r="V92" s="47">
        <f t="shared" si="10"/>
        <v>5.5255648860115087</v>
      </c>
      <c r="W92" s="47">
        <f t="shared" si="10"/>
        <v>-9.9678626575809233</v>
      </c>
      <c r="X92" s="47">
        <f t="shared" si="10"/>
        <v>-3.0759938635649036</v>
      </c>
      <c r="Y92" s="47">
        <f t="shared" si="10"/>
        <v>-2.2214659179767438</v>
      </c>
      <c r="Z92" s="47">
        <f t="shared" si="10"/>
        <v>3.3998798723747967</v>
      </c>
      <c r="AA92" s="47">
        <f t="shared" si="10"/>
        <v>-1.4206247193829711</v>
      </c>
      <c r="AB92" s="47">
        <f t="shared" si="10"/>
        <v>-3.5924655898710824</v>
      </c>
      <c r="AC92" s="47">
        <f t="shared" si="10"/>
        <v>32.883372643507528</v>
      </c>
      <c r="AD92" s="47">
        <f t="shared" si="10"/>
        <v>-18.125697568042526</v>
      </c>
      <c r="AE92" s="47">
        <f t="shared" si="8"/>
        <v>21.93750684652278</v>
      </c>
    </row>
    <row r="93" spans="1:31" ht="14"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row>
    <row r="94" spans="1:31" ht="14" thickTop="1">
      <c r="A94" s="147" t="s">
        <v>563</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row>
  </sheetData>
  <mergeCells count="6">
    <mergeCell ref="A94:AE94"/>
    <mergeCell ref="A2:AE2"/>
    <mergeCell ref="A4:AE4"/>
    <mergeCell ref="C7:AE7"/>
    <mergeCell ref="C36:AE36"/>
    <mergeCell ref="C65:AE65"/>
  </mergeCells>
  <hyperlinks>
    <hyperlink ref="A1" location="ÍNDICE!A1" display="ÍNDICE" xr:uid="{00000000-0004-0000-0E00-000000000000}"/>
  </hyperlink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36"/>
  <sheetViews>
    <sheetView zoomScaleNormal="100" workbookViewId="0"/>
  </sheetViews>
  <sheetFormatPr baseColWidth="10" defaultColWidth="11.5" defaultRowHeight="13"/>
  <cols>
    <col min="1" max="1" width="8.5" style="35" customWidth="1"/>
    <col min="2" max="2" width="23.83203125" style="35" customWidth="1"/>
    <col min="3" max="3" width="11.33203125" style="35" customWidth="1"/>
    <col min="4" max="16384" width="11.5" style="35"/>
  </cols>
  <sheetData>
    <row r="1" spans="1:31">
      <c r="A1" s="134" t="s">
        <v>60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c r="A2" s="144" t="s">
        <v>67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c r="A3" s="144" t="s">
        <v>578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row>
    <row r="4" spans="1:31" ht="14" thickBot="1">
      <c r="A4" s="37"/>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4" thickTop="1">
      <c r="C5" s="39">
        <v>1995</v>
      </c>
      <c r="D5" s="39">
        <v>1996</v>
      </c>
      <c r="E5" s="39">
        <v>1997</v>
      </c>
      <c r="F5" s="39">
        <v>1998</v>
      </c>
      <c r="G5" s="39">
        <v>1999</v>
      </c>
      <c r="H5" s="39">
        <v>2000</v>
      </c>
      <c r="I5" s="39">
        <v>2001</v>
      </c>
      <c r="J5" s="39">
        <v>2002</v>
      </c>
      <c r="K5" s="39">
        <v>2003</v>
      </c>
      <c r="L5" s="39">
        <v>2004</v>
      </c>
      <c r="M5" s="39">
        <v>2005</v>
      </c>
      <c r="N5" s="39">
        <v>2006</v>
      </c>
      <c r="O5" s="39">
        <v>2007</v>
      </c>
      <c r="P5" s="39">
        <v>2008</v>
      </c>
      <c r="Q5" s="39">
        <v>2009</v>
      </c>
      <c r="R5" s="39">
        <v>2010</v>
      </c>
      <c r="S5" s="39">
        <v>2011</v>
      </c>
      <c r="T5" s="39">
        <v>2012</v>
      </c>
      <c r="U5" s="39">
        <v>2013</v>
      </c>
      <c r="V5" s="39">
        <v>2014</v>
      </c>
      <c r="W5" s="39">
        <v>2015</v>
      </c>
      <c r="X5" s="39">
        <v>2016</v>
      </c>
      <c r="Y5" s="39">
        <v>2017</v>
      </c>
      <c r="Z5" s="39">
        <v>2018</v>
      </c>
      <c r="AA5" s="39">
        <v>2019</v>
      </c>
      <c r="AB5" s="39">
        <v>2020</v>
      </c>
      <c r="AC5" s="39">
        <v>2021</v>
      </c>
      <c r="AD5" s="39">
        <v>2022</v>
      </c>
      <c r="AE5" s="39" t="s">
        <v>562</v>
      </c>
    </row>
    <row r="6" spans="1:31" ht="14" thickBot="1">
      <c r="C6" s="145" t="s">
        <v>2</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row>
    <row r="7" spans="1:31" ht="14" thickTop="1">
      <c r="C7" s="36"/>
      <c r="D7" s="36"/>
      <c r="E7" s="36"/>
      <c r="F7" s="36"/>
      <c r="G7" s="36"/>
      <c r="H7" s="36"/>
      <c r="I7" s="36"/>
      <c r="J7" s="36"/>
      <c r="K7" s="36"/>
    </row>
    <row r="8" spans="1:31">
      <c r="A8" s="40" t="s">
        <v>3</v>
      </c>
      <c r="B8" s="40" t="s">
        <v>4</v>
      </c>
      <c r="C8" s="56">
        <f>'A9'!C9-'A10'!C9</f>
        <v>-2.2070000000000003</v>
      </c>
      <c r="D8" s="56">
        <f>'A9'!D9-'A10'!D9</f>
        <v>-5.3855419999999992</v>
      </c>
      <c r="E8" s="56">
        <f>'A9'!E9-'A10'!E9</f>
        <v>-10.244961</v>
      </c>
      <c r="F8" s="56">
        <f>'A9'!F9-'A10'!F9</f>
        <v>-15.147025000000003</v>
      </c>
      <c r="G8" s="56">
        <f>'A9'!G9-'A10'!G9</f>
        <v>-14.641269000000001</v>
      </c>
      <c r="H8" s="56">
        <f>'A9'!H9-'A10'!H9</f>
        <v>-18.359902000000002</v>
      </c>
      <c r="I8" s="56">
        <f>'A9'!I9-'A10'!I9</f>
        <v>-22.390771000000004</v>
      </c>
      <c r="J8" s="56">
        <f>'A9'!J9-'A10'!J9</f>
        <v>-31.980588000000004</v>
      </c>
      <c r="K8" s="56">
        <f>'A9'!K9-'A10'!K9</f>
        <v>-31.446397000000005</v>
      </c>
      <c r="L8" s="56">
        <f>'A9'!L9-'A10'!L9</f>
        <v>-39.833220999999995</v>
      </c>
      <c r="M8" s="56">
        <f>'A9'!M9-'A10'!M9</f>
        <v>-42.454306000000003</v>
      </c>
      <c r="N8" s="56">
        <f>'A9'!N9-'A10'!N9</f>
        <v>-49.533171000000003</v>
      </c>
      <c r="O8" s="56">
        <f>'A9'!O9-'A10'!O9</f>
        <v>-54.648883999999995</v>
      </c>
      <c r="P8" s="56">
        <f>'A9'!P9-'A10'!P9</f>
        <v>-45.573723999999991</v>
      </c>
      <c r="Q8" s="56">
        <f>'A9'!Q9-'A10'!Q9</f>
        <v>-41.041576999999997</v>
      </c>
      <c r="R8" s="56">
        <f>'A9'!R9-'A10'!R9</f>
        <v>-49.276229000000001</v>
      </c>
      <c r="S8" s="56">
        <f>'A9'!S9-'A10'!S9</f>
        <v>-51.991888000000003</v>
      </c>
      <c r="T8" s="56">
        <f>'A9'!T9-'A10'!T9</f>
        <v>-80.932597000000001</v>
      </c>
      <c r="U8" s="56">
        <f>'A9'!U9-'A10'!U9</f>
        <v>-67.692176000000003</v>
      </c>
      <c r="V8" s="56">
        <f>'A9'!V9-'A10'!V9</f>
        <v>-80.694125</v>
      </c>
      <c r="W8" s="56">
        <f>'A9'!W9-'A10'!W9</f>
        <v>-98.297803999999971</v>
      </c>
      <c r="X8" s="56">
        <f>'A9'!X9-'A10'!X9</f>
        <v>-148.6146</v>
      </c>
      <c r="Y8" s="56">
        <f>'A9'!Y9-'A10'!Y9</f>
        <v>-144.880424</v>
      </c>
      <c r="Z8" s="56">
        <f>'A9'!Z9-'A10'!Z9</f>
        <v>-134.12905499999999</v>
      </c>
      <c r="AA8" s="56">
        <f>'A9'!AA9-'A10'!AA9</f>
        <v>-221.73984300000001</v>
      </c>
      <c r="AB8" s="56">
        <f>'A9'!AB9-'A10'!AB9</f>
        <v>-143.54674900000001</v>
      </c>
      <c r="AC8" s="56">
        <f>'A9'!AC9-'A10'!AC9</f>
        <v>-101.50613</v>
      </c>
      <c r="AD8" s="56">
        <f>'A9'!AD9-'A10'!AD9</f>
        <v>-124.854591</v>
      </c>
      <c r="AE8" s="56">
        <f>'A9'!AE9-'A10'!AE9</f>
        <v>-1873.0445490000004</v>
      </c>
    </row>
    <row r="9" spans="1:31">
      <c r="A9" s="35" t="s">
        <v>5</v>
      </c>
      <c r="B9" s="35" t="s">
        <v>6</v>
      </c>
      <c r="C9" s="56">
        <f>'A9'!C10-'A10'!C10</f>
        <v>-35.070999999999998</v>
      </c>
      <c r="D9" s="56">
        <f>'A9'!D10-'A10'!D10</f>
        <v>-60.670586000000007</v>
      </c>
      <c r="E9" s="56">
        <f>'A9'!E10-'A10'!E10</f>
        <v>-130.29678100000001</v>
      </c>
      <c r="F9" s="56">
        <f>'A9'!F10-'A10'!F10</f>
        <v>-116.124302</v>
      </c>
      <c r="G9" s="56">
        <f>'A9'!G10-'A10'!G10</f>
        <v>-151.008117</v>
      </c>
      <c r="H9" s="56">
        <f>'A9'!H10-'A10'!H10</f>
        <v>-214.719955</v>
      </c>
      <c r="I9" s="56">
        <f>'A9'!I10-'A10'!I10</f>
        <v>-345.16730099999995</v>
      </c>
      <c r="J9" s="56">
        <f>'A9'!J10-'A10'!J10</f>
        <v>-458.78920000000005</v>
      </c>
      <c r="K9" s="56">
        <f>'A9'!K10-'A10'!K10</f>
        <v>-713.48497300000008</v>
      </c>
      <c r="L9" s="56">
        <f>'A9'!L10-'A10'!L10</f>
        <v>-1482.389361</v>
      </c>
      <c r="M9" s="56">
        <f>'A9'!M10-'A10'!M10</f>
        <v>-2349.9792810000004</v>
      </c>
      <c r="N9" s="56">
        <f>'A9'!N10-'A10'!N10</f>
        <v>-4155.3170660000005</v>
      </c>
      <c r="O9" s="56">
        <f>'A9'!O10-'A10'!O10</f>
        <v>-4196.3714499999996</v>
      </c>
      <c r="P9" s="56">
        <f>'A9'!P10-'A10'!P10</f>
        <v>-7180.7250819999999</v>
      </c>
      <c r="Q9" s="56">
        <f>'A9'!Q10-'A10'!Q10</f>
        <v>-7899.0823250000012</v>
      </c>
      <c r="R9" s="56">
        <f>'A9'!R10-'A10'!R10</f>
        <v>-11393.299870000001</v>
      </c>
      <c r="S9" s="56">
        <f>'A9'!S10-'A10'!S10</f>
        <v>-12099.694033</v>
      </c>
      <c r="T9" s="56">
        <f>'A9'!T10-'A10'!T10</f>
        <v>-11688.450016999996</v>
      </c>
      <c r="U9" s="56">
        <f>'A9'!U10-'A10'!U10</f>
        <v>-12703.968100999999</v>
      </c>
      <c r="V9" s="56">
        <f>'A9'!V10-'A10'!V10</f>
        <v>-12022.318317000003</v>
      </c>
      <c r="W9" s="56">
        <f>'A9'!W10-'A10'!W10</f>
        <v>-9934.0990200000015</v>
      </c>
      <c r="X9" s="56">
        <f>'A9'!X10-'A10'!X10</f>
        <v>-9316.106882</v>
      </c>
      <c r="Y9" s="56">
        <f>'A9'!Y10-'A10'!Y10</f>
        <v>-8920.0614130000013</v>
      </c>
      <c r="Z9" s="56">
        <f>'A9'!Z10-'A10'!Z10</f>
        <v>-9448.5571760000003</v>
      </c>
      <c r="AA9" s="56">
        <f>'A9'!AA10-'A10'!AA10</f>
        <v>-8719.8913769999999</v>
      </c>
      <c r="AB9" s="56">
        <f>'A9'!AB10-'A10'!AB10</f>
        <v>-7400.6740110000001</v>
      </c>
      <c r="AC9" s="56">
        <f>'A9'!AC10-'A10'!AC10</f>
        <v>-12736.14862</v>
      </c>
      <c r="AD9" s="56">
        <f>'A9'!AD10-'A10'!AD10</f>
        <v>-7101.597373999999</v>
      </c>
      <c r="AE9" s="56">
        <f>'A9'!AE10-'A10'!AE10</f>
        <v>-162974.06299100004</v>
      </c>
    </row>
    <row r="10" spans="1:31">
      <c r="A10" s="35" t="s">
        <v>7</v>
      </c>
      <c r="B10" s="35" t="s">
        <v>8</v>
      </c>
      <c r="C10" s="56">
        <f>'A9'!C11-'A10'!C11</f>
        <v>-39.377999999999993</v>
      </c>
      <c r="D10" s="56">
        <f>'A9'!D11-'A10'!D11</f>
        <v>-68.092099000000005</v>
      </c>
      <c r="E10" s="56">
        <f>'A9'!E11-'A10'!E11</f>
        <v>-159.124864</v>
      </c>
      <c r="F10" s="56">
        <f>'A9'!F11-'A10'!F11</f>
        <v>-142.79145699999998</v>
      </c>
      <c r="G10" s="56">
        <f>'A9'!G11-'A10'!G11</f>
        <v>-167.87931900000001</v>
      </c>
      <c r="H10" s="56">
        <f>'A9'!H11-'A10'!H11</f>
        <v>-268.87231600000001</v>
      </c>
      <c r="I10" s="56">
        <f>'A9'!I11-'A10'!I11</f>
        <v>-445.17843500000004</v>
      </c>
      <c r="J10" s="56">
        <f>'A9'!J11-'A10'!J11</f>
        <v>-784.29926199999989</v>
      </c>
      <c r="K10" s="56">
        <f>'A9'!K11-'A10'!K11</f>
        <v>-970.64136099999996</v>
      </c>
      <c r="L10" s="56">
        <f>'A9'!L11-'A10'!L11</f>
        <v>-1740.1021719999999</v>
      </c>
      <c r="M10" s="56">
        <f>'A9'!M11-'A10'!M11</f>
        <v>-2548.1324319999999</v>
      </c>
      <c r="N10" s="56">
        <f>'A9'!N11-'A10'!N11</f>
        <v>-3883.8397890000006</v>
      </c>
      <c r="O10" s="56">
        <f>'A9'!O11-'A10'!O11</f>
        <v>-3352.4331139999999</v>
      </c>
      <c r="P10" s="56">
        <f>'A9'!P11-'A10'!P11</f>
        <v>-3452.5741469999998</v>
      </c>
      <c r="Q10" s="56">
        <f>'A9'!Q11-'A10'!Q11</f>
        <v>-3944.7807230000003</v>
      </c>
      <c r="R10" s="56">
        <f>'A9'!R11-'A10'!R11</f>
        <v>-5787.3274309999997</v>
      </c>
      <c r="S10" s="56">
        <f>'A9'!S11-'A10'!S11</f>
        <v>-5393.4654010000004</v>
      </c>
      <c r="T10" s="56">
        <f>'A9'!T11-'A10'!T11</f>
        <v>-6421.1975649999995</v>
      </c>
      <c r="U10" s="56">
        <f>'A9'!U11-'A10'!U11</f>
        <v>-5793.5736949999991</v>
      </c>
      <c r="V10" s="56">
        <f>'A9'!V11-'A10'!V11</f>
        <v>-6304.9067860000005</v>
      </c>
      <c r="W10" s="56">
        <f>'A9'!W11-'A10'!W11</f>
        <v>-4942.6412870000004</v>
      </c>
      <c r="X10" s="56">
        <f>'A9'!X11-'A10'!X11</f>
        <v>-4350.4804119999999</v>
      </c>
      <c r="Y10" s="56">
        <f>'A9'!Y11-'A10'!Y11</f>
        <v>-3785.918584</v>
      </c>
      <c r="Z10" s="56">
        <f>'A9'!Z11-'A10'!Z11</f>
        <v>-3397.9233609999997</v>
      </c>
      <c r="AA10" s="56">
        <f>'A9'!AA11-'A10'!AA11</f>
        <v>-3179.7108360000002</v>
      </c>
      <c r="AB10" s="56">
        <f>'A9'!AB11-'A10'!AB11</f>
        <v>-3515.4701769999997</v>
      </c>
      <c r="AC10" s="56">
        <f>'A9'!AC11-'A10'!AC11</f>
        <v>-4418.3071759999993</v>
      </c>
      <c r="AD10" s="56">
        <f>'A9'!AD11-'A10'!AD11</f>
        <v>-3054.4463940000001</v>
      </c>
      <c r="AE10" s="56">
        <f>'A9'!AE11-'A10'!AE11</f>
        <v>-82313.488595000003</v>
      </c>
    </row>
    <row r="11" spans="1:31">
      <c r="A11" s="35" t="s">
        <v>9</v>
      </c>
      <c r="B11" s="35" t="s">
        <v>10</v>
      </c>
      <c r="C11" s="56">
        <f>'A9'!C12-'A10'!C12</f>
        <v>-0.26600000000000001</v>
      </c>
      <c r="D11" s="56">
        <f>'A9'!D12-'A10'!D12</f>
        <v>-0.42435200000000001</v>
      </c>
      <c r="E11" s="56">
        <f>'A9'!E12-'A10'!E12</f>
        <v>-1.8448940000000003</v>
      </c>
      <c r="F11" s="56">
        <f>'A9'!F12-'A10'!F12</f>
        <v>-1.4497169999999999</v>
      </c>
      <c r="G11" s="56">
        <f>'A9'!G12-'A10'!G12</f>
        <v>-1.150425</v>
      </c>
      <c r="H11" s="56">
        <f>'A9'!H12-'A10'!H12</f>
        <v>-4.0435290000000004</v>
      </c>
      <c r="I11" s="56">
        <f>'A9'!I12-'A10'!I12</f>
        <v>-11.372923999999999</v>
      </c>
      <c r="J11" s="56">
        <f>'A9'!J12-'A10'!J12</f>
        <v>-9.7145790000000023</v>
      </c>
      <c r="K11" s="56">
        <f>'A9'!K12-'A10'!K12</f>
        <v>-24.853354</v>
      </c>
      <c r="L11" s="56">
        <f>'A9'!L12-'A10'!L12</f>
        <v>-17.812923999999999</v>
      </c>
      <c r="M11" s="56">
        <f>'A9'!M12-'A10'!M12</f>
        <v>-22.217178000000004</v>
      </c>
      <c r="N11" s="56">
        <f>'A9'!N12-'A10'!N12</f>
        <v>-43.155946999999998</v>
      </c>
      <c r="O11" s="56">
        <f>'A9'!O12-'A10'!O12</f>
        <v>-23.434397000000001</v>
      </c>
      <c r="P11" s="56">
        <f>'A9'!P12-'A10'!P12</f>
        <v>-93.331381000000007</v>
      </c>
      <c r="Q11" s="56">
        <f>'A9'!Q12-'A10'!Q12</f>
        <v>-112.16686499999999</v>
      </c>
      <c r="R11" s="56">
        <f>'A9'!R12-'A10'!R12</f>
        <v>-139.89269200000001</v>
      </c>
      <c r="S11" s="56">
        <f>'A9'!S12-'A10'!S12</f>
        <v>-125.775288</v>
      </c>
      <c r="T11" s="56">
        <f>'A9'!T12-'A10'!T12</f>
        <v>-94.820910999999995</v>
      </c>
      <c r="U11" s="56">
        <f>'A9'!U12-'A10'!U12</f>
        <v>-102.35972199999999</v>
      </c>
      <c r="V11" s="56">
        <f>'A9'!V12-'A10'!V12</f>
        <v>-150.75105499999998</v>
      </c>
      <c r="W11" s="56">
        <f>'A9'!W12-'A10'!W12</f>
        <v>-206.711105</v>
      </c>
      <c r="X11" s="56">
        <f>'A9'!X12-'A10'!X12</f>
        <v>-330.18845999999996</v>
      </c>
      <c r="Y11" s="56">
        <f>'A9'!Y12-'A10'!Y12</f>
        <v>-625.60890699999993</v>
      </c>
      <c r="Z11" s="56">
        <f>'A9'!Z12-'A10'!Z12</f>
        <v>-1104.996339</v>
      </c>
      <c r="AA11" s="56">
        <f>'A9'!AA12-'A10'!AA12</f>
        <v>-538.55778599999996</v>
      </c>
      <c r="AB11" s="56">
        <f>'A9'!AB12-'A10'!AB12</f>
        <v>-741.61673900000005</v>
      </c>
      <c r="AC11" s="56">
        <f>'A9'!AC12-'A10'!AC12</f>
        <v>-737.37068800000009</v>
      </c>
      <c r="AD11" s="56">
        <f>'A9'!AD12-'A10'!AD12</f>
        <v>-659.37080099999991</v>
      </c>
      <c r="AE11" s="56">
        <f>'A9'!AE12-'A10'!AE12</f>
        <v>-5925.2589589999989</v>
      </c>
    </row>
    <row r="12" spans="1:31">
      <c r="A12" s="35" t="s">
        <v>11</v>
      </c>
      <c r="B12" s="35" t="s">
        <v>12</v>
      </c>
      <c r="C12" s="56">
        <f>'A9'!C13-'A10'!C13</f>
        <v>-4.2789999999999999</v>
      </c>
      <c r="D12" s="56">
        <f>'A9'!D13-'A10'!D13</f>
        <v>-2.5604389999999997</v>
      </c>
      <c r="E12" s="56">
        <f>'A9'!E13-'A10'!E13</f>
        <v>-6.832058</v>
      </c>
      <c r="F12" s="56">
        <f>'A9'!F13-'A10'!F13</f>
        <v>-7.7025899999999998</v>
      </c>
      <c r="G12" s="56">
        <f>'A9'!G13-'A10'!G13</f>
        <v>-15.614104999999999</v>
      </c>
      <c r="H12" s="56">
        <f>'A9'!H13-'A10'!H13</f>
        <v>-12.240586</v>
      </c>
      <c r="I12" s="56">
        <f>'A9'!I13-'A10'!I13</f>
        <v>-35.987310999999998</v>
      </c>
      <c r="J12" s="56">
        <f>'A9'!J13-'A10'!J13</f>
        <v>-90.289503999999994</v>
      </c>
      <c r="K12" s="56">
        <f>'A9'!K13-'A10'!K13</f>
        <v>-335.28274700000003</v>
      </c>
      <c r="L12" s="56">
        <f>'A9'!L13-'A10'!L13</f>
        <v>-872.73479899999995</v>
      </c>
      <c r="M12" s="56">
        <f>'A9'!M13-'A10'!M13</f>
        <v>-1492.258932</v>
      </c>
      <c r="N12" s="56">
        <f>'A9'!N13-'A10'!N13</f>
        <v>-2491.1038540000004</v>
      </c>
      <c r="O12" s="56">
        <f>'A9'!O13-'A10'!O13</f>
        <v>-2174.0086750000005</v>
      </c>
      <c r="P12" s="56">
        <f>'A9'!P13-'A10'!P13</f>
        <v>-2306.4046709999998</v>
      </c>
      <c r="Q12" s="56">
        <f>'A9'!Q13-'A10'!Q13</f>
        <v>-3180.402478</v>
      </c>
      <c r="R12" s="56">
        <f>'A9'!R13-'A10'!R13</f>
        <v>-4924.9862790000006</v>
      </c>
      <c r="S12" s="56">
        <f>'A9'!S13-'A10'!S13</f>
        <v>-4499.8686360000011</v>
      </c>
      <c r="T12" s="56">
        <f>'A9'!T13-'A10'!T13</f>
        <v>-5139.7070939999994</v>
      </c>
      <c r="U12" s="56">
        <f>'A9'!U13-'A10'!U13</f>
        <v>-4478.6154479999996</v>
      </c>
      <c r="V12" s="56">
        <f>'A9'!V13-'A10'!V13</f>
        <v>-5245.4826219999995</v>
      </c>
      <c r="W12" s="56">
        <f>'A9'!W13-'A10'!W13</f>
        <v>-4043.688110000001</v>
      </c>
      <c r="X12" s="56">
        <f>'A9'!X13-'A10'!X13</f>
        <v>-3479.5546049999998</v>
      </c>
      <c r="Y12" s="56">
        <f>'A9'!Y13-'A10'!Y13</f>
        <v>-2777.8921060000002</v>
      </c>
      <c r="Z12" s="56">
        <f>'A9'!Z13-'A10'!Z13</f>
        <v>-2368.7494469999997</v>
      </c>
      <c r="AA12" s="56">
        <f>'A9'!AA13-'A10'!AA13</f>
        <v>-2195.252935</v>
      </c>
      <c r="AB12" s="56">
        <f>'A9'!AB13-'A10'!AB13</f>
        <v>-2660.046061</v>
      </c>
      <c r="AC12" s="56">
        <f>'A9'!AC13-'A10'!AC13</f>
        <v>-3431.0527010000001</v>
      </c>
      <c r="AD12" s="56">
        <f>'A9'!AD13-'A10'!AD13</f>
        <v>-2299.8094669999996</v>
      </c>
      <c r="AE12" s="56">
        <f>'A9'!AE13-'A10'!AE13</f>
        <v>-60572.407259999993</v>
      </c>
    </row>
    <row r="13" spans="1:31">
      <c r="A13" s="35" t="s">
        <v>13</v>
      </c>
      <c r="B13" s="35" t="s">
        <v>14</v>
      </c>
      <c r="C13" s="56">
        <f>'A9'!C14-'A10'!C14</f>
        <v>-4.2789999999999999</v>
      </c>
      <c r="D13" s="56">
        <f>'A9'!D14-'A10'!D14</f>
        <v>-2.3317210000000004</v>
      </c>
      <c r="E13" s="56">
        <f>'A9'!E14-'A10'!E14</f>
        <v>-6.3925249999999991</v>
      </c>
      <c r="F13" s="56">
        <f>'A9'!F14-'A10'!F14</f>
        <v>-5.951352</v>
      </c>
      <c r="G13" s="56">
        <f>'A9'!G14-'A10'!G14</f>
        <v>-12.653379999999999</v>
      </c>
      <c r="H13" s="56">
        <f>'A9'!H14-'A10'!H14</f>
        <v>-11.030144999999999</v>
      </c>
      <c r="I13" s="56">
        <f>'A9'!I14-'A10'!I14</f>
        <v>-32.884377999999998</v>
      </c>
      <c r="J13" s="56">
        <f>'A9'!J14-'A10'!J14</f>
        <v>-88.255036999999987</v>
      </c>
      <c r="K13" s="56">
        <f>'A9'!K14-'A10'!K14</f>
        <v>-333.91054500000001</v>
      </c>
      <c r="L13" s="56">
        <f>'A9'!L14-'A10'!L14</f>
        <v>-871.33011599999986</v>
      </c>
      <c r="M13" s="56">
        <f>'A9'!M14-'A10'!M14</f>
        <v>-1488.0655899999999</v>
      </c>
      <c r="N13" s="56">
        <f>'A9'!N14-'A10'!N14</f>
        <v>-2494.5770630000006</v>
      </c>
      <c r="O13" s="56">
        <f>'A9'!O14-'A10'!O14</f>
        <v>-2172.621979</v>
      </c>
      <c r="P13" s="56">
        <f>'A9'!P14-'A10'!P14</f>
        <v>-2638.6030420000002</v>
      </c>
      <c r="Q13" s="56">
        <f>'A9'!Q14-'A10'!Q14</f>
        <v>-3473.2828870000003</v>
      </c>
      <c r="R13" s="56">
        <f>'A9'!R14-'A10'!R14</f>
        <v>-5316.236081</v>
      </c>
      <c r="S13" s="56">
        <f>'A9'!S14-'A10'!S14</f>
        <v>-4882.6521280000006</v>
      </c>
      <c r="T13" s="56">
        <f>'A9'!T14-'A10'!T14</f>
        <v>-5083.5197170000001</v>
      </c>
      <c r="U13" s="56">
        <f>'A9'!U14-'A10'!U14</f>
        <v>-4423.4034889999994</v>
      </c>
      <c r="V13" s="56">
        <f>'A9'!V14-'A10'!V14</f>
        <v>-5175.0851060000005</v>
      </c>
      <c r="W13" s="56">
        <f>'A9'!W14-'A10'!W14</f>
        <v>-3968.5668090000004</v>
      </c>
      <c r="X13" s="56">
        <f>'A9'!X14-'A10'!X14</f>
        <v>-3406.2809240000001</v>
      </c>
      <c r="Y13" s="56">
        <f>'A9'!Y14-'A10'!Y14</f>
        <v>-2701.4372520000002</v>
      </c>
      <c r="Z13" s="56">
        <f>'A9'!Z14-'A10'!Z14</f>
        <v>-2257.839559</v>
      </c>
      <c r="AA13" s="56">
        <f>'A9'!AA14-'A10'!AA14</f>
        <v>-2147.7003930000001</v>
      </c>
      <c r="AB13" s="56">
        <f>'A9'!AB14-'A10'!AB14</f>
        <v>-2621.5225530000002</v>
      </c>
      <c r="AC13" s="56">
        <f>'A9'!AC14-'A10'!AC14</f>
        <v>-3376.7288919999996</v>
      </c>
      <c r="AD13" s="56">
        <f>'A9'!AD14-'A10'!AD14</f>
        <v>-2245.1143939999997</v>
      </c>
      <c r="AE13" s="56">
        <f>'A9'!AE14-'A10'!AE14</f>
        <v>-61242.256056999999</v>
      </c>
    </row>
    <row r="14" spans="1:31">
      <c r="A14" s="35" t="s">
        <v>15</v>
      </c>
      <c r="B14" s="35" t="s">
        <v>16</v>
      </c>
      <c r="C14" s="56">
        <f>'A9'!C15-'A10'!C15</f>
        <v>-1.1479999999999999</v>
      </c>
      <c r="D14" s="56">
        <f>'A9'!D15-'A10'!D15</f>
        <v>-1.8723190000000001</v>
      </c>
      <c r="E14" s="56">
        <f>'A9'!E15-'A10'!E15</f>
        <v>-2.5781830000000001</v>
      </c>
      <c r="F14" s="56">
        <f>'A9'!F15-'A10'!F15</f>
        <v>-4.0122960000000001</v>
      </c>
      <c r="G14" s="56">
        <f>'A9'!G15-'A10'!G15</f>
        <v>-2.1243319999999999</v>
      </c>
      <c r="H14" s="56">
        <f>'A9'!H15-'A10'!H15</f>
        <v>-5.5830350000000006</v>
      </c>
      <c r="I14" s="56">
        <f>'A9'!I15-'A10'!I15</f>
        <v>-5.4250950000000007</v>
      </c>
      <c r="J14" s="56">
        <f>'A9'!J15-'A10'!J15</f>
        <v>-9.1284170000000024</v>
      </c>
      <c r="K14" s="56">
        <f>'A9'!K15-'A10'!K15</f>
        <v>-13.880202000000001</v>
      </c>
      <c r="L14" s="56">
        <f>'A9'!L15-'A10'!L15</f>
        <v>-51.384607000000003</v>
      </c>
      <c r="M14" s="56">
        <f>'A9'!M15-'A10'!M15</f>
        <v>-78.95684700000001</v>
      </c>
      <c r="N14" s="56">
        <f>'A9'!N15-'A10'!N15</f>
        <v>-54.244146999999998</v>
      </c>
      <c r="O14" s="56">
        <f>'A9'!O15-'A10'!O15</f>
        <v>-73.543964000000003</v>
      </c>
      <c r="P14" s="56">
        <f>'A9'!P15-'A10'!P15</f>
        <v>-84.744041999999993</v>
      </c>
      <c r="Q14" s="56">
        <f>'A9'!Q15-'A10'!Q15</f>
        <v>-66.448493999999997</v>
      </c>
      <c r="R14" s="56">
        <f>'A9'!R15-'A10'!R15</f>
        <v>-94.746485000000007</v>
      </c>
      <c r="S14" s="56">
        <f>'A9'!S15-'A10'!S15</f>
        <v>-124.49372699999998</v>
      </c>
      <c r="T14" s="56">
        <f>'A9'!T15-'A10'!T15</f>
        <v>-108.24769800000001</v>
      </c>
      <c r="U14" s="56">
        <f>'A9'!U15-'A10'!U15</f>
        <v>-190.76473000000001</v>
      </c>
      <c r="V14" s="56">
        <f>'A9'!V15-'A10'!V15</f>
        <v>-264.32469500000002</v>
      </c>
      <c r="W14" s="56">
        <f>'A9'!W15-'A10'!W15</f>
        <v>-287.17731600000002</v>
      </c>
      <c r="X14" s="56">
        <f>'A9'!X15-'A10'!X15</f>
        <v>-376.758646</v>
      </c>
      <c r="Y14" s="56">
        <f>'A9'!Y15-'A10'!Y15</f>
        <v>-316.95027800000003</v>
      </c>
      <c r="Z14" s="56">
        <f>'A9'!Z15-'A10'!Z15</f>
        <v>-353.83047199999993</v>
      </c>
      <c r="AA14" s="56">
        <f>'A9'!AA15-'A10'!AA15</f>
        <v>-406.36704299999997</v>
      </c>
      <c r="AB14" s="56">
        <f>'A9'!AB15-'A10'!AB15</f>
        <v>-320.59797700000001</v>
      </c>
      <c r="AC14" s="56">
        <f>'A9'!AC15-'A10'!AC15</f>
        <v>-439.77116899999999</v>
      </c>
      <c r="AD14" s="56">
        <f>'A9'!AD15-'A10'!AD15</f>
        <v>-443.84705000000002</v>
      </c>
      <c r="AE14" s="56">
        <f>'A9'!AE15-'A10'!AE15</f>
        <v>-4182.951266</v>
      </c>
    </row>
    <row r="15" spans="1:31">
      <c r="A15" s="35" t="s">
        <v>17</v>
      </c>
      <c r="B15" s="35" t="s">
        <v>18</v>
      </c>
      <c r="C15" s="56">
        <f>'A9'!C16-'A10'!C16</f>
        <v>-2.391</v>
      </c>
      <c r="D15" s="56">
        <f>'A9'!D16-'A10'!D16</f>
        <v>-4.9164810000000001</v>
      </c>
      <c r="E15" s="56">
        <f>'A9'!E16-'A10'!E16</f>
        <v>-6.6978490000000006</v>
      </c>
      <c r="F15" s="56">
        <f>'A9'!F16-'A10'!F16</f>
        <v>-6.3331129999999991</v>
      </c>
      <c r="G15" s="56">
        <f>'A9'!G16-'A10'!G16</f>
        <v>-13.224263000000002</v>
      </c>
      <c r="H15" s="56">
        <f>'A9'!H16-'A10'!H16</f>
        <v>-15.374508000000002</v>
      </c>
      <c r="I15" s="56">
        <f>'A9'!I16-'A10'!I16</f>
        <v>-31.597850999999999</v>
      </c>
      <c r="J15" s="56">
        <f>'A9'!J16-'A10'!J16</f>
        <v>-55.402490000000007</v>
      </c>
      <c r="K15" s="56">
        <f>'A9'!K16-'A10'!K16</f>
        <v>-90.663947000000007</v>
      </c>
      <c r="L15" s="56">
        <f>'A9'!L16-'A10'!L16</f>
        <v>-147.28927200000001</v>
      </c>
      <c r="M15" s="56">
        <f>'A9'!M16-'A10'!M16</f>
        <v>-122.88953499999998</v>
      </c>
      <c r="N15" s="56">
        <f>'A9'!N16-'A10'!N16</f>
        <v>-131.90892199999999</v>
      </c>
      <c r="O15" s="56">
        <f>'A9'!O16-'A10'!O16</f>
        <v>-125.741883</v>
      </c>
      <c r="P15" s="56">
        <f>'A9'!P16-'A10'!P16</f>
        <v>-209.82970199999997</v>
      </c>
      <c r="Q15" s="56">
        <f>'A9'!Q16-'A10'!Q16</f>
        <v>-118.56298799999999</v>
      </c>
      <c r="R15" s="56">
        <f>'A9'!R16-'A10'!R16</f>
        <v>-195.36449999999999</v>
      </c>
      <c r="S15" s="56">
        <f>'A9'!S16-'A10'!S16</f>
        <v>-208.61220800000001</v>
      </c>
      <c r="T15" s="56">
        <f>'A9'!T16-'A10'!T16</f>
        <v>-248.97909500000003</v>
      </c>
      <c r="U15" s="56">
        <f>'A9'!U16-'A10'!U16</f>
        <v>-269.96187799999996</v>
      </c>
      <c r="V15" s="56">
        <f>'A9'!V16-'A10'!V16</f>
        <v>-317.59177799999998</v>
      </c>
      <c r="W15" s="56">
        <f>'A9'!W16-'A10'!W16</f>
        <v>-315.068736</v>
      </c>
      <c r="X15" s="56">
        <f>'A9'!X16-'A10'!X16</f>
        <v>-336.85856500000006</v>
      </c>
      <c r="Y15" s="56">
        <f>'A9'!Y16-'A10'!Y16</f>
        <v>-414.5144919999999</v>
      </c>
      <c r="Z15" s="56">
        <f>'A9'!Z16-'A10'!Z16</f>
        <v>-475.17391800000001</v>
      </c>
      <c r="AA15" s="56">
        <f>'A9'!AA16-'A10'!AA16</f>
        <v>-456.52176700000007</v>
      </c>
      <c r="AB15" s="56">
        <f>'A9'!AB16-'A10'!AB16</f>
        <v>-375.04142100000007</v>
      </c>
      <c r="AC15" s="56">
        <f>'A9'!AC16-'A10'!AC16</f>
        <v>-574.87891799999989</v>
      </c>
      <c r="AD15" s="56">
        <f>'A9'!AD16-'A10'!AD16</f>
        <v>-652.14746900000011</v>
      </c>
      <c r="AE15" s="56">
        <f>'A9'!AE16-'A10'!AE16</f>
        <v>-5923.5385489999999</v>
      </c>
    </row>
    <row r="16" spans="1:31">
      <c r="A16" s="35" t="s">
        <v>19</v>
      </c>
      <c r="B16" s="35" t="s">
        <v>20</v>
      </c>
      <c r="C16" s="56">
        <f>'A9'!C17-'A10'!C17</f>
        <v>-4.0720000000000001</v>
      </c>
      <c r="D16" s="56">
        <f>'A9'!D17-'A10'!D17</f>
        <v>-14.179926999999999</v>
      </c>
      <c r="E16" s="56">
        <f>'A9'!E17-'A10'!E17</f>
        <v>-20.818027999999998</v>
      </c>
      <c r="F16" s="56">
        <f>'A9'!F17-'A10'!F17</f>
        <v>-16.296128000000003</v>
      </c>
      <c r="G16" s="56">
        <f>'A9'!G17-'A10'!G17</f>
        <v>-23.440811</v>
      </c>
      <c r="H16" s="56">
        <f>'A9'!H17-'A10'!H17</f>
        <v>-50.734431000000001</v>
      </c>
      <c r="I16" s="56">
        <f>'A9'!I17-'A10'!I17</f>
        <v>-86.631867</v>
      </c>
      <c r="J16" s="56">
        <f>'A9'!J17-'A10'!J17</f>
        <v>-75.362935999999991</v>
      </c>
      <c r="K16" s="56">
        <f>'A9'!K17-'A10'!K17</f>
        <v>-120.41692999999999</v>
      </c>
      <c r="L16" s="56">
        <f>'A9'!L17-'A10'!L17</f>
        <v>-307.27451600000001</v>
      </c>
      <c r="M16" s="56">
        <f>'A9'!M17-'A10'!M17</f>
        <v>-502.60976199999999</v>
      </c>
      <c r="N16" s="56">
        <f>'A9'!N17-'A10'!N17</f>
        <v>-602.58617900000002</v>
      </c>
      <c r="O16" s="56">
        <f>'A9'!O17-'A10'!O17</f>
        <v>-689.31837199999995</v>
      </c>
      <c r="P16" s="56">
        <f>'A9'!P17-'A10'!P17</f>
        <v>-724.50824999999998</v>
      </c>
      <c r="Q16" s="56">
        <f>'A9'!Q17-'A10'!Q17</f>
        <v>-595.225326</v>
      </c>
      <c r="R16" s="56">
        <f>'A9'!R17-'A10'!R17</f>
        <v>-855.02815899999996</v>
      </c>
      <c r="S16" s="56">
        <f>'A9'!S17-'A10'!S17</f>
        <v>-829.02313700000002</v>
      </c>
      <c r="T16" s="56">
        <f>'A9'!T17-'A10'!T17</f>
        <v>-886.154224</v>
      </c>
      <c r="U16" s="56">
        <f>'A9'!U17-'A10'!U17</f>
        <v>-1094.99452</v>
      </c>
      <c r="V16" s="56">
        <f>'A9'!V17-'A10'!V17</f>
        <v>-1138.5594750000002</v>
      </c>
      <c r="W16" s="56">
        <f>'A9'!W17-'A10'!W17</f>
        <v>-1135.687439</v>
      </c>
      <c r="X16" s="56">
        <f>'A9'!X17-'A10'!X17</f>
        <v>-1206.1898209999999</v>
      </c>
      <c r="Y16" s="56">
        <f>'A9'!Y17-'A10'!Y17</f>
        <v>-1305.0538859999999</v>
      </c>
      <c r="Z16" s="56">
        <f>'A9'!Z17-'A10'!Z17</f>
        <v>-1464.3204539999999</v>
      </c>
      <c r="AA16" s="56">
        <f>'A9'!AA17-'A10'!AA17</f>
        <v>-1562.1164780000001</v>
      </c>
      <c r="AB16" s="56">
        <f>'A9'!AB17-'A10'!AB17</f>
        <v>-1418.5523350000001</v>
      </c>
      <c r="AC16" s="56">
        <f>'A9'!AC17-'A10'!AC17</f>
        <v>-1943.2977980000001</v>
      </c>
      <c r="AD16" s="56">
        <f>'A9'!AD17-'A10'!AD17</f>
        <v>-2388.7454600000001</v>
      </c>
      <c r="AE16" s="56">
        <f>'A9'!AE17-'A10'!AE17</f>
        <v>-21061.198648999998</v>
      </c>
    </row>
    <row r="17" spans="1:31">
      <c r="A17" s="35" t="s">
        <v>21</v>
      </c>
      <c r="B17" s="35" t="s">
        <v>22</v>
      </c>
      <c r="C17" s="56">
        <f>'A9'!C18-'A10'!C18</f>
        <v>-3.7999999999999999E-2</v>
      </c>
      <c r="D17" s="56">
        <f>'A9'!D18-'A10'!D18</f>
        <v>-0.161275</v>
      </c>
      <c r="E17" s="56">
        <f>'A9'!E18-'A10'!E18</f>
        <v>-0.364838</v>
      </c>
      <c r="F17" s="56">
        <f>'A9'!F18-'A10'!F18</f>
        <v>-5.1853999999999997E-2</v>
      </c>
      <c r="G17" s="56">
        <f>'A9'!G18-'A10'!G18</f>
        <v>-0.21887699999999999</v>
      </c>
      <c r="H17" s="56">
        <f>'A9'!H18-'A10'!H18</f>
        <v>-7.8893000000000005E-2</v>
      </c>
      <c r="I17" s="56">
        <f>'A9'!I18-'A10'!I18</f>
        <v>-0.12223100000000001</v>
      </c>
      <c r="J17" s="56">
        <f>'A9'!J18-'A10'!J18</f>
        <v>-0.12383400000000003</v>
      </c>
      <c r="K17" s="56">
        <f>'A9'!K18-'A10'!K18</f>
        <v>-0.81369199999999997</v>
      </c>
      <c r="L17" s="56">
        <f>'A9'!L18-'A10'!L18</f>
        <v>-1.378225</v>
      </c>
      <c r="M17" s="56">
        <f>'A9'!M18-'A10'!M18</f>
        <v>-3.1015779999999999</v>
      </c>
      <c r="N17" s="56">
        <f>'A9'!N18-'A10'!N18</f>
        <v>-2.5739970000000003</v>
      </c>
      <c r="O17" s="56">
        <f>'A9'!O18-'A10'!O18</f>
        <v>-2.935705</v>
      </c>
      <c r="P17" s="56">
        <f>'A9'!P18-'A10'!P18</f>
        <v>-2.8586309999999999</v>
      </c>
      <c r="Q17" s="56">
        <f>'A9'!Q18-'A10'!Q18</f>
        <v>-2.1381169999999998</v>
      </c>
      <c r="R17" s="56">
        <f>'A9'!R18-'A10'!R18</f>
        <v>-3.574983</v>
      </c>
      <c r="S17" s="56">
        <f>'A9'!S18-'A10'!S18</f>
        <v>-12.069417000000001</v>
      </c>
      <c r="T17" s="56">
        <f>'A9'!T18-'A10'!T18</f>
        <v>-21.197359000000002</v>
      </c>
      <c r="U17" s="56">
        <f>'A9'!U18-'A10'!U18</f>
        <v>-6.5066949999999997</v>
      </c>
      <c r="V17" s="56">
        <f>'A9'!V18-'A10'!V18</f>
        <v>-7.3284469999999997</v>
      </c>
      <c r="W17" s="56">
        <f>'A9'!W18-'A10'!W18</f>
        <v>-13.590198999999998</v>
      </c>
      <c r="X17" s="56">
        <f>'A9'!X18-'A10'!X18</f>
        <v>-18.240842999999998</v>
      </c>
      <c r="Y17" s="56">
        <f>'A9'!Y18-'A10'!Y18</f>
        <v>-20.190739999999998</v>
      </c>
      <c r="Z17" s="56">
        <f>'A9'!Z18-'A10'!Z18</f>
        <v>-21.933444999999999</v>
      </c>
      <c r="AA17" s="56">
        <f>'A9'!AA18-'A10'!AA18</f>
        <v>-19.701968000000001</v>
      </c>
      <c r="AB17" s="56">
        <f>'A9'!AB18-'A10'!AB18</f>
        <v>-18.976951</v>
      </c>
      <c r="AC17" s="56">
        <f>'A9'!AC18-'A10'!AC18</f>
        <v>-18.066141000000002</v>
      </c>
      <c r="AD17" s="56">
        <f>'A9'!AD18-'A10'!AD18</f>
        <v>-38.710882999999995</v>
      </c>
      <c r="AE17" s="56">
        <f>'A9'!AE18-'A10'!AE18</f>
        <v>-237.04781799999995</v>
      </c>
    </row>
    <row r="18" spans="1:31">
      <c r="A18" s="35" t="s">
        <v>23</v>
      </c>
      <c r="B18" s="35" t="s">
        <v>24</v>
      </c>
      <c r="C18" s="56">
        <f>'A9'!C19-'A10'!C19</f>
        <v>-4.9130000000000003</v>
      </c>
      <c r="D18" s="56">
        <f>'A9'!D19-'A10'!D19</f>
        <v>-6.3250230000000007</v>
      </c>
      <c r="E18" s="56">
        <f>'A9'!E19-'A10'!E19</f>
        <v>-10.769479</v>
      </c>
      <c r="F18" s="56">
        <f>'A9'!F19-'A10'!F19</f>
        <v>-11.664242999999999</v>
      </c>
      <c r="G18" s="56">
        <f>'A9'!G19-'A10'!G19</f>
        <v>-32.461686</v>
      </c>
      <c r="H18" s="56">
        <f>'A9'!H19-'A10'!H19</f>
        <v>-52.493270000000003</v>
      </c>
      <c r="I18" s="56">
        <f>'A9'!I19-'A10'!I19</f>
        <v>-94.65705100000001</v>
      </c>
      <c r="J18" s="56">
        <f>'A9'!J19-'A10'!J19</f>
        <v>-110.177548</v>
      </c>
      <c r="K18" s="56">
        <f>'A9'!K19-'A10'!K19</f>
        <v>-115.168947</v>
      </c>
      <c r="L18" s="56">
        <f>'A9'!L19-'A10'!L19</f>
        <v>-230.11593199999999</v>
      </c>
      <c r="M18" s="56">
        <f>'A9'!M19-'A10'!M19</f>
        <v>-321.830896</v>
      </c>
      <c r="N18" s="56">
        <f>'A9'!N19-'A10'!N19</f>
        <v>-375.58751500000005</v>
      </c>
      <c r="O18" s="56">
        <f>'A9'!O19-'A10'!O19</f>
        <v>-486.30435999999997</v>
      </c>
      <c r="P18" s="56">
        <f>'A9'!P19-'A10'!P19</f>
        <v>-534.84123799999998</v>
      </c>
      <c r="Q18" s="56">
        <f>'A9'!Q19-'A10'!Q19</f>
        <v>-485.414942</v>
      </c>
      <c r="R18" s="56">
        <f>'A9'!R19-'A10'!R19</f>
        <v>-651.39905099999999</v>
      </c>
      <c r="S18" s="56">
        <f>'A9'!S19-'A10'!S19</f>
        <v>-722.74122799999998</v>
      </c>
      <c r="T18" s="56">
        <f>'A9'!T19-'A10'!T19</f>
        <v>-775.228026</v>
      </c>
      <c r="U18" s="56">
        <f>'A9'!U19-'A10'!U19</f>
        <v>-918.30749999999989</v>
      </c>
      <c r="V18" s="56">
        <f>'A9'!V19-'A10'!V19</f>
        <v>-1037.9293679999998</v>
      </c>
      <c r="W18" s="56">
        <f>'A9'!W19-'A10'!W19</f>
        <v>-1117.577141</v>
      </c>
      <c r="X18" s="56">
        <f>'A9'!X19-'A10'!X19</f>
        <v>-1130.0935899999999</v>
      </c>
      <c r="Y18" s="56">
        <f>'A9'!Y19-'A10'!Y19</f>
        <v>-1178.0812390000001</v>
      </c>
      <c r="Z18" s="56">
        <f>'A9'!Z19-'A10'!Z19</f>
        <v>-1268.2259369999999</v>
      </c>
      <c r="AA18" s="56">
        <f>'A9'!AA19-'A10'!AA19</f>
        <v>-1391.9436799999999</v>
      </c>
      <c r="AB18" s="56">
        <f>'A9'!AB19-'A10'!AB19</f>
        <v>-1295.1063180000001</v>
      </c>
      <c r="AC18" s="56">
        <f>'A9'!AC19-'A10'!AC19</f>
        <v>-1799.2062599999999</v>
      </c>
      <c r="AD18" s="56">
        <f>'A9'!AD19-'A10'!AD19</f>
        <v>-2138.6922450000006</v>
      </c>
      <c r="AE18" s="56">
        <f>'A9'!AE19-'A10'!AE19</f>
        <v>-18297.256713000002</v>
      </c>
    </row>
    <row r="19" spans="1:31">
      <c r="A19" s="35" t="s">
        <v>25</v>
      </c>
      <c r="B19" s="35" t="s">
        <v>26</v>
      </c>
      <c r="C19" s="56">
        <f>'A9'!C20-'A10'!C20</f>
        <v>-8.9999999999999993E-3</v>
      </c>
      <c r="D19" s="56">
        <f>'A9'!D20-'A10'!D20</f>
        <v>-1.1219000000000003E-2</v>
      </c>
      <c r="E19" s="56">
        <f>'A9'!E20-'A10'!E20</f>
        <v>-4.8062000000000001E-2</v>
      </c>
      <c r="F19" s="56">
        <f>'A9'!F20-'A10'!F20</f>
        <v>-9.9931999999999993E-2</v>
      </c>
      <c r="G19" s="56">
        <f>'A9'!G20-'A10'!G20</f>
        <v>-0.103826</v>
      </c>
      <c r="H19" s="56">
        <f>'A9'!H20-'A10'!H20</f>
        <v>-1.8011569999999999</v>
      </c>
      <c r="I19" s="56">
        <f>'A9'!I20-'A10'!I20</f>
        <v>-0.7207690000000001</v>
      </c>
      <c r="J19" s="56">
        <f>'A9'!J20-'A10'!J20</f>
        <v>-1.706512</v>
      </c>
      <c r="K19" s="56">
        <f>'A9'!K20-'A10'!K20</f>
        <v>-3.6477889999999999</v>
      </c>
      <c r="L19" s="56">
        <f>'A9'!L20-'A10'!L20</f>
        <v>-5.8284459999999996</v>
      </c>
      <c r="M19" s="56">
        <f>'A9'!M20-'A10'!M20</f>
        <v>-17.789822999999998</v>
      </c>
      <c r="N19" s="56">
        <f>'A9'!N20-'A10'!N20</f>
        <v>-28.834119000000001</v>
      </c>
      <c r="O19" s="56">
        <f>'A9'!O20-'A10'!O20</f>
        <v>-50.230117</v>
      </c>
      <c r="P19" s="56">
        <f>'A9'!P20-'A10'!P20</f>
        <v>-51.657039999999995</v>
      </c>
      <c r="Q19" s="56">
        <f>'A9'!Q20-'A10'!Q20</f>
        <v>-36.955660000000002</v>
      </c>
      <c r="R19" s="56">
        <f>'A9'!R20-'A10'!R20</f>
        <v>-86.81049299999998</v>
      </c>
      <c r="S19" s="56">
        <f>'A9'!S20-'A10'!S20</f>
        <v>-111.62759000000001</v>
      </c>
      <c r="T19" s="56">
        <f>'A9'!T20-'A10'!T20</f>
        <v>-133.30358799999999</v>
      </c>
      <c r="U19" s="56">
        <f>'A9'!U20-'A10'!U20</f>
        <v>-153.084496</v>
      </c>
      <c r="V19" s="56">
        <f>'A9'!V20-'A10'!V20</f>
        <v>-172.27563499999999</v>
      </c>
      <c r="W19" s="56">
        <f>'A9'!W20-'A10'!W20</f>
        <v>-177.64983599999999</v>
      </c>
      <c r="X19" s="56">
        <f>'A9'!X20-'A10'!X20</f>
        <v>-194.697183</v>
      </c>
      <c r="Y19" s="56">
        <f>'A9'!Y20-'A10'!Y20</f>
        <v>-268.94099700000004</v>
      </c>
      <c r="Z19" s="56">
        <f>'A9'!Z20-'A10'!Z20</f>
        <v>-291.71547700000002</v>
      </c>
      <c r="AA19" s="56">
        <f>'A9'!AA20-'A10'!AA20</f>
        <v>-346.83842699999997</v>
      </c>
      <c r="AB19" s="56">
        <f>'A9'!AB20-'A10'!AB20</f>
        <v>-302.41823099999999</v>
      </c>
      <c r="AC19" s="56">
        <f>'A9'!AC20-'A10'!AC20</f>
        <v>-367.821752</v>
      </c>
      <c r="AD19" s="56">
        <f>'A9'!AD20-'A10'!AD20</f>
        <v>-406.47673099999997</v>
      </c>
      <c r="AE19" s="56">
        <f>'A9'!AE20-'A10'!AE20</f>
        <v>-3213.1039070000002</v>
      </c>
    </row>
    <row r="20" spans="1:31">
      <c r="A20" s="35" t="s">
        <v>27</v>
      </c>
      <c r="B20" s="35" t="s">
        <v>28</v>
      </c>
      <c r="C20" s="56">
        <f>'A9'!C21-'A10'!C21</f>
        <v>-0.59599999999999997</v>
      </c>
      <c r="D20" s="56">
        <f>'A9'!D21-'A10'!D21</f>
        <v>-0.93192600000000003</v>
      </c>
      <c r="E20" s="56">
        <f>'A9'!E21-'A10'!E21</f>
        <v>-0.68498899999999996</v>
      </c>
      <c r="F20" s="56">
        <f>'A9'!F21-'A10'!F21</f>
        <v>-1.1798730000000002</v>
      </c>
      <c r="G20" s="56">
        <f>'A9'!G21-'A10'!G21</f>
        <v>-1.010554</v>
      </c>
      <c r="H20" s="56">
        <f>'A9'!H21-'A10'!H21</f>
        <v>-1.931594</v>
      </c>
      <c r="I20" s="56">
        <f>'A9'!I21-'A10'!I21</f>
        <v>-2.0889480000000002</v>
      </c>
      <c r="J20" s="56">
        <f>'A9'!J21-'A10'!J21</f>
        <v>-3.3304209999999994</v>
      </c>
      <c r="K20" s="56">
        <f>'A9'!K21-'A10'!K21</f>
        <v>-7.6994520000000009</v>
      </c>
      <c r="L20" s="56">
        <f>'A9'!L21-'A10'!L21</f>
        <v>-25.935317999999999</v>
      </c>
      <c r="M20" s="56">
        <f>'A9'!M21-'A10'!M21</f>
        <v>-49.717374999999997</v>
      </c>
      <c r="N20" s="56">
        <f>'A9'!N21-'A10'!N21</f>
        <v>-72.166083999999998</v>
      </c>
      <c r="O20" s="56">
        <f>'A9'!O21-'A10'!O21</f>
        <v>-87.38230999999999</v>
      </c>
      <c r="P20" s="56">
        <f>'A9'!P21-'A10'!P21</f>
        <v>-111.506512</v>
      </c>
      <c r="Q20" s="56">
        <f>'A9'!Q21-'A10'!Q21</f>
        <v>-99.707064000000017</v>
      </c>
      <c r="R20" s="56">
        <f>'A9'!R21-'A10'!R21</f>
        <v>-193.42283899999998</v>
      </c>
      <c r="S20" s="56">
        <f>'A9'!S21-'A10'!S21</f>
        <v>-227.04477299999999</v>
      </c>
      <c r="T20" s="56">
        <f>'A9'!T21-'A10'!T21</f>
        <v>-275.49213599999996</v>
      </c>
      <c r="U20" s="56">
        <f>'A9'!U21-'A10'!U21</f>
        <v>-310.58832900000004</v>
      </c>
      <c r="V20" s="56">
        <f>'A9'!V21-'A10'!V21</f>
        <v>-349.82903699999997</v>
      </c>
      <c r="W20" s="56">
        <f>'A9'!W21-'A10'!W21</f>
        <v>-392.61998700000004</v>
      </c>
      <c r="X20" s="56">
        <f>'A9'!X21-'A10'!X21</f>
        <v>-471.38907399999999</v>
      </c>
      <c r="Y20" s="56">
        <f>'A9'!Y21-'A10'!Y21</f>
        <v>-510.70603499999993</v>
      </c>
      <c r="Z20" s="56">
        <f>'A9'!Z21-'A10'!Z21</f>
        <v>-623.802775</v>
      </c>
      <c r="AA20" s="56">
        <f>'A9'!AA21-'A10'!AA21</f>
        <v>-659.503963</v>
      </c>
      <c r="AB20" s="56">
        <f>'A9'!AB21-'A10'!AB21</f>
        <v>-566.69726200000002</v>
      </c>
      <c r="AC20" s="56">
        <f>'A9'!AC21-'A10'!AC21</f>
        <v>-867.04269800000009</v>
      </c>
      <c r="AD20" s="56">
        <f>'A9'!AD21-'A10'!AD21</f>
        <v>-1015.623639</v>
      </c>
      <c r="AE20" s="56">
        <f>'A9'!AE21-'A10'!AE21</f>
        <v>-6929.6309670000001</v>
      </c>
    </row>
    <row r="21" spans="1:31">
      <c r="A21" s="35" t="s">
        <v>29</v>
      </c>
      <c r="B21" s="35" t="s">
        <v>30</v>
      </c>
      <c r="C21" s="56">
        <f>'A9'!C22-'A10'!C22</f>
        <v>-13.19</v>
      </c>
      <c r="D21" s="56">
        <f>'A9'!D22-'A10'!D22</f>
        <v>-1.035123</v>
      </c>
      <c r="E21" s="56">
        <f>'A9'!E22-'A10'!E22</f>
        <v>-0.52616399999999997</v>
      </c>
      <c r="F21" s="56">
        <f>'A9'!F22-'A10'!F22</f>
        <v>-0.50963499999999995</v>
      </c>
      <c r="G21" s="56">
        <f>'A9'!G22-'A10'!G22</f>
        <v>-5.5688680000000002</v>
      </c>
      <c r="H21" s="56">
        <f>'A9'!H22-'A10'!H22</f>
        <v>-2.0940240000000001</v>
      </c>
      <c r="I21" s="56">
        <f>'A9'!I22-'A10'!I22</f>
        <v>-8.5841920000000016</v>
      </c>
      <c r="J21" s="56">
        <f>'A9'!J22-'A10'!J22</f>
        <v>-20.630644999999998</v>
      </c>
      <c r="K21" s="56">
        <f>'A9'!K22-'A10'!K22</f>
        <v>-18.197683999999995</v>
      </c>
      <c r="L21" s="56">
        <f>'A9'!L22-'A10'!L22</f>
        <v>-67.523202999999995</v>
      </c>
      <c r="M21" s="56">
        <f>'A9'!M22-'A10'!M22</f>
        <v>-93.979708000000002</v>
      </c>
      <c r="N21" s="56">
        <f>'A9'!N22-'A10'!N22</f>
        <v>-50.536568999999993</v>
      </c>
      <c r="O21" s="56">
        <f>'A9'!O22-'A10'!O22</f>
        <v>-28.060169000000002</v>
      </c>
      <c r="P21" s="56">
        <f>'A9'!P22-'A10'!P22</f>
        <v>-9.1047799999999999</v>
      </c>
      <c r="Q21" s="56">
        <f>'A9'!Q22-'A10'!Q22</f>
        <v>-6.3103110000000004</v>
      </c>
      <c r="R21" s="56">
        <f>'A9'!R22-'A10'!R22</f>
        <v>-9.1838840000000008</v>
      </c>
      <c r="S21" s="56">
        <f>'A9'!S22-'A10'!S22</f>
        <v>-7.9969439999999992</v>
      </c>
      <c r="T21" s="56">
        <f>'A9'!T22-'A10'!T22</f>
        <v>-7.1785880000000004</v>
      </c>
      <c r="U21" s="56">
        <f>'A9'!U22-'A10'!U22</f>
        <v>-7.0356540000000001</v>
      </c>
      <c r="V21" s="56">
        <f>'A9'!V22-'A10'!V22</f>
        <v>-1.6249020000000001</v>
      </c>
      <c r="W21" s="56">
        <f>'A9'!W22-'A10'!W22</f>
        <v>-0.89451000000000003</v>
      </c>
      <c r="X21" s="56">
        <f>'A9'!X22-'A10'!X22</f>
        <v>-1.2254409999999998</v>
      </c>
      <c r="Y21" s="56">
        <f>'A9'!Y22-'A10'!Y22</f>
        <v>-0.69721699999999998</v>
      </c>
      <c r="Z21" s="56">
        <f>'A9'!Z22-'A10'!Z22</f>
        <v>-1.574605</v>
      </c>
      <c r="AA21" s="56">
        <f>'A9'!AA22-'A10'!AA22</f>
        <v>-1.052592</v>
      </c>
      <c r="AB21" s="56">
        <f>'A9'!AB22-'A10'!AB22</f>
        <v>-0.79066299999999989</v>
      </c>
      <c r="AC21" s="56">
        <f>'A9'!AC22-'A10'!AC22</f>
        <v>-0.40246199999999999</v>
      </c>
      <c r="AD21" s="56">
        <f>'A9'!AD22-'A10'!AD22</f>
        <v>-0.50407599999999997</v>
      </c>
      <c r="AE21" s="56">
        <f>'A9'!AE22-'A10'!AE22</f>
        <v>-366.01261300000016</v>
      </c>
    </row>
    <row r="22" spans="1:31">
      <c r="A22" s="35" t="s">
        <v>31</v>
      </c>
      <c r="B22" s="35" t="s">
        <v>32</v>
      </c>
      <c r="C22" s="56">
        <f>'A9'!C23-'A10'!C23</f>
        <v>-1.7209999999999999</v>
      </c>
      <c r="D22" s="56">
        <f>'A9'!D23-'A10'!D23</f>
        <v>-5.1675800000000001</v>
      </c>
      <c r="E22" s="56">
        <f>'A9'!E23-'A10'!E23</f>
        <v>-22.745602000000002</v>
      </c>
      <c r="F22" s="56">
        <f>'A9'!F23-'A10'!F23</f>
        <v>-19.683422</v>
      </c>
      <c r="G22" s="56">
        <f>'A9'!G23-'A10'!G23</f>
        <v>-25.793566999999999</v>
      </c>
      <c r="H22" s="56">
        <f>'A9'!H23-'A10'!H23</f>
        <v>-37.518110999999998</v>
      </c>
      <c r="I22" s="56">
        <f>'A9'!I23-'A10'!I23</f>
        <v>-71.518732999999997</v>
      </c>
      <c r="J22" s="56">
        <f>'A9'!J23-'A10'!J23</f>
        <v>-149.406081</v>
      </c>
      <c r="K22" s="56">
        <f>'A9'!K23-'A10'!K23</f>
        <v>-532.49310099999991</v>
      </c>
      <c r="L22" s="56">
        <f>'A9'!L23-'A10'!L23</f>
        <v>-651.46435299999996</v>
      </c>
      <c r="M22" s="56">
        <f>'A9'!M23-'A10'!M23</f>
        <v>-547.307231</v>
      </c>
      <c r="N22" s="56">
        <f>'A9'!N23-'A10'!N23</f>
        <v>-648.953349</v>
      </c>
      <c r="O22" s="56">
        <f>'A9'!O23-'A10'!O23</f>
        <v>-399.73410499999994</v>
      </c>
      <c r="P22" s="56">
        <f>'A9'!P23-'A10'!P23</f>
        <v>-588.91315099999997</v>
      </c>
      <c r="Q22" s="56">
        <f>'A9'!Q23-'A10'!Q23</f>
        <v>-538.21381899999994</v>
      </c>
      <c r="R22" s="56">
        <f>'A9'!R23-'A10'!R23</f>
        <v>-731.7781940000001</v>
      </c>
      <c r="S22" s="56">
        <f>'A9'!S23-'A10'!S23</f>
        <v>-724.59177900000009</v>
      </c>
      <c r="T22" s="56">
        <f>'A9'!T23-'A10'!T23</f>
        <v>-1563.907942</v>
      </c>
      <c r="U22" s="56">
        <f>'A9'!U23-'A10'!U23</f>
        <v>-2166.095953</v>
      </c>
      <c r="V22" s="56">
        <f>'A9'!V23-'A10'!V23</f>
        <v>-3309.199642</v>
      </c>
      <c r="W22" s="56">
        <f>'A9'!W23-'A10'!W23</f>
        <v>-4306.526116</v>
      </c>
      <c r="X22" s="56">
        <f>'A9'!X23-'A10'!X23</f>
        <v>-4186.0131599999995</v>
      </c>
      <c r="Y22" s="56">
        <f>'A9'!Y23-'A10'!Y23</f>
        <v>-5175.998697</v>
      </c>
      <c r="Z22" s="56">
        <f>'A9'!Z23-'A10'!Z23</f>
        <v>-5147.6367870000013</v>
      </c>
      <c r="AA22" s="56">
        <f>'A9'!AA23-'A10'!AA23</f>
        <v>-4165.0437460000003</v>
      </c>
      <c r="AB22" s="56">
        <f>'A9'!AB23-'A10'!AB23</f>
        <v>-3386.378279</v>
      </c>
      <c r="AC22" s="56">
        <f>'A9'!AC23-'A10'!AC23</f>
        <v>-1223.2966699999997</v>
      </c>
      <c r="AD22" s="56">
        <f>'A9'!AD23-'A10'!AD23</f>
        <v>-893.32110899999975</v>
      </c>
      <c r="AE22" s="56">
        <f>'A9'!AE23-'A10'!AE23</f>
        <v>-41220.421279000002</v>
      </c>
    </row>
    <row r="23" spans="1:31">
      <c r="A23" s="35" t="s">
        <v>33</v>
      </c>
      <c r="B23" s="35" t="s">
        <v>34</v>
      </c>
      <c r="C23" s="56">
        <f>'A9'!C24-'A10'!C24</f>
        <v>-0.46199999999999997</v>
      </c>
      <c r="D23" s="56">
        <f>'A9'!D24-'A10'!D24</f>
        <v>-0.41911600000000004</v>
      </c>
      <c r="E23" s="56">
        <f>'A9'!E24-'A10'!E24</f>
        <v>-0.90825700000000009</v>
      </c>
      <c r="F23" s="56">
        <f>'A9'!F24-'A10'!F24</f>
        <v>-1.2884400000000003</v>
      </c>
      <c r="G23" s="56">
        <f>'A9'!G24-'A10'!G24</f>
        <v>-2.4468749999999999</v>
      </c>
      <c r="H23" s="56">
        <f>'A9'!H24-'A10'!H24</f>
        <v>-2.9750930000000007</v>
      </c>
      <c r="I23" s="56">
        <f>'A9'!I24-'A10'!I24</f>
        <v>-5.5015739999999997</v>
      </c>
      <c r="J23" s="56">
        <f>'A9'!J24-'A10'!J24</f>
        <v>-6.6039570000000012</v>
      </c>
      <c r="K23" s="56">
        <f>'A9'!K24-'A10'!K24</f>
        <v>-13.309468000000001</v>
      </c>
      <c r="L23" s="56">
        <f>'A9'!L24-'A10'!L24</f>
        <v>-50.788845000000002</v>
      </c>
      <c r="M23" s="56">
        <f>'A9'!M24-'A10'!M24</f>
        <v>-37.550775999999992</v>
      </c>
      <c r="N23" s="56">
        <f>'A9'!N24-'A10'!N24</f>
        <v>-52.267323999999988</v>
      </c>
      <c r="O23" s="56">
        <f>'A9'!O24-'A10'!O24</f>
        <v>-50.725414000000001</v>
      </c>
      <c r="P23" s="56">
        <f>'A9'!P24-'A10'!P24</f>
        <v>-52.03416</v>
      </c>
      <c r="Q23" s="56">
        <f>'A9'!Q24-'A10'!Q24</f>
        <v>-42.496011000000003</v>
      </c>
      <c r="R23" s="56">
        <f>'A9'!R24-'A10'!R24</f>
        <v>-62.48361700000001</v>
      </c>
      <c r="S23" s="56">
        <f>'A9'!S24-'A10'!S24</f>
        <v>-74.658435000000011</v>
      </c>
      <c r="T23" s="56">
        <f>'A9'!T24-'A10'!T24</f>
        <v>-108.33478600000001</v>
      </c>
      <c r="U23" s="56">
        <f>'A9'!U24-'A10'!U24</f>
        <v>-106.14459799999999</v>
      </c>
      <c r="V23" s="56">
        <f>'A9'!V24-'A10'!V24</f>
        <v>-87.106370999999996</v>
      </c>
      <c r="W23" s="56">
        <f>'A9'!W24-'A10'!W24</f>
        <v>-136.52832899999999</v>
      </c>
      <c r="X23" s="56">
        <f>'A9'!X24-'A10'!X24</f>
        <v>-206.94438400000001</v>
      </c>
      <c r="Y23" s="56">
        <f>'A9'!Y24-'A10'!Y24</f>
        <v>-168.378411</v>
      </c>
      <c r="Z23" s="56">
        <f>'A9'!Z24-'A10'!Z24</f>
        <v>-141.166878</v>
      </c>
      <c r="AA23" s="56">
        <f>'A9'!AA24-'A10'!AA24</f>
        <v>-190.36781399999998</v>
      </c>
      <c r="AB23" s="56">
        <f>'A9'!AB24-'A10'!AB24</f>
        <v>-139.75828999999999</v>
      </c>
      <c r="AC23" s="56">
        <f>'A9'!AC24-'A10'!AC24</f>
        <v>-169.39031599999998</v>
      </c>
      <c r="AD23" s="56">
        <f>'A9'!AD24-'A10'!AD24</f>
        <v>-213.88053499999998</v>
      </c>
      <c r="AE23" s="56">
        <f>'A9'!AE24-'A10'!AE24</f>
        <v>-2124.9200740000001</v>
      </c>
    </row>
    <row r="24" spans="1:31">
      <c r="A24" s="35" t="s">
        <v>35</v>
      </c>
      <c r="B24" s="35" t="s">
        <v>36</v>
      </c>
      <c r="C24" s="56">
        <f>'A9'!C25-'A10'!C25</f>
        <v>-18.967000000000002</v>
      </c>
      <c r="D24" s="56">
        <f>'A9'!D25-'A10'!D25</f>
        <v>-31.127554999999994</v>
      </c>
      <c r="E24" s="56">
        <f>'A9'!E25-'A10'!E25</f>
        <v>-42.80481600000001</v>
      </c>
      <c r="F24" s="56">
        <f>'A9'!F25-'A10'!F25</f>
        <v>-8.3672590000000042</v>
      </c>
      <c r="G24" s="56">
        <f>'A9'!G25-'A10'!G25</f>
        <v>-34.570869999999985</v>
      </c>
      <c r="H24" s="56">
        <f>'A9'!H25-'A10'!H25</f>
        <v>-49.925870000000032</v>
      </c>
      <c r="I24" s="56">
        <f>'A9'!I25-'A10'!I25</f>
        <v>-217.83053600000002</v>
      </c>
      <c r="J24" s="56">
        <f>'A9'!J25-'A10'!J25</f>
        <v>-448.1125990000001</v>
      </c>
      <c r="K24" s="56">
        <f>'A9'!K25-'A10'!K25</f>
        <v>-1255.361797</v>
      </c>
      <c r="L24" s="56">
        <f>'A9'!L25-'A10'!L25</f>
        <v>-1827.0052350000003</v>
      </c>
      <c r="M24" s="56">
        <f>'A9'!M25-'A10'!M25</f>
        <v>-1751.1810949999999</v>
      </c>
      <c r="N24" s="56">
        <f>'A9'!N25-'A10'!N25</f>
        <v>-2134.7864410000002</v>
      </c>
      <c r="O24" s="56">
        <f>'A9'!O25-'A10'!O25</f>
        <v>-2290.1372729999994</v>
      </c>
      <c r="P24" s="56">
        <f>'A9'!P25-'A10'!P25</f>
        <v>-2435.4088899999997</v>
      </c>
      <c r="Q24" s="56">
        <f>'A9'!Q25-'A10'!Q25</f>
        <v>-3094.3146049999996</v>
      </c>
      <c r="R24" s="56">
        <f>'A9'!R25-'A10'!R25</f>
        <v>-5097.167316</v>
      </c>
      <c r="S24" s="56">
        <f>'A9'!S25-'A10'!S25</f>
        <v>-5191.5466340000003</v>
      </c>
      <c r="T24" s="56">
        <f>'A9'!T25-'A10'!T25</f>
        <v>-5747.1256080000003</v>
      </c>
      <c r="U24" s="56">
        <f>'A9'!U25-'A10'!U25</f>
        <v>-6003.8023789999988</v>
      </c>
      <c r="V24" s="56">
        <f>'A9'!V25-'A10'!V25</f>
        <v>-6046.3838369999994</v>
      </c>
      <c r="W24" s="56">
        <f>'A9'!W25-'A10'!W25</f>
        <v>-5694.8748130000004</v>
      </c>
      <c r="X24" s="56">
        <f>'A9'!X25-'A10'!X25</f>
        <v>-5954.5022730000001</v>
      </c>
      <c r="Y24" s="56">
        <f>'A9'!Y25-'A10'!Y25</f>
        <v>-6047.6302220000007</v>
      </c>
      <c r="Z24" s="56">
        <f>'A9'!Z25-'A10'!Z25</f>
        <v>-7381.1642779999993</v>
      </c>
      <c r="AA24" s="56">
        <f>'A9'!AA25-'A10'!AA25</f>
        <v>-8282.8446779999995</v>
      </c>
      <c r="AB24" s="56">
        <f>'A9'!AB25-'A10'!AB25</f>
        <v>-6806.9579860000003</v>
      </c>
      <c r="AC24" s="56">
        <f>'A9'!AC25-'A10'!AC25</f>
        <v>-8897.6204579999994</v>
      </c>
      <c r="AD24" s="56">
        <f>'A9'!AD25-'A10'!AD25</f>
        <v>-10602.037460999998</v>
      </c>
      <c r="AE24" s="56">
        <f>'A9'!AE25-'A10'!AE25</f>
        <v>-103393.559784</v>
      </c>
    </row>
    <row r="25" spans="1:31">
      <c r="A25" s="35" t="s">
        <v>37</v>
      </c>
      <c r="B25" s="35" t="s">
        <v>38</v>
      </c>
      <c r="C25" s="56">
        <f>'A9'!C26-'A10'!C26</f>
        <v>-1.0000000000000002E-2</v>
      </c>
      <c r="D25" s="56">
        <f>'A9'!D26-'A10'!D26</f>
        <v>0.26475900000000002</v>
      </c>
      <c r="E25" s="56">
        <f>'A9'!E26-'A10'!E26</f>
        <v>0.24609900000000007</v>
      </c>
      <c r="F25" s="56">
        <f>'A9'!F26-'A10'!F26</f>
        <v>-9.4722999999999988E-2</v>
      </c>
      <c r="G25" s="56">
        <f>'A9'!G26-'A10'!G26</f>
        <v>-0.111236</v>
      </c>
      <c r="H25" s="56">
        <f>'A9'!H26-'A10'!H26</f>
        <v>0.39141699999999996</v>
      </c>
      <c r="I25" s="56">
        <f>'A9'!I26-'A10'!I26</f>
        <v>-0.67993199999999998</v>
      </c>
      <c r="J25" s="56">
        <f>'A9'!J26-'A10'!J26</f>
        <v>0.13957600000000014</v>
      </c>
      <c r="K25" s="56">
        <f>'A9'!K26-'A10'!K26</f>
        <v>5.1929079999999992</v>
      </c>
      <c r="L25" s="56">
        <f>'A9'!L26-'A10'!L26</f>
        <v>-24.358235000000001</v>
      </c>
      <c r="M25" s="56">
        <f>'A9'!M26-'A10'!M26</f>
        <v>-128.73735699999997</v>
      </c>
      <c r="N25" s="56">
        <f>'A9'!N26-'A10'!N26</f>
        <v>8.3583460000000009</v>
      </c>
      <c r="O25" s="56">
        <f>'A9'!O26-'A10'!O26</f>
        <v>5.607851000000001</v>
      </c>
      <c r="P25" s="56">
        <f>'A9'!P26-'A10'!P26</f>
        <v>-0.24603799999999909</v>
      </c>
      <c r="Q25" s="56">
        <f>'A9'!Q26-'A10'!Q26</f>
        <v>-1.2204019999999998</v>
      </c>
      <c r="R25" s="56">
        <f>'A9'!R26-'A10'!R26</f>
        <v>-2.9398749999999993</v>
      </c>
      <c r="S25" s="56">
        <f>'A9'!S26-'A10'!S26</f>
        <v>-2.732361</v>
      </c>
      <c r="T25" s="56">
        <f>'A9'!T26-'A10'!T26</f>
        <v>-3.0421559999999999</v>
      </c>
      <c r="U25" s="56">
        <f>'A9'!U26-'A10'!U26</f>
        <v>-2.9399529999999996</v>
      </c>
      <c r="V25" s="56">
        <f>'A9'!V26-'A10'!V26</f>
        <v>-5.8052470000000005</v>
      </c>
      <c r="W25" s="56">
        <f>'A9'!W26-'A10'!W26</f>
        <v>-7.5625860000000005</v>
      </c>
      <c r="X25" s="56">
        <f>'A9'!X26-'A10'!X26</f>
        <v>-6.3669130000000003</v>
      </c>
      <c r="Y25" s="56">
        <f>'A9'!Y26-'A10'!Y26</f>
        <v>-7.0437579999999986</v>
      </c>
      <c r="Z25" s="56">
        <f>'A9'!Z26-'A10'!Z26</f>
        <v>-9.607799</v>
      </c>
      <c r="AA25" s="56">
        <f>'A9'!AA26-'A10'!AA26</f>
        <v>-10.206409000000001</v>
      </c>
      <c r="AB25" s="56">
        <f>'A9'!AB26-'A10'!AB26</f>
        <v>-6.5220399999999987</v>
      </c>
      <c r="AC25" s="56">
        <f>'A9'!AC26-'A10'!AC26</f>
        <v>-8.7528649999999999</v>
      </c>
      <c r="AD25" s="56">
        <f>'A9'!AD26-'A10'!AD26</f>
        <v>-12.752136000000002</v>
      </c>
      <c r="AE25" s="56">
        <f>'A9'!AE26-'A10'!AE26</f>
        <v>-221.53106499999998</v>
      </c>
    </row>
    <row r="26" spans="1:31">
      <c r="A26" s="35" t="s">
        <v>39</v>
      </c>
      <c r="B26" s="35" t="s">
        <v>40</v>
      </c>
      <c r="C26" s="56">
        <f>'A9'!C27-'A10'!C27</f>
        <v>-8.0000000000000002E-3</v>
      </c>
      <c r="D26" s="56">
        <f>'A9'!D27-'A10'!D27</f>
        <v>-7.2059999999999997E-3</v>
      </c>
      <c r="E26" s="56">
        <f>'A9'!E27-'A10'!E27</f>
        <v>-5.3108000000000002E-2</v>
      </c>
      <c r="F26" s="56">
        <f>'A9'!F27-'A10'!F27</f>
        <v>-3.177E-2</v>
      </c>
      <c r="G26" s="56">
        <f>'A9'!G27-'A10'!G27</f>
        <v>-0.13563100000000003</v>
      </c>
      <c r="H26" s="56">
        <f>'A9'!H27-'A10'!H27</f>
        <v>-8.4417999999999993E-2</v>
      </c>
      <c r="I26" s="56">
        <f>'A9'!I27-'A10'!I27</f>
        <v>-1.007131</v>
      </c>
      <c r="J26" s="56">
        <f>'A9'!J27-'A10'!J27</f>
        <v>-0.46627100000000005</v>
      </c>
      <c r="K26" s="56">
        <f>'A9'!K27-'A10'!K27</f>
        <v>-0.347856</v>
      </c>
      <c r="L26" s="56">
        <f>'A9'!L27-'A10'!L27</f>
        <v>-3.6806069999999997</v>
      </c>
      <c r="M26" s="56">
        <f>'A9'!M27-'A10'!M27</f>
        <v>-10.179103999999999</v>
      </c>
      <c r="N26" s="56">
        <f>'A9'!N27-'A10'!N27</f>
        <v>-23.172011000000001</v>
      </c>
      <c r="O26" s="56">
        <f>'A9'!O27-'A10'!O27</f>
        <v>-25.672598999999998</v>
      </c>
      <c r="P26" s="56">
        <f>'A9'!P27-'A10'!P27</f>
        <v>-29.770457</v>
      </c>
      <c r="Q26" s="56">
        <f>'A9'!Q27-'A10'!Q27</f>
        <v>-16.799308999999997</v>
      </c>
      <c r="R26" s="56">
        <f>'A9'!R27-'A10'!R27</f>
        <v>-23.901443</v>
      </c>
      <c r="S26" s="56">
        <f>'A9'!S27-'A10'!S27</f>
        <v>-50.648127000000009</v>
      </c>
      <c r="T26" s="56">
        <f>'A9'!T27-'A10'!T27</f>
        <v>-46.145071999999992</v>
      </c>
      <c r="U26" s="56">
        <f>'A9'!U27-'A10'!U27</f>
        <v>-35.828044000000006</v>
      </c>
      <c r="V26" s="56">
        <f>'A9'!V27-'A10'!V27</f>
        <v>-42.321441999999998</v>
      </c>
      <c r="W26" s="56">
        <f>'A9'!W27-'A10'!W27</f>
        <v>-71.699466000000001</v>
      </c>
      <c r="X26" s="56">
        <f>'A9'!X27-'A10'!X27</f>
        <v>-78.917014000000009</v>
      </c>
      <c r="Y26" s="56">
        <f>'A9'!Y27-'A10'!Y27</f>
        <v>-88.36403399999999</v>
      </c>
      <c r="Z26" s="56">
        <f>'A9'!Z27-'A10'!Z27</f>
        <v>-101.28330099999999</v>
      </c>
      <c r="AA26" s="56">
        <f>'A9'!AA27-'A10'!AA27</f>
        <v>-100.90629899999999</v>
      </c>
      <c r="AB26" s="56">
        <f>'A9'!AB27-'A10'!AB27</f>
        <v>-136.74569099999999</v>
      </c>
      <c r="AC26" s="56">
        <f>'A9'!AC27-'A10'!AC27</f>
        <v>-223.08031600000001</v>
      </c>
      <c r="AD26" s="56">
        <f>'A9'!AD27-'A10'!AD27</f>
        <v>-382.75981999999999</v>
      </c>
      <c r="AE26" s="56">
        <f>'A9'!AE27-'A10'!AE27</f>
        <v>-1494.0155470000002</v>
      </c>
    </row>
    <row r="27" spans="1:31">
      <c r="A27" s="35" t="s">
        <v>41</v>
      </c>
      <c r="B27" s="35" t="s">
        <v>42</v>
      </c>
      <c r="C27" s="56">
        <f>'A9'!C28-'A10'!C28</f>
        <v>-3.6419999999999999</v>
      </c>
      <c r="D27" s="56">
        <f>'A9'!D28-'A10'!D28</f>
        <v>-9.4860729999999993</v>
      </c>
      <c r="E27" s="56">
        <f>'A9'!E28-'A10'!E28</f>
        <v>-11.631706999999997</v>
      </c>
      <c r="F27" s="56">
        <f>'A9'!F28-'A10'!F28</f>
        <v>-11.836971</v>
      </c>
      <c r="G27" s="56">
        <f>'A9'!G28-'A10'!G28</f>
        <v>-17.414985999999995</v>
      </c>
      <c r="H27" s="56">
        <f>'A9'!H28-'A10'!H28</f>
        <v>-19.290806</v>
      </c>
      <c r="I27" s="56">
        <f>'A9'!I28-'A10'!I28</f>
        <v>-71.48422699999999</v>
      </c>
      <c r="J27" s="56">
        <f>'A9'!J28-'A10'!J28</f>
        <v>-81.003726</v>
      </c>
      <c r="K27" s="56">
        <f>'A9'!K28-'A10'!K28</f>
        <v>-75.417891000000026</v>
      </c>
      <c r="L27" s="56">
        <f>'A9'!L28-'A10'!L28</f>
        <v>-125.752433</v>
      </c>
      <c r="M27" s="56">
        <f>'A9'!M28-'A10'!M28</f>
        <v>-201.33837000000003</v>
      </c>
      <c r="N27" s="56">
        <f>'A9'!N28-'A10'!N28</f>
        <v>-615.93549100000007</v>
      </c>
      <c r="O27" s="56">
        <f>'A9'!O28-'A10'!O28</f>
        <v>-1226.5411820000002</v>
      </c>
      <c r="P27" s="56">
        <f>'A9'!P28-'A10'!P28</f>
        <v>-1389.6782249999997</v>
      </c>
      <c r="Q27" s="56">
        <f>'A9'!Q28-'A10'!Q28</f>
        <v>-964.43911700000001</v>
      </c>
      <c r="R27" s="56">
        <f>'A9'!R28-'A10'!R28</f>
        <v>-1673.1060260000002</v>
      </c>
      <c r="S27" s="56">
        <f>'A9'!S28-'A10'!S28</f>
        <v>-1818.611537</v>
      </c>
      <c r="T27" s="56">
        <f>'A9'!T28-'A10'!T28</f>
        <v>-1508.3293659999997</v>
      </c>
      <c r="U27" s="56">
        <f>'A9'!U28-'A10'!U28</f>
        <v>-2369.5543809999999</v>
      </c>
      <c r="V27" s="56">
        <f>'A9'!V28-'A10'!V28</f>
        <v>-1707.6996570000001</v>
      </c>
      <c r="W27" s="56">
        <f>'A9'!W28-'A10'!W28</f>
        <v>-2098.15852</v>
      </c>
      <c r="X27" s="56">
        <f>'A9'!X28-'A10'!X28</f>
        <v>-2432.0950239999997</v>
      </c>
      <c r="Y27" s="56">
        <f>'A9'!Y28-'A10'!Y28</f>
        <v>-2229.6105390000002</v>
      </c>
      <c r="Z27" s="56">
        <f>'A9'!Z28-'A10'!Z28</f>
        <v>-1979.858412</v>
      </c>
      <c r="AA27" s="56">
        <f>'A9'!AA28-'A10'!AA28</f>
        <v>-2540.25828</v>
      </c>
      <c r="AB27" s="56">
        <f>'A9'!AB28-'A10'!AB28</f>
        <v>-3473.8810510000003</v>
      </c>
      <c r="AC27" s="56">
        <f>'A9'!AC28-'A10'!AC28</f>
        <v>-6296.3439809999991</v>
      </c>
      <c r="AD27" s="56">
        <f>'A9'!AD28-'A10'!AD28</f>
        <v>-3296.1661250000002</v>
      </c>
      <c r="AE27" s="56">
        <f>'A9'!AE28-'A10'!AE28</f>
        <v>-38248.566104000005</v>
      </c>
    </row>
    <row r="28" spans="1:31">
      <c r="A28" s="35" t="s">
        <v>43</v>
      </c>
      <c r="B28" s="35" t="s">
        <v>44</v>
      </c>
      <c r="C28" s="56">
        <f>'A9'!C29-'A10'!C29</f>
        <v>-13.812999999999999</v>
      </c>
      <c r="D28" s="56">
        <f>'A9'!D29-'A10'!D29</f>
        <v>-20.407289999999996</v>
      </c>
      <c r="E28" s="56">
        <f>'A9'!E29-'A10'!E29</f>
        <v>-28.072506999999995</v>
      </c>
      <c r="F28" s="56">
        <f>'A9'!F29-'A10'!F29</f>
        <v>-66.749339000000006</v>
      </c>
      <c r="G28" s="56">
        <f>'A9'!G29-'A10'!G29</f>
        <v>-66.471339999999998</v>
      </c>
      <c r="H28" s="56">
        <f>'A9'!H29-'A10'!H29</f>
        <v>-76.213021000000026</v>
      </c>
      <c r="I28" s="56">
        <f>'A9'!I29-'A10'!I29</f>
        <v>-66.698335999999969</v>
      </c>
      <c r="J28" s="56">
        <f>'A9'!J29-'A10'!J29</f>
        <v>-89.033540000000016</v>
      </c>
      <c r="K28" s="56">
        <f>'A9'!K29-'A10'!K29</f>
        <v>-79.226062999999968</v>
      </c>
      <c r="L28" s="56">
        <f>'A9'!L29-'A10'!L29</f>
        <v>-57.825480000000006</v>
      </c>
      <c r="M28" s="56">
        <f>'A9'!M29-'A10'!M29</f>
        <v>-59.443337999999997</v>
      </c>
      <c r="N28" s="56">
        <f>'A9'!N29-'A10'!N29</f>
        <v>-68.815086999999977</v>
      </c>
      <c r="O28" s="56">
        <f>'A9'!O29-'A10'!O29</f>
        <v>-55.017984000000006</v>
      </c>
      <c r="P28" s="56">
        <f>'A9'!P29-'A10'!P29</f>
        <v>-33.045659000000001</v>
      </c>
      <c r="Q28" s="56">
        <f>'A9'!Q29-'A10'!Q29</f>
        <v>-32.388459000000005</v>
      </c>
      <c r="R28" s="56">
        <f>'A9'!R29-'A10'!R29</f>
        <v>-36.526938000000001</v>
      </c>
      <c r="S28" s="56">
        <f>'A9'!S29-'A10'!S29</f>
        <v>-36.473956000000001</v>
      </c>
      <c r="T28" s="56">
        <f>'A9'!T29-'A10'!T29</f>
        <v>-65.48715900000002</v>
      </c>
      <c r="U28" s="56">
        <f>'A9'!U29-'A10'!U29</f>
        <v>-57.497237000000005</v>
      </c>
      <c r="V28" s="56">
        <f>'A9'!V29-'A10'!V29</f>
        <v>-73.489953999999997</v>
      </c>
      <c r="W28" s="56">
        <f>'A9'!W29-'A10'!W29</f>
        <v>-88.469167999999996</v>
      </c>
      <c r="X28" s="56">
        <f>'A9'!X29-'A10'!X29</f>
        <v>-151.23411799999997</v>
      </c>
      <c r="Y28" s="56">
        <f>'A9'!Y29-'A10'!Y29</f>
        <v>-153.31121900000002</v>
      </c>
      <c r="Z28" s="56">
        <f>'A9'!Z29-'A10'!Z29</f>
        <v>-127.29171599999999</v>
      </c>
      <c r="AA28" s="56">
        <f>'A9'!AA29-'A10'!AA29</f>
        <v>-212.31205800000004</v>
      </c>
      <c r="AB28" s="56">
        <f>'A9'!AB29-'A10'!AB29</f>
        <v>-207.57958300000001</v>
      </c>
      <c r="AC28" s="56">
        <f>'A9'!AC29-'A10'!AC29</f>
        <v>-102.926737</v>
      </c>
      <c r="AD28" s="56">
        <f>'A9'!AD29-'A10'!AD29</f>
        <v>-124.86938999999998</v>
      </c>
      <c r="AE28" s="56">
        <f>'A9'!AE29-'A10'!AE29</f>
        <v>-2250.689676</v>
      </c>
    </row>
    <row r="29" spans="1:31">
      <c r="A29" s="35" t="s">
        <v>45</v>
      </c>
      <c r="B29" s="35" t="s">
        <v>46</v>
      </c>
      <c r="C29" s="56">
        <f>'A9'!C30-'A10'!C30</f>
        <v>-0.72699999999999998</v>
      </c>
      <c r="D29" s="56">
        <f>'A9'!D30-'A10'!D30</f>
        <v>-1.2518959999999999</v>
      </c>
      <c r="E29" s="56">
        <f>'A9'!E30-'A10'!E30</f>
        <v>-2.1044099999999992</v>
      </c>
      <c r="F29" s="56">
        <f>'A9'!F30-'A10'!F30</f>
        <v>-3.0726829999999996</v>
      </c>
      <c r="G29" s="56">
        <f>'A9'!G30-'A10'!G30</f>
        <v>-3.7837930000000006</v>
      </c>
      <c r="H29" s="56">
        <f>'A9'!H30-'A10'!H30</f>
        <v>-7.6823030000000001</v>
      </c>
      <c r="I29" s="56">
        <f>'A9'!I30-'A10'!I30</f>
        <v>-7.4696199999999999</v>
      </c>
      <c r="J29" s="56">
        <f>'A9'!J30-'A10'!J30</f>
        <v>-13.874116999999996</v>
      </c>
      <c r="K29" s="56">
        <f>'A9'!K30-'A10'!K30</f>
        <v>-15.931052000000001</v>
      </c>
      <c r="L29" s="56">
        <f>'A9'!L30-'A10'!L30</f>
        <v>-29.474510000000002</v>
      </c>
      <c r="M29" s="56">
        <f>'A9'!M30-'A10'!M30</f>
        <v>-42.075112000000004</v>
      </c>
      <c r="N29" s="56">
        <f>'A9'!N30-'A10'!N30</f>
        <v>-65.212319000000036</v>
      </c>
      <c r="O29" s="56">
        <f>'A9'!O30-'A10'!O30</f>
        <v>-77.732942999999992</v>
      </c>
      <c r="P29" s="56">
        <f>'A9'!P30-'A10'!P30</f>
        <v>-89.744196999999957</v>
      </c>
      <c r="Q29" s="56">
        <f>'A9'!Q30-'A10'!Q30</f>
        <v>-98.834730000000008</v>
      </c>
      <c r="R29" s="56">
        <f>'A9'!R30-'A10'!R30</f>
        <v>-131.57164600000002</v>
      </c>
      <c r="S29" s="56">
        <f>'A9'!S30-'A10'!S30</f>
        <v>-162.87466800000001</v>
      </c>
      <c r="T29" s="56">
        <f>'A9'!T30-'A10'!T30</f>
        <v>-172.64532799999995</v>
      </c>
      <c r="U29" s="56">
        <f>'A9'!U30-'A10'!U30</f>
        <v>-188.78515100000004</v>
      </c>
      <c r="V29" s="56">
        <f>'A9'!V30-'A10'!V30</f>
        <v>-211.05076500000001</v>
      </c>
      <c r="W29" s="56">
        <f>'A9'!W30-'A10'!W30</f>
        <v>-221.86429900000002</v>
      </c>
      <c r="X29" s="56">
        <f>'A9'!X30-'A10'!X30</f>
        <v>-240.438705</v>
      </c>
      <c r="Y29" s="56">
        <f>'A9'!Y30-'A10'!Y30</f>
        <v>-289.63879200000002</v>
      </c>
      <c r="Z29" s="56">
        <f>'A9'!Z30-'A10'!Z30</f>
        <v>-310.56607699999989</v>
      </c>
      <c r="AA29" s="56">
        <f>'A9'!AA30-'A10'!AA30</f>
        <v>-351.90532399999984</v>
      </c>
      <c r="AB29" s="56">
        <f>'A9'!AB30-'A10'!AB30</f>
        <v>-324.50354699999997</v>
      </c>
      <c r="AC29" s="56">
        <f>'A9'!AC30-'A10'!AC30</f>
        <v>-450.909942</v>
      </c>
      <c r="AD29" s="56">
        <f>'A9'!AD30-'A10'!AD30</f>
        <v>-553.81711100000007</v>
      </c>
      <c r="AE29" s="56">
        <f>'A9'!AE30-'A10'!AE30</f>
        <v>-4069.5420399999994</v>
      </c>
    </row>
    <row r="30" spans="1:31">
      <c r="A30" s="35" t="s">
        <v>47</v>
      </c>
      <c r="B30" s="35" t="s">
        <v>48</v>
      </c>
      <c r="C30" s="56">
        <f>'A9'!C31-'A10'!C31</f>
        <v>-5.2080000000000002</v>
      </c>
      <c r="D30" s="56">
        <f>'A9'!D31-'A10'!D31</f>
        <v>-7.8818840000000003</v>
      </c>
      <c r="E30" s="56">
        <f>'A9'!E31-'A10'!E31</f>
        <v>-12.445764</v>
      </c>
      <c r="F30" s="56">
        <f>'A9'!F31-'A10'!F31</f>
        <v>-14.713291999999994</v>
      </c>
      <c r="G30" s="56">
        <f>'A9'!G31-'A10'!G31</f>
        <v>-23.844243999999996</v>
      </c>
      <c r="H30" s="56">
        <f>'A9'!H31-'A10'!H31</f>
        <v>-28.865023999999998</v>
      </c>
      <c r="I30" s="56">
        <f>'A9'!I31-'A10'!I31</f>
        <v>-44.925832</v>
      </c>
      <c r="J30" s="56">
        <f>'A9'!J31-'A10'!J31</f>
        <v>-47.693469999999976</v>
      </c>
      <c r="K30" s="56">
        <f>'A9'!K31-'A10'!K31</f>
        <v>-50.405560999999999</v>
      </c>
      <c r="L30" s="56">
        <f>'A9'!L31-'A10'!L31</f>
        <v>-51.241482000000005</v>
      </c>
      <c r="M30" s="56">
        <f>'A9'!M31-'A10'!M31</f>
        <v>-52.212462999999993</v>
      </c>
      <c r="N30" s="56">
        <f>'A9'!N31-'A10'!N31</f>
        <v>-60.338293000000007</v>
      </c>
      <c r="O30" s="56">
        <f>'A9'!O31-'A10'!O31</f>
        <v>-63.512364999999996</v>
      </c>
      <c r="P30" s="56">
        <f>'A9'!P31-'A10'!P31</f>
        <v>-63.875060999999988</v>
      </c>
      <c r="Q30" s="56">
        <f>'A9'!Q31-'A10'!Q31</f>
        <v>-47.935983999999998</v>
      </c>
      <c r="R30" s="56">
        <f>'A9'!R31-'A10'!R31</f>
        <v>-63.562793999999997</v>
      </c>
      <c r="S30" s="56">
        <f>'A9'!S31-'A10'!S31</f>
        <v>-94.162115000000014</v>
      </c>
      <c r="T30" s="56">
        <f>'A9'!T31-'A10'!T31</f>
        <v>-109.06110300000002</v>
      </c>
      <c r="U30" s="56">
        <f>'A9'!U31-'A10'!U31</f>
        <v>-116.93594099999999</v>
      </c>
      <c r="V30" s="56">
        <f>'A9'!V31-'A10'!V31</f>
        <v>-122.11573099999998</v>
      </c>
      <c r="W30" s="56">
        <f>'A9'!W31-'A10'!W31</f>
        <v>-154.16488499999997</v>
      </c>
      <c r="X30" s="56">
        <f>'A9'!X31-'A10'!X31</f>
        <v>-137.83070299999991</v>
      </c>
      <c r="Y30" s="56">
        <f>'A9'!Y31-'A10'!Y31</f>
        <v>-114.81558199999999</v>
      </c>
      <c r="Z30" s="56">
        <f>'A9'!Z31-'A10'!Z31</f>
        <v>-105.72514500000001</v>
      </c>
      <c r="AA30" s="56">
        <f>'A9'!AA31-'A10'!AA31</f>
        <v>-110.24056000000003</v>
      </c>
      <c r="AB30" s="56">
        <f>'A9'!AB31-'A10'!AB31</f>
        <v>-69.487782999999993</v>
      </c>
      <c r="AC30" s="56">
        <f>'A9'!AC31-'A10'!AC31</f>
        <v>-85.24679399999998</v>
      </c>
      <c r="AD30" s="56">
        <f>'A9'!AD31-'A10'!AD31</f>
        <v>-87.061493999999996</v>
      </c>
      <c r="AE30" s="56">
        <f>'A9'!AE31-'A10'!AE31</f>
        <v>-1945.5093489999995</v>
      </c>
    </row>
    <row r="31" spans="1:31">
      <c r="A31" s="35" t="s">
        <v>49</v>
      </c>
      <c r="B31" s="35" t="s">
        <v>50</v>
      </c>
      <c r="C31" s="56">
        <f>'A9'!C32-'A10'!C32</f>
        <v>-0.151</v>
      </c>
      <c r="D31" s="56">
        <f>'A9'!D32-'A10'!D32</f>
        <v>-0.23095199999999996</v>
      </c>
      <c r="E31" s="56">
        <f>'A9'!E32-'A10'!E32</f>
        <v>-0.95601499999999995</v>
      </c>
      <c r="F31" s="56">
        <f>'A9'!F32-'A10'!F32</f>
        <v>-0.74204300000000012</v>
      </c>
      <c r="G31" s="56">
        <f>'A9'!G32-'A10'!G32</f>
        <v>-0.79374500000000003</v>
      </c>
      <c r="H31" s="56">
        <f>'A9'!H32-'A10'!H32</f>
        <v>-0.80287699999999995</v>
      </c>
      <c r="I31" s="56">
        <f>'A9'!I32-'A10'!I32</f>
        <v>-1.6541419999999998</v>
      </c>
      <c r="J31" s="56">
        <f>'A9'!J32-'A10'!J32</f>
        <v>-2.2777610000000004</v>
      </c>
      <c r="K31" s="56">
        <f>'A9'!K32-'A10'!K32</f>
        <v>-2.9162430000000001</v>
      </c>
      <c r="L31" s="56">
        <f>'A9'!L32-'A10'!L32</f>
        <v>-6.0041529999999996</v>
      </c>
      <c r="M31" s="56">
        <f>'A9'!M32-'A10'!M32</f>
        <v>-7.2147559999999995</v>
      </c>
      <c r="N31" s="56">
        <f>'A9'!N32-'A10'!N32</f>
        <v>-10.064287</v>
      </c>
      <c r="O31" s="56">
        <f>'A9'!O32-'A10'!O32</f>
        <v>-10.965393000000001</v>
      </c>
      <c r="P31" s="56">
        <f>'A9'!P32-'A10'!P32</f>
        <v>-15.803905000000002</v>
      </c>
      <c r="Q31" s="56">
        <f>'A9'!Q32-'A10'!Q32</f>
        <v>-11.927296</v>
      </c>
      <c r="R31" s="56">
        <f>'A9'!R32-'A10'!R32</f>
        <v>-15.940434</v>
      </c>
      <c r="S31" s="56">
        <f>'A9'!S32-'A10'!S32</f>
        <v>-20.528961999999996</v>
      </c>
      <c r="T31" s="56">
        <f>'A9'!T32-'A10'!T32</f>
        <v>-25.551159000000002</v>
      </c>
      <c r="U31" s="56">
        <f>'A9'!U32-'A10'!U32</f>
        <v>-21.351476000000002</v>
      </c>
      <c r="V31" s="56">
        <f>'A9'!V32-'A10'!V32</f>
        <v>-25.392817000000004</v>
      </c>
      <c r="W31" s="56">
        <f>'A9'!W32-'A10'!W32</f>
        <v>-30.421380999999997</v>
      </c>
      <c r="X31" s="56">
        <f>'A9'!X32-'A10'!X32</f>
        <v>-25.543626999999997</v>
      </c>
      <c r="Y31" s="56">
        <f>'A9'!Y32-'A10'!Y32</f>
        <v>-27.507892000000002</v>
      </c>
      <c r="Z31" s="56">
        <f>'A9'!Z32-'A10'!Z32</f>
        <v>-29.315647999999999</v>
      </c>
      <c r="AA31" s="56">
        <f>'A9'!AA32-'A10'!AA32</f>
        <v>-28.621458000000004</v>
      </c>
      <c r="AB31" s="56">
        <f>'A9'!AB32-'A10'!AB32</f>
        <v>-24.946020999999998</v>
      </c>
      <c r="AC31" s="56">
        <f>'A9'!AC32-'A10'!AC32</f>
        <v>-27.073276000000003</v>
      </c>
      <c r="AD31" s="56">
        <f>'A9'!AD32-'A10'!AD32</f>
        <v>-33.758114000000006</v>
      </c>
      <c r="AE31" s="56">
        <f>'A9'!AE32-'A10'!AE32</f>
        <v>-408.45683300000007</v>
      </c>
    </row>
    <row r="32" spans="1:31">
      <c r="A32" s="35" t="s">
        <v>51</v>
      </c>
      <c r="B32" s="35" t="s">
        <v>52</v>
      </c>
      <c r="C32" s="56">
        <f>'A9'!C33-'A10'!C33</f>
        <v>-1.379</v>
      </c>
      <c r="D32" s="56">
        <f>'A9'!D33-'A10'!D33</f>
        <v>-3.157721</v>
      </c>
      <c r="E32" s="56">
        <f>'A9'!E33-'A10'!E33</f>
        <v>-8.242381</v>
      </c>
      <c r="F32" s="56">
        <f>'A9'!F33-'A10'!F33</f>
        <v>-9.5976950000000016</v>
      </c>
      <c r="G32" s="56">
        <f>'A9'!G33-'A10'!G33</f>
        <v>-5.7660949999999991</v>
      </c>
      <c r="H32" s="56">
        <f>'A9'!H33-'A10'!H33</f>
        <v>-8.0909719999999989</v>
      </c>
      <c r="I32" s="56">
        <f>'A9'!I33-'A10'!I33</f>
        <v>-6.211476999999995</v>
      </c>
      <c r="J32" s="56">
        <f>'A9'!J33-'A10'!J33</f>
        <v>-17.530417999999997</v>
      </c>
      <c r="K32" s="56">
        <f>'A9'!K33-'A10'!K33</f>
        <v>-26.47748</v>
      </c>
      <c r="L32" s="56">
        <f>'A9'!L33-'A10'!L33</f>
        <v>-50.017345000000013</v>
      </c>
      <c r="M32" s="56">
        <f>'A9'!M33-'A10'!M33</f>
        <v>-92.69507999999999</v>
      </c>
      <c r="N32" s="56">
        <f>'A9'!N33-'A10'!N33</f>
        <v>-149.587626</v>
      </c>
      <c r="O32" s="56">
        <f>'A9'!O33-'A10'!O33</f>
        <v>-148.56312600000001</v>
      </c>
      <c r="P32" s="56">
        <f>'A9'!P33-'A10'!P33</f>
        <v>-165.38849699999994</v>
      </c>
      <c r="Q32" s="56">
        <f>'A9'!Q33-'A10'!Q33</f>
        <v>-171.75886099999997</v>
      </c>
      <c r="R32" s="56">
        <f>'A9'!R33-'A10'!R33</f>
        <v>-210.95291300000002</v>
      </c>
      <c r="S32" s="56">
        <f>'A9'!S33-'A10'!S33</f>
        <v>-257.163028</v>
      </c>
      <c r="T32" s="56">
        <f>'A9'!T33-'A10'!T33</f>
        <v>-274.694796</v>
      </c>
      <c r="U32" s="56">
        <f>'A9'!U33-'A10'!U33</f>
        <v>-371.17094599999996</v>
      </c>
      <c r="V32" s="56">
        <f>'A9'!V33-'A10'!V33</f>
        <v>-507.88381200000003</v>
      </c>
      <c r="W32" s="56">
        <f>'A9'!W33-'A10'!W33</f>
        <v>-471.77242799999999</v>
      </c>
      <c r="X32" s="56">
        <f>'A9'!X33-'A10'!X33</f>
        <v>-426.06990999999994</v>
      </c>
      <c r="Y32" s="56">
        <f>'A9'!Y33-'A10'!Y33</f>
        <v>-467.37808100000007</v>
      </c>
      <c r="Z32" s="56">
        <f>'A9'!Z33-'A10'!Z33</f>
        <v>-513.65152699999999</v>
      </c>
      <c r="AA32" s="56">
        <f>'A9'!AA33-'A10'!AA33</f>
        <v>-646.78048100000001</v>
      </c>
      <c r="AB32" s="56">
        <f>'A9'!AB33-'A10'!AB33</f>
        <v>-709.75913100000002</v>
      </c>
      <c r="AC32" s="56">
        <f>'A9'!AC33-'A10'!AC33</f>
        <v>-849.61228799999992</v>
      </c>
      <c r="AD32" s="56">
        <f>'A9'!AD33-'A10'!AD33</f>
        <v>-1007.3786299999999</v>
      </c>
      <c r="AE32" s="56">
        <f>'A9'!AE33-'A10'!AE33</f>
        <v>-7578.731745000001</v>
      </c>
    </row>
    <row r="33" spans="1:31">
      <c r="B33" s="35" t="s">
        <v>53</v>
      </c>
      <c r="C33" s="56">
        <f>'A9'!C34-'A10'!C34</f>
        <v>-157.92499999999998</v>
      </c>
      <c r="D33" s="56">
        <f>'A9'!D34-'A10'!D34</f>
        <v>-247.77054599999997</v>
      </c>
      <c r="E33" s="56">
        <f>'A9'!E34-'A10'!E34</f>
        <v>-486.94214299999993</v>
      </c>
      <c r="F33" s="56">
        <f>'A9'!F34-'A10'!F34</f>
        <v>-465.49115399999994</v>
      </c>
      <c r="G33" s="56">
        <f>'A9'!G34-'A10'!G34</f>
        <v>-622.23221399999989</v>
      </c>
      <c r="H33" s="56">
        <f>'A9'!H34-'A10'!H34</f>
        <v>-890.41442300000028</v>
      </c>
      <c r="I33" s="56">
        <f>'A9'!I34-'A10'!I34</f>
        <v>-1617.7906640000003</v>
      </c>
      <c r="J33" s="56">
        <f>'A9'!J34-'A10'!J34</f>
        <v>-2595.0533369999994</v>
      </c>
      <c r="K33" s="56">
        <f>'A9'!K34-'A10'!K34</f>
        <v>-4826.8016240000006</v>
      </c>
      <c r="L33" s="56">
        <f>'A9'!L34-'A10'!L34</f>
        <v>-8738.5447899999999</v>
      </c>
      <c r="M33" s="56">
        <f>'A9'!M34-'A10'!M34</f>
        <v>-12063.917924999996</v>
      </c>
      <c r="N33" s="56">
        <f>'A9'!N34-'A10'!N34</f>
        <v>-18256.738303999999</v>
      </c>
      <c r="O33" s="56">
        <f>'A9'!O34-'A10'!O34</f>
        <v>-17860.029912000005</v>
      </c>
      <c r="P33" s="56">
        <f>'A9'!P34-'A10'!P34</f>
        <v>-22310.170481999998</v>
      </c>
      <c r="Q33" s="56">
        <f>'A9'!Q34-'A10'!Q34</f>
        <v>-25081.84835</v>
      </c>
      <c r="R33" s="56">
        <f>'A9'!R34-'A10'!R34</f>
        <v>-37750.480171999989</v>
      </c>
      <c r="S33" s="56">
        <f>'A9'!S34-'A10'!S34</f>
        <v>-37731.047999999988</v>
      </c>
      <c r="T33" s="56">
        <f>'A9'!T34-'A10'!T34</f>
        <v>-40588.733090000002</v>
      </c>
      <c r="U33" s="56">
        <f>'A9'!U34-'A10'!U34</f>
        <v>-41960.962491999999</v>
      </c>
      <c r="V33" s="56">
        <f>'A9'!V34-'A10'!V34</f>
        <v>-44407.150623000009</v>
      </c>
      <c r="W33" s="56">
        <f>'A9'!W34-'A10'!W34</f>
        <v>-39916.311289999991</v>
      </c>
      <c r="X33" s="56">
        <f>'A9'!X34-'A10'!X34</f>
        <v>-38612.634876999997</v>
      </c>
      <c r="Y33" s="56">
        <f>'A9'!Y34-'A10'!Y34</f>
        <v>-37740.610797000008</v>
      </c>
      <c r="Z33" s="56">
        <f>'A9'!Z34-'A10'!Z34</f>
        <v>-39060.039588000014</v>
      </c>
      <c r="AA33" s="56">
        <f>'A9'!AA34-'A10'!AA34</f>
        <v>-38486.386195000006</v>
      </c>
      <c r="AB33" s="56">
        <f>'A9'!AB34-'A10'!AB34</f>
        <v>-36667.576850000005</v>
      </c>
      <c r="AC33" s="56">
        <f>'A9'!AC34-'A10'!AC34</f>
        <v>-49145.855047999998</v>
      </c>
      <c r="AD33" s="56">
        <f>'A9'!AD34-'A10'!AD34</f>
        <v>-39777.742499000007</v>
      </c>
      <c r="AE33" s="56">
        <f>'A9'!AE34-'A10'!AE34</f>
        <v>-638067.20238899998</v>
      </c>
    </row>
    <row r="34" spans="1:31">
      <c r="I34" s="44"/>
      <c r="J34" s="44"/>
      <c r="K34" s="44"/>
      <c r="L34" s="44"/>
      <c r="M34" s="44"/>
      <c r="N34" s="44"/>
      <c r="O34" s="44"/>
      <c r="P34" s="44"/>
      <c r="Q34" s="44"/>
      <c r="R34" s="44"/>
      <c r="S34" s="44"/>
      <c r="T34" s="44"/>
      <c r="U34" s="44"/>
      <c r="V34" s="44"/>
      <c r="W34" s="44"/>
      <c r="X34" s="44"/>
      <c r="Y34" s="44"/>
      <c r="Z34" s="44"/>
      <c r="AA34" s="44"/>
      <c r="AB34" s="44"/>
      <c r="AC34" s="44"/>
      <c r="AD34" s="44"/>
      <c r="AE34" s="44"/>
    </row>
    <row r="35" spans="1:31" ht="14" thickBo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row>
    <row r="36" spans="1:31" ht="14" thickTop="1">
      <c r="A36" s="147" t="s">
        <v>563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row>
  </sheetData>
  <mergeCells count="4">
    <mergeCell ref="A2:AE2"/>
    <mergeCell ref="A3:AE3"/>
    <mergeCell ref="C6:AE6"/>
    <mergeCell ref="A36:AE36"/>
  </mergeCells>
  <hyperlinks>
    <hyperlink ref="A1" location="ÍNDICE!A1" display="ÍNDICE" xr:uid="{00000000-0004-0000-0F00-000000000000}"/>
  </hyperlink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8448-C662-B34C-865E-AA45403FEC75}">
  <dimension ref="A1:M83"/>
  <sheetViews>
    <sheetView zoomScaleNormal="100" workbookViewId="0"/>
  </sheetViews>
  <sheetFormatPr baseColWidth="10" defaultColWidth="11.5" defaultRowHeight="13"/>
  <cols>
    <col min="1" max="1" width="11.83203125" style="91" customWidth="1"/>
    <col min="2" max="4" width="2.83203125" style="91" customWidth="1"/>
    <col min="5" max="6" width="2.6640625" style="91" customWidth="1"/>
    <col min="7" max="16384" width="11.5" style="91"/>
  </cols>
  <sheetData>
    <row r="1" spans="1:13" ht="16">
      <c r="A1" s="108" t="s">
        <v>60</v>
      </c>
    </row>
    <row r="2" spans="1:13">
      <c r="B2" s="109"/>
      <c r="D2" s="109"/>
      <c r="E2" s="109"/>
      <c r="F2" s="109"/>
      <c r="H2" s="109"/>
      <c r="I2" s="109"/>
      <c r="K2" s="109" t="s">
        <v>106</v>
      </c>
    </row>
    <row r="3" spans="1:13">
      <c r="A3" s="89"/>
      <c r="B3" s="89"/>
      <c r="C3" s="89"/>
      <c r="D3" s="89"/>
      <c r="E3" s="89"/>
      <c r="F3" s="89"/>
      <c r="G3" s="89"/>
      <c r="H3" s="89"/>
      <c r="I3" s="89"/>
      <c r="J3" s="89"/>
      <c r="K3" s="89"/>
      <c r="L3" s="89"/>
      <c r="M3" s="89"/>
    </row>
    <row r="4" spans="1:13">
      <c r="A4" s="89" t="s">
        <v>105</v>
      </c>
      <c r="B4" s="89"/>
      <c r="C4" s="89"/>
      <c r="D4" s="89"/>
      <c r="E4" s="89"/>
      <c r="F4" s="89"/>
      <c r="G4" s="89"/>
      <c r="H4" s="89"/>
      <c r="I4" s="89"/>
      <c r="J4" s="89"/>
      <c r="K4" s="89"/>
      <c r="L4" s="89"/>
      <c r="M4" s="89"/>
    </row>
    <row r="5" spans="1:13">
      <c r="A5" s="89" t="s">
        <v>104</v>
      </c>
      <c r="B5" s="89"/>
      <c r="C5" s="89"/>
      <c r="D5" s="89"/>
      <c r="E5" s="89"/>
      <c r="F5" s="89"/>
      <c r="G5" s="89"/>
      <c r="H5" s="89"/>
      <c r="I5" s="89"/>
      <c r="J5" s="89"/>
      <c r="K5" s="89"/>
      <c r="L5" s="89"/>
      <c r="M5" s="89"/>
    </row>
    <row r="6" spans="1:13">
      <c r="A6" s="89" t="s">
        <v>103</v>
      </c>
      <c r="B6" s="89"/>
      <c r="C6" s="89"/>
      <c r="D6" s="89"/>
      <c r="E6" s="89"/>
      <c r="F6" s="89"/>
      <c r="G6" s="89"/>
      <c r="H6" s="89"/>
      <c r="I6" s="89"/>
      <c r="J6" s="89"/>
      <c r="K6" s="89"/>
      <c r="L6" s="89"/>
      <c r="M6" s="89"/>
    </row>
    <row r="7" spans="1:13">
      <c r="A7" s="89" t="s">
        <v>102</v>
      </c>
      <c r="B7" s="89"/>
      <c r="C7" s="89"/>
      <c r="D7" s="89"/>
      <c r="E7" s="89"/>
      <c r="F7" s="89"/>
      <c r="G7" s="89"/>
      <c r="H7" s="89"/>
      <c r="I7" s="89"/>
      <c r="J7" s="89"/>
      <c r="K7" s="89"/>
      <c r="L7" s="89"/>
      <c r="M7" s="89"/>
    </row>
    <row r="8" spans="1:13">
      <c r="A8" s="89" t="s">
        <v>101</v>
      </c>
      <c r="B8" s="89"/>
      <c r="C8" s="89"/>
      <c r="D8" s="89"/>
      <c r="E8" s="89"/>
      <c r="F8" s="89"/>
      <c r="G8" s="89"/>
      <c r="H8" s="89"/>
      <c r="I8" s="89"/>
      <c r="J8" s="89"/>
      <c r="K8" s="89"/>
      <c r="L8" s="89"/>
      <c r="M8" s="89"/>
    </row>
    <row r="9" spans="1:13">
      <c r="A9" s="89" t="s">
        <v>100</v>
      </c>
      <c r="B9" s="89"/>
      <c r="C9" s="89"/>
      <c r="D9" s="89"/>
      <c r="E9" s="89"/>
      <c r="F9" s="89"/>
      <c r="G9" s="89"/>
      <c r="H9" s="89"/>
      <c r="I9" s="89"/>
      <c r="J9" s="89"/>
      <c r="K9" s="89"/>
      <c r="L9" s="89"/>
      <c r="M9" s="89"/>
    </row>
    <row r="10" spans="1:13">
      <c r="A10" s="89" t="s">
        <v>489</v>
      </c>
      <c r="B10" s="89"/>
      <c r="C10" s="89"/>
      <c r="D10" s="89"/>
      <c r="E10" s="89"/>
      <c r="F10" s="89"/>
      <c r="G10" s="89"/>
      <c r="H10" s="89"/>
      <c r="I10" s="89"/>
      <c r="J10" s="89"/>
      <c r="K10" s="89"/>
      <c r="L10" s="89"/>
      <c r="M10" s="89"/>
    </row>
    <row r="11" spans="1:13">
      <c r="A11" s="89"/>
      <c r="B11" s="89"/>
      <c r="C11" s="89"/>
      <c r="D11" s="89"/>
      <c r="E11" s="89"/>
      <c r="F11" s="89"/>
      <c r="G11" s="89"/>
      <c r="H11" s="89"/>
      <c r="I11" s="89"/>
      <c r="J11" s="89"/>
      <c r="K11" s="89"/>
      <c r="L11" s="89"/>
      <c r="M11" s="89"/>
    </row>
    <row r="12" spans="1:13">
      <c r="A12" s="91" t="s">
        <v>490</v>
      </c>
      <c r="B12" s="89"/>
      <c r="C12" s="89"/>
      <c r="D12" s="89"/>
      <c r="E12" s="89"/>
      <c r="F12" s="89"/>
      <c r="G12" s="89"/>
      <c r="H12" s="89"/>
      <c r="I12" s="89"/>
      <c r="J12" s="89"/>
      <c r="K12" s="89"/>
      <c r="L12" s="89"/>
      <c r="M12" s="89"/>
    </row>
    <row r="13" spans="1:13">
      <c r="A13" s="91" t="s">
        <v>491</v>
      </c>
      <c r="B13" s="89"/>
      <c r="C13" s="89"/>
      <c r="D13" s="89"/>
      <c r="E13" s="89"/>
      <c r="F13" s="89"/>
      <c r="G13" s="89"/>
      <c r="H13" s="89"/>
      <c r="I13" s="89"/>
      <c r="J13" s="89"/>
      <c r="K13" s="89"/>
      <c r="L13" s="89"/>
      <c r="M13" s="89"/>
    </row>
    <row r="14" spans="1:13">
      <c r="A14" s="91" t="s">
        <v>492</v>
      </c>
      <c r="B14" s="89"/>
      <c r="C14" s="89"/>
      <c r="D14" s="89"/>
      <c r="E14" s="89"/>
      <c r="F14" s="89"/>
      <c r="G14" s="89"/>
      <c r="H14" s="89"/>
      <c r="I14" s="89"/>
      <c r="J14" s="89"/>
      <c r="K14" s="89"/>
      <c r="L14" s="89"/>
      <c r="M14" s="89"/>
    </row>
    <row r="15" spans="1:13">
      <c r="A15" s="89"/>
      <c r="B15" s="89"/>
      <c r="C15" s="89"/>
      <c r="D15" s="89"/>
      <c r="E15" s="89"/>
      <c r="F15" s="89"/>
      <c r="G15" s="89"/>
      <c r="H15" s="89"/>
      <c r="I15" s="89"/>
      <c r="J15" s="89"/>
      <c r="K15" s="89"/>
      <c r="L15" s="89"/>
      <c r="M15" s="89"/>
    </row>
    <row r="16" spans="1:13">
      <c r="A16" s="89" t="s">
        <v>493</v>
      </c>
      <c r="B16" s="89"/>
      <c r="C16" s="89"/>
      <c r="D16" s="89"/>
      <c r="E16" s="89"/>
      <c r="F16" s="89"/>
      <c r="G16" s="89"/>
      <c r="H16" s="89"/>
      <c r="I16" s="89"/>
      <c r="J16" s="89"/>
      <c r="K16" s="89"/>
      <c r="L16" s="89"/>
      <c r="M16" s="89"/>
    </row>
    <row r="17" spans="1:13">
      <c r="A17" s="89" t="s">
        <v>494</v>
      </c>
      <c r="B17" s="89"/>
      <c r="C17" s="89"/>
      <c r="D17" s="89"/>
      <c r="E17" s="89"/>
      <c r="F17" s="89"/>
      <c r="G17" s="89"/>
      <c r="H17" s="89"/>
      <c r="I17" s="89"/>
      <c r="J17" s="89"/>
      <c r="K17" s="89"/>
      <c r="L17" s="89"/>
      <c r="M17" s="89"/>
    </row>
    <row r="18" spans="1:13">
      <c r="A18" s="89"/>
      <c r="B18" s="89"/>
      <c r="C18" s="89"/>
      <c r="D18" s="89"/>
      <c r="E18" s="89"/>
      <c r="F18" s="89"/>
      <c r="G18" s="89"/>
      <c r="H18" s="89"/>
      <c r="I18" s="89"/>
      <c r="J18" s="89"/>
      <c r="K18" s="89"/>
      <c r="L18" s="89"/>
      <c r="M18" s="89"/>
    </row>
    <row r="19" spans="1:13">
      <c r="A19" s="91" t="s">
        <v>495</v>
      </c>
      <c r="B19" s="89"/>
      <c r="C19" s="89"/>
      <c r="D19" s="89"/>
      <c r="E19" s="89"/>
      <c r="F19" s="135"/>
      <c r="G19" s="89"/>
      <c r="H19" s="89"/>
      <c r="I19" s="89"/>
      <c r="J19" s="89"/>
      <c r="K19" s="89"/>
      <c r="L19" s="89"/>
      <c r="M19" s="89"/>
    </row>
    <row r="20" spans="1:13">
      <c r="A20" s="91" t="s">
        <v>496</v>
      </c>
      <c r="B20" s="89"/>
      <c r="C20" s="89"/>
      <c r="D20" s="89"/>
      <c r="E20" s="89"/>
      <c r="F20" s="89"/>
      <c r="G20" s="89"/>
      <c r="H20" s="89"/>
      <c r="I20" s="89"/>
      <c r="J20" s="89"/>
      <c r="K20" s="89"/>
      <c r="L20" s="89"/>
      <c r="M20" s="89"/>
    </row>
    <row r="21" spans="1:13">
      <c r="A21" s="89"/>
      <c r="B21" s="89"/>
      <c r="C21" s="89"/>
      <c r="D21" s="89"/>
      <c r="E21" s="89"/>
      <c r="F21" s="89"/>
      <c r="G21" s="89"/>
      <c r="H21" s="89"/>
      <c r="I21" s="89"/>
      <c r="J21" s="89"/>
      <c r="K21" s="89"/>
      <c r="L21" s="89"/>
      <c r="M21" s="89"/>
    </row>
    <row r="22" spans="1:13">
      <c r="A22" s="89" t="s">
        <v>99</v>
      </c>
      <c r="B22" s="89"/>
      <c r="C22" s="89"/>
      <c r="D22" s="89"/>
      <c r="E22" s="89"/>
      <c r="F22" s="89"/>
      <c r="G22" s="89"/>
      <c r="H22" s="89"/>
      <c r="I22" s="89"/>
      <c r="J22" s="89"/>
      <c r="K22" s="89"/>
      <c r="L22" s="89"/>
      <c r="M22" s="89"/>
    </row>
    <row r="23" spans="1:13">
      <c r="A23" s="89" t="s">
        <v>3</v>
      </c>
      <c r="B23" s="89" t="s">
        <v>4</v>
      </c>
      <c r="C23" s="89"/>
      <c r="D23" s="89"/>
      <c r="E23" s="89"/>
      <c r="F23" s="89"/>
      <c r="G23" s="89"/>
      <c r="H23" s="89"/>
      <c r="I23" s="89"/>
      <c r="J23" s="89"/>
      <c r="K23" s="89"/>
      <c r="L23" s="89"/>
      <c r="M23" s="89"/>
    </row>
    <row r="24" spans="1:13">
      <c r="A24" s="89" t="s">
        <v>5</v>
      </c>
      <c r="B24" s="89" t="s">
        <v>6</v>
      </c>
      <c r="C24" s="89"/>
      <c r="D24" s="89"/>
      <c r="E24" s="89"/>
      <c r="F24" s="89"/>
      <c r="G24" s="89"/>
      <c r="H24" s="89"/>
      <c r="I24" s="89"/>
      <c r="J24" s="89"/>
      <c r="K24" s="89"/>
      <c r="L24" s="89"/>
      <c r="M24" s="89"/>
    </row>
    <row r="25" spans="1:13">
      <c r="A25" s="89" t="s">
        <v>7</v>
      </c>
      <c r="B25" s="89" t="s">
        <v>8</v>
      </c>
      <c r="C25" s="89"/>
      <c r="D25" s="89"/>
      <c r="E25" s="89"/>
      <c r="F25" s="89"/>
      <c r="G25" s="89"/>
      <c r="H25" s="89"/>
      <c r="I25" s="89"/>
      <c r="J25" s="89"/>
      <c r="K25" s="89"/>
      <c r="L25" s="89"/>
      <c r="M25" s="89"/>
    </row>
    <row r="26" spans="1:13">
      <c r="A26" s="89" t="s">
        <v>9</v>
      </c>
      <c r="B26" s="89" t="s">
        <v>10</v>
      </c>
      <c r="C26" s="89"/>
      <c r="D26" s="89"/>
      <c r="E26" s="89"/>
      <c r="F26" s="89"/>
      <c r="G26" s="89"/>
      <c r="H26" s="89"/>
      <c r="I26" s="89"/>
      <c r="J26" s="89"/>
      <c r="K26" s="89"/>
      <c r="L26" s="89"/>
      <c r="M26" s="89"/>
    </row>
    <row r="27" spans="1:13">
      <c r="A27" s="89" t="s">
        <v>11</v>
      </c>
      <c r="B27" s="89" t="s">
        <v>12</v>
      </c>
      <c r="C27" s="89"/>
      <c r="D27" s="89"/>
      <c r="E27" s="89"/>
      <c r="F27" s="89"/>
      <c r="G27" s="89"/>
      <c r="H27" s="89"/>
      <c r="I27" s="89"/>
      <c r="J27" s="89"/>
      <c r="K27" s="89"/>
      <c r="L27" s="89"/>
      <c r="M27" s="89"/>
    </row>
    <row r="28" spans="1:13">
      <c r="A28" s="89" t="s">
        <v>13</v>
      </c>
      <c r="B28" s="89" t="s">
        <v>14</v>
      </c>
      <c r="C28" s="89"/>
      <c r="D28" s="89"/>
      <c r="E28" s="89"/>
      <c r="F28" s="89"/>
      <c r="G28" s="89"/>
      <c r="H28" s="89"/>
      <c r="I28" s="89"/>
      <c r="J28" s="89"/>
      <c r="K28" s="89"/>
      <c r="L28" s="89"/>
      <c r="M28" s="89"/>
    </row>
    <row r="29" spans="1:13">
      <c r="A29" s="89" t="s">
        <v>15</v>
      </c>
      <c r="B29" s="89" t="s">
        <v>16</v>
      </c>
      <c r="C29" s="89"/>
      <c r="D29" s="89"/>
      <c r="E29" s="89"/>
      <c r="F29" s="89"/>
      <c r="G29" s="89"/>
      <c r="H29" s="89"/>
      <c r="I29" s="89"/>
      <c r="J29" s="89"/>
      <c r="K29" s="89"/>
      <c r="L29" s="89"/>
      <c r="M29" s="89"/>
    </row>
    <row r="30" spans="1:13">
      <c r="A30" s="89" t="s">
        <v>17</v>
      </c>
      <c r="B30" s="89" t="s">
        <v>18</v>
      </c>
      <c r="C30" s="89"/>
      <c r="D30" s="89"/>
      <c r="E30" s="89"/>
      <c r="F30" s="89"/>
      <c r="G30" s="89"/>
      <c r="H30" s="89"/>
      <c r="I30" s="89"/>
      <c r="J30" s="89"/>
      <c r="K30" s="89"/>
      <c r="L30" s="89"/>
      <c r="M30" s="89"/>
    </row>
    <row r="31" spans="1:13">
      <c r="A31" s="89" t="s">
        <v>19</v>
      </c>
      <c r="B31" s="89" t="s">
        <v>20</v>
      </c>
      <c r="C31" s="89"/>
      <c r="D31" s="89"/>
      <c r="E31" s="89"/>
      <c r="F31" s="89"/>
      <c r="G31" s="89"/>
      <c r="H31" s="89"/>
      <c r="I31" s="89"/>
      <c r="J31" s="89"/>
      <c r="K31" s="89"/>
      <c r="L31" s="89"/>
      <c r="M31" s="89"/>
    </row>
    <row r="32" spans="1:13">
      <c r="A32" s="89" t="s">
        <v>21</v>
      </c>
      <c r="B32" s="89" t="s">
        <v>22</v>
      </c>
      <c r="C32" s="89"/>
      <c r="D32" s="89"/>
      <c r="E32" s="89"/>
      <c r="F32" s="89"/>
      <c r="G32" s="89"/>
      <c r="H32" s="89"/>
      <c r="I32" s="89"/>
      <c r="J32" s="89"/>
      <c r="K32" s="89"/>
      <c r="L32" s="89"/>
      <c r="M32" s="89"/>
    </row>
    <row r="33" spans="1:13">
      <c r="A33" s="89" t="s">
        <v>23</v>
      </c>
      <c r="B33" s="89" t="s">
        <v>24</v>
      </c>
      <c r="C33" s="89"/>
      <c r="D33" s="89"/>
      <c r="E33" s="89"/>
      <c r="F33" s="89"/>
      <c r="G33" s="89"/>
      <c r="H33" s="89"/>
      <c r="I33" s="89"/>
      <c r="J33" s="89"/>
      <c r="K33" s="89"/>
      <c r="L33" s="89"/>
      <c r="M33" s="89"/>
    </row>
    <row r="34" spans="1:13">
      <c r="A34" s="89" t="s">
        <v>25</v>
      </c>
      <c r="B34" s="89" t="s">
        <v>26</v>
      </c>
      <c r="C34" s="89"/>
      <c r="D34" s="89"/>
      <c r="E34" s="89"/>
      <c r="F34" s="89"/>
      <c r="G34" s="89"/>
      <c r="H34" s="89"/>
      <c r="I34" s="89"/>
      <c r="J34" s="89"/>
      <c r="K34" s="89"/>
      <c r="L34" s="89"/>
      <c r="M34" s="89"/>
    </row>
    <row r="35" spans="1:13">
      <c r="A35" s="89" t="s">
        <v>27</v>
      </c>
      <c r="B35" s="89" t="s">
        <v>28</v>
      </c>
      <c r="C35" s="89"/>
      <c r="D35" s="89"/>
      <c r="E35" s="89"/>
      <c r="F35" s="89"/>
      <c r="G35" s="89"/>
      <c r="H35" s="89"/>
      <c r="I35" s="89"/>
      <c r="J35" s="89"/>
      <c r="K35" s="89"/>
      <c r="L35" s="89"/>
      <c r="M35" s="89"/>
    </row>
    <row r="36" spans="1:13">
      <c r="A36" s="89" t="s">
        <v>29</v>
      </c>
      <c r="B36" s="89" t="s">
        <v>30</v>
      </c>
      <c r="C36" s="89"/>
      <c r="D36" s="89"/>
      <c r="E36" s="89"/>
      <c r="F36" s="89"/>
      <c r="G36" s="89"/>
      <c r="H36" s="89"/>
      <c r="I36" s="89"/>
      <c r="J36" s="89"/>
      <c r="K36" s="89"/>
      <c r="L36" s="89"/>
      <c r="M36" s="89"/>
    </row>
    <row r="37" spans="1:13">
      <c r="A37" s="89" t="s">
        <v>31</v>
      </c>
      <c r="B37" s="89" t="s">
        <v>32</v>
      </c>
      <c r="C37" s="89"/>
      <c r="D37" s="89"/>
      <c r="E37" s="89"/>
      <c r="F37" s="89"/>
      <c r="G37" s="89"/>
      <c r="H37" s="89"/>
      <c r="I37" s="89"/>
      <c r="J37" s="89"/>
      <c r="K37" s="89"/>
      <c r="L37" s="89"/>
      <c r="M37" s="89"/>
    </row>
    <row r="38" spans="1:13">
      <c r="A38" s="89" t="s">
        <v>33</v>
      </c>
      <c r="B38" s="89" t="s">
        <v>34</v>
      </c>
      <c r="C38" s="89"/>
      <c r="D38" s="89"/>
      <c r="E38" s="89"/>
      <c r="F38" s="89"/>
      <c r="G38" s="89"/>
      <c r="H38" s="89"/>
      <c r="I38" s="89"/>
      <c r="J38" s="89"/>
      <c r="K38" s="89"/>
      <c r="L38" s="89"/>
      <c r="M38" s="89"/>
    </row>
    <row r="39" spans="1:13">
      <c r="A39" s="89" t="s">
        <v>35</v>
      </c>
      <c r="B39" s="89" t="s">
        <v>36</v>
      </c>
      <c r="C39" s="89"/>
      <c r="D39" s="89"/>
      <c r="E39" s="89"/>
      <c r="F39" s="89"/>
      <c r="G39" s="89"/>
      <c r="H39" s="89"/>
      <c r="I39" s="89"/>
      <c r="J39" s="89"/>
      <c r="K39" s="89"/>
      <c r="L39" s="89"/>
      <c r="M39" s="89"/>
    </row>
    <row r="40" spans="1:13">
      <c r="A40" s="89" t="s">
        <v>37</v>
      </c>
      <c r="B40" s="89" t="s">
        <v>38</v>
      </c>
      <c r="C40" s="89"/>
      <c r="D40" s="89"/>
      <c r="E40" s="89"/>
      <c r="F40" s="89"/>
      <c r="G40" s="89"/>
      <c r="H40" s="89"/>
      <c r="I40" s="89"/>
      <c r="J40" s="89"/>
      <c r="K40" s="89"/>
      <c r="L40" s="89"/>
      <c r="M40" s="89"/>
    </row>
    <row r="41" spans="1:13">
      <c r="A41" s="89" t="s">
        <v>39</v>
      </c>
      <c r="B41" s="89" t="s">
        <v>40</v>
      </c>
      <c r="C41" s="89"/>
      <c r="D41" s="89"/>
      <c r="E41" s="89"/>
      <c r="F41" s="89"/>
      <c r="G41" s="89"/>
      <c r="H41" s="89"/>
      <c r="I41" s="89"/>
      <c r="J41" s="89"/>
      <c r="K41" s="89"/>
      <c r="L41" s="89"/>
      <c r="M41" s="89"/>
    </row>
    <row r="42" spans="1:13">
      <c r="A42" s="89" t="s">
        <v>41</v>
      </c>
      <c r="B42" s="89" t="s">
        <v>42</v>
      </c>
      <c r="C42" s="89"/>
      <c r="D42" s="89"/>
      <c r="E42" s="89"/>
      <c r="F42" s="89"/>
      <c r="G42" s="89"/>
      <c r="H42" s="89"/>
      <c r="I42" s="89"/>
      <c r="J42" s="89"/>
      <c r="K42" s="89"/>
      <c r="L42" s="89"/>
      <c r="M42" s="89"/>
    </row>
    <row r="43" spans="1:13">
      <c r="A43" s="89" t="s">
        <v>43</v>
      </c>
      <c r="B43" s="89" t="s">
        <v>44</v>
      </c>
      <c r="C43" s="89"/>
      <c r="D43" s="89"/>
      <c r="E43" s="89"/>
      <c r="F43" s="89"/>
      <c r="G43" s="89"/>
      <c r="H43" s="89"/>
      <c r="I43" s="89"/>
      <c r="J43" s="89"/>
      <c r="K43" s="89"/>
      <c r="L43" s="89"/>
      <c r="M43" s="89"/>
    </row>
    <row r="44" spans="1:13">
      <c r="A44" s="89" t="s">
        <v>45</v>
      </c>
      <c r="B44" s="89" t="s">
        <v>46</v>
      </c>
      <c r="C44" s="89"/>
      <c r="D44" s="89"/>
      <c r="E44" s="89"/>
      <c r="F44" s="89"/>
      <c r="G44" s="89"/>
      <c r="H44" s="89"/>
      <c r="I44" s="89"/>
      <c r="J44" s="89"/>
      <c r="K44" s="89"/>
      <c r="L44" s="89"/>
      <c r="M44" s="89"/>
    </row>
    <row r="45" spans="1:13">
      <c r="A45" s="89" t="s">
        <v>47</v>
      </c>
      <c r="B45" s="89" t="s">
        <v>48</v>
      </c>
      <c r="C45" s="89"/>
      <c r="D45" s="89"/>
      <c r="E45" s="89"/>
      <c r="F45" s="89"/>
      <c r="G45" s="89"/>
      <c r="H45" s="89"/>
      <c r="I45" s="89"/>
      <c r="J45" s="89"/>
      <c r="K45" s="89"/>
      <c r="L45" s="89"/>
      <c r="M45" s="89"/>
    </row>
    <row r="46" spans="1:13">
      <c r="A46" s="89" t="s">
        <v>49</v>
      </c>
      <c r="B46" s="89" t="s">
        <v>50</v>
      </c>
      <c r="C46" s="89"/>
      <c r="D46" s="89"/>
      <c r="E46" s="89"/>
      <c r="F46" s="89"/>
      <c r="G46" s="89"/>
      <c r="H46" s="89"/>
      <c r="I46" s="89"/>
      <c r="J46" s="89"/>
      <c r="K46" s="89"/>
      <c r="L46" s="89"/>
      <c r="M46" s="89"/>
    </row>
    <row r="47" spans="1:13">
      <c r="A47" s="89" t="s">
        <v>51</v>
      </c>
      <c r="B47" s="89" t="s">
        <v>52</v>
      </c>
      <c r="C47" s="89"/>
      <c r="D47" s="89"/>
      <c r="E47" s="89"/>
      <c r="F47" s="89"/>
      <c r="G47" s="89"/>
      <c r="H47" s="89"/>
      <c r="I47" s="89"/>
      <c r="J47" s="89"/>
      <c r="K47" s="89"/>
      <c r="L47" s="89"/>
      <c r="M47" s="89"/>
    </row>
    <row r="48" spans="1:13">
      <c r="A48" s="89"/>
      <c r="B48" s="89"/>
      <c r="C48" s="89"/>
      <c r="D48" s="89"/>
      <c r="E48" s="89"/>
      <c r="F48" s="89"/>
      <c r="G48" s="89"/>
      <c r="H48" s="89"/>
      <c r="I48" s="89"/>
      <c r="J48" s="89"/>
      <c r="K48" s="89"/>
      <c r="L48" s="89"/>
      <c r="M48" s="89"/>
    </row>
    <row r="49" spans="1:13">
      <c r="B49" s="89"/>
      <c r="C49" s="89"/>
      <c r="D49" s="89"/>
      <c r="E49" s="89"/>
      <c r="F49" s="89"/>
      <c r="G49" s="89"/>
      <c r="H49" s="89"/>
      <c r="I49" s="89"/>
      <c r="J49" s="89"/>
      <c r="K49" s="89"/>
      <c r="L49" s="89"/>
      <c r="M49" s="89"/>
    </row>
    <row r="50" spans="1:13">
      <c r="A50" s="89" t="s">
        <v>497</v>
      </c>
      <c r="B50" s="89"/>
      <c r="C50" s="89"/>
      <c r="D50" s="89"/>
      <c r="E50" s="89"/>
      <c r="F50" s="89"/>
      <c r="G50" s="89"/>
      <c r="H50" s="89"/>
      <c r="I50" s="89"/>
      <c r="J50" s="89"/>
      <c r="K50" s="89"/>
      <c r="L50" s="89"/>
      <c r="M50" s="89"/>
    </row>
    <row r="51" spans="1:13">
      <c r="A51" s="89" t="s">
        <v>484</v>
      </c>
      <c r="B51" s="89"/>
      <c r="C51" s="89"/>
      <c r="D51" s="89"/>
      <c r="E51" s="89"/>
      <c r="F51" s="89"/>
      <c r="G51" s="89"/>
      <c r="H51" s="89"/>
      <c r="I51" s="89"/>
      <c r="J51" s="89"/>
      <c r="K51" s="89"/>
      <c r="L51" s="89"/>
      <c r="M51" s="89"/>
    </row>
    <row r="52" spans="1:13">
      <c r="A52" s="89" t="s">
        <v>98</v>
      </c>
      <c r="B52" s="89"/>
      <c r="C52" s="89"/>
      <c r="D52" s="89"/>
      <c r="E52" s="89"/>
      <c r="F52" s="89"/>
      <c r="G52" s="89"/>
      <c r="H52" s="89"/>
      <c r="I52" s="89"/>
      <c r="J52" s="89"/>
      <c r="K52" s="89"/>
      <c r="L52" s="89"/>
      <c r="M52" s="89"/>
    </row>
    <row r="53" spans="1:13">
      <c r="A53" s="89"/>
      <c r="B53" s="89"/>
      <c r="C53" s="89"/>
      <c r="D53" s="89"/>
      <c r="E53" s="89"/>
      <c r="F53" s="89"/>
      <c r="G53" s="89"/>
      <c r="H53" s="89"/>
      <c r="I53" s="89"/>
      <c r="J53" s="89"/>
      <c r="K53" s="89"/>
      <c r="L53" s="89"/>
      <c r="M53" s="89"/>
    </row>
    <row r="54" spans="1:13">
      <c r="A54" s="89" t="s">
        <v>586</v>
      </c>
      <c r="B54" s="89"/>
      <c r="C54" s="89"/>
      <c r="D54" s="89"/>
      <c r="E54" s="89"/>
      <c r="F54" s="89"/>
      <c r="G54" s="89"/>
      <c r="H54" s="89"/>
      <c r="I54" s="89"/>
      <c r="J54" s="89"/>
      <c r="K54" s="89"/>
      <c r="L54" s="89"/>
      <c r="M54" s="89"/>
    </row>
    <row r="55" spans="1:13">
      <c r="A55" s="89" t="s">
        <v>486</v>
      </c>
      <c r="B55" s="89"/>
      <c r="C55" s="89"/>
      <c r="D55" s="89"/>
      <c r="E55" s="89"/>
      <c r="F55" s="89"/>
      <c r="G55" s="89"/>
      <c r="H55" s="89"/>
      <c r="I55" s="89"/>
      <c r="J55" s="89"/>
      <c r="K55" s="89"/>
      <c r="L55" s="89"/>
      <c r="M55" s="89"/>
    </row>
    <row r="56" spans="1:13">
      <c r="A56" s="89"/>
      <c r="B56" s="89"/>
      <c r="C56" s="89"/>
      <c r="D56" s="89"/>
      <c r="E56" s="89"/>
      <c r="F56" s="89"/>
      <c r="G56" s="89"/>
      <c r="H56" s="89"/>
      <c r="I56" s="89"/>
      <c r="J56" s="89"/>
      <c r="K56" s="89"/>
      <c r="L56" s="89"/>
      <c r="M56" s="89"/>
    </row>
    <row r="57" spans="1:13">
      <c r="A57" s="89" t="s">
        <v>498</v>
      </c>
      <c r="B57" s="89"/>
      <c r="C57" s="89"/>
      <c r="D57" s="89"/>
      <c r="E57" s="89"/>
      <c r="F57" s="89"/>
      <c r="G57" s="89"/>
      <c r="H57" s="89"/>
      <c r="I57" s="89"/>
      <c r="J57" s="89"/>
      <c r="K57" s="89"/>
      <c r="L57" s="89"/>
      <c r="M57" s="89"/>
    </row>
    <row r="58" spans="1:13">
      <c r="A58" s="89" t="s">
        <v>97</v>
      </c>
      <c r="B58" s="89"/>
      <c r="C58" s="89"/>
      <c r="D58" s="89"/>
      <c r="E58" s="89"/>
      <c r="F58" s="89"/>
      <c r="G58" s="89"/>
      <c r="H58" s="89"/>
      <c r="I58" s="89"/>
      <c r="J58" s="89"/>
      <c r="K58" s="89"/>
      <c r="L58" s="89"/>
      <c r="M58" s="89"/>
    </row>
    <row r="59" spans="1:13">
      <c r="A59" s="89" t="s">
        <v>96</v>
      </c>
      <c r="B59" s="89"/>
      <c r="C59" s="89"/>
      <c r="D59" s="89"/>
      <c r="E59" s="89"/>
      <c r="F59" s="89"/>
      <c r="G59" s="89"/>
      <c r="H59" s="89"/>
      <c r="I59" s="89"/>
      <c r="J59" s="89"/>
      <c r="K59" s="89"/>
      <c r="L59" s="89"/>
      <c r="M59" s="89"/>
    </row>
    <row r="60" spans="1:13">
      <c r="A60" s="89" t="s">
        <v>95</v>
      </c>
      <c r="B60" s="89"/>
      <c r="C60" s="89"/>
      <c r="D60" s="89"/>
      <c r="E60" s="89"/>
      <c r="F60" s="89"/>
      <c r="G60" s="89"/>
      <c r="H60" s="89"/>
      <c r="I60" s="89"/>
      <c r="J60" s="89"/>
      <c r="K60" s="89"/>
      <c r="L60" s="89"/>
      <c r="M60" s="89"/>
    </row>
    <row r="61" spans="1:13">
      <c r="A61" s="89" t="s">
        <v>94</v>
      </c>
      <c r="B61" s="89"/>
      <c r="C61" s="89"/>
      <c r="D61" s="89"/>
      <c r="E61" s="89"/>
      <c r="F61" s="89"/>
      <c r="G61" s="89"/>
      <c r="H61" s="89"/>
      <c r="I61" s="89"/>
      <c r="J61" s="89"/>
      <c r="K61" s="89"/>
      <c r="L61" s="89"/>
      <c r="M61" s="89"/>
    </row>
    <row r="62" spans="1:13">
      <c r="A62" s="89" t="s">
        <v>93</v>
      </c>
      <c r="B62" s="89"/>
      <c r="C62" s="89"/>
      <c r="D62" s="89"/>
      <c r="E62" s="89"/>
      <c r="F62" s="89"/>
      <c r="G62" s="89"/>
      <c r="H62" s="89"/>
      <c r="I62" s="89"/>
      <c r="J62" s="89"/>
      <c r="K62" s="89"/>
      <c r="L62" s="89"/>
      <c r="M62" s="89"/>
    </row>
    <row r="63" spans="1:13">
      <c r="A63" s="89" t="s">
        <v>485</v>
      </c>
      <c r="B63" s="89"/>
      <c r="C63" s="89"/>
      <c r="D63" s="89"/>
      <c r="E63" s="89"/>
      <c r="F63" s="89"/>
      <c r="G63" s="89"/>
      <c r="H63" s="89"/>
      <c r="I63" s="89"/>
      <c r="J63" s="89"/>
      <c r="K63" s="89"/>
      <c r="L63" s="89"/>
      <c r="M63" s="89"/>
    </row>
    <row r="64" spans="1:13">
      <c r="A64" s="89"/>
      <c r="B64" s="89"/>
      <c r="C64" s="89"/>
      <c r="D64" s="89"/>
      <c r="E64" s="89"/>
      <c r="F64" s="89"/>
      <c r="G64" s="89"/>
      <c r="H64" s="89"/>
      <c r="I64" s="89"/>
      <c r="J64" s="89"/>
      <c r="K64" s="89"/>
      <c r="L64" s="89"/>
      <c r="M64" s="89"/>
    </row>
    <row r="65" spans="1:13">
      <c r="A65" s="89" t="s">
        <v>499</v>
      </c>
      <c r="B65" s="89"/>
      <c r="C65" s="89"/>
      <c r="D65" s="89"/>
      <c r="E65" s="89"/>
      <c r="F65" s="89"/>
      <c r="G65" s="89"/>
      <c r="H65" s="89"/>
      <c r="I65" s="89"/>
      <c r="J65" s="89"/>
      <c r="K65" s="89"/>
      <c r="L65" s="89"/>
      <c r="M65" s="89"/>
    </row>
    <row r="66" spans="1:13">
      <c r="A66" s="89" t="s">
        <v>92</v>
      </c>
      <c r="B66" s="89"/>
      <c r="C66" s="89"/>
      <c r="D66" s="89"/>
      <c r="E66" s="89"/>
      <c r="F66" s="89"/>
      <c r="G66" s="89"/>
      <c r="H66" s="89"/>
      <c r="I66" s="89"/>
      <c r="J66" s="89"/>
      <c r="K66" s="89"/>
      <c r="L66" s="89"/>
      <c r="M66" s="89"/>
    </row>
    <row r="67" spans="1:13">
      <c r="A67" s="89"/>
      <c r="B67" s="89"/>
      <c r="C67" s="89"/>
      <c r="D67" s="89"/>
      <c r="E67" s="89"/>
      <c r="F67" s="89"/>
      <c r="G67" s="89"/>
      <c r="H67" s="89"/>
      <c r="I67" s="89"/>
      <c r="J67" s="89"/>
      <c r="K67" s="89"/>
      <c r="L67" s="89"/>
      <c r="M67" s="89"/>
    </row>
    <row r="68" spans="1:13">
      <c r="A68" s="89" t="s">
        <v>500</v>
      </c>
      <c r="B68" s="89"/>
      <c r="C68" s="89"/>
      <c r="D68" s="89"/>
      <c r="E68" s="89"/>
      <c r="F68" s="89"/>
      <c r="G68" s="89"/>
      <c r="H68" s="89"/>
      <c r="I68" s="89"/>
      <c r="J68" s="89"/>
      <c r="K68" s="89"/>
      <c r="L68" s="89"/>
      <c r="M68" s="89"/>
    </row>
    <row r="69" spans="1:13">
      <c r="A69" s="89"/>
      <c r="B69" s="89"/>
      <c r="C69" s="89"/>
      <c r="D69" s="89"/>
      <c r="E69" s="89"/>
      <c r="F69" s="89"/>
      <c r="G69" s="89"/>
      <c r="H69" s="89"/>
      <c r="I69" s="89"/>
      <c r="J69" s="89"/>
      <c r="K69" s="89"/>
      <c r="L69" s="89"/>
      <c r="M69" s="89"/>
    </row>
    <row r="70" spans="1:13">
      <c r="A70" s="89" t="s">
        <v>501</v>
      </c>
      <c r="B70" s="89"/>
      <c r="C70" s="89"/>
      <c r="D70" s="89"/>
      <c r="E70" s="89"/>
      <c r="F70" s="89"/>
      <c r="G70" s="89"/>
      <c r="H70" s="89"/>
      <c r="I70" s="89"/>
      <c r="J70" s="89"/>
      <c r="K70" s="89"/>
      <c r="L70" s="89"/>
      <c r="M70" s="89"/>
    </row>
    <row r="71" spans="1:13">
      <c r="A71" s="89" t="s">
        <v>502</v>
      </c>
      <c r="B71" s="89"/>
      <c r="C71" s="89"/>
      <c r="D71" s="89"/>
      <c r="E71" s="89"/>
      <c r="F71" s="89"/>
      <c r="G71" s="89"/>
      <c r="H71" s="89"/>
      <c r="I71" s="89"/>
      <c r="J71" s="89"/>
      <c r="K71" s="89"/>
      <c r="L71" s="89"/>
      <c r="M71" s="89"/>
    </row>
    <row r="72" spans="1:13">
      <c r="A72" s="89" t="s">
        <v>503</v>
      </c>
      <c r="B72" s="89"/>
      <c r="C72" s="89"/>
      <c r="D72" s="89"/>
      <c r="E72" s="89"/>
      <c r="F72" s="89"/>
      <c r="G72" s="89"/>
      <c r="H72" s="89"/>
      <c r="I72" s="89"/>
      <c r="J72" s="89"/>
      <c r="K72" s="89"/>
      <c r="L72" s="89"/>
      <c r="M72" s="89"/>
    </row>
    <row r="73" spans="1:13">
      <c r="A73" s="89" t="s">
        <v>91</v>
      </c>
      <c r="B73" s="89"/>
      <c r="C73" s="89"/>
      <c r="D73" s="89"/>
      <c r="E73" s="89"/>
      <c r="F73" s="89"/>
      <c r="G73" s="89"/>
      <c r="H73" s="89"/>
      <c r="I73" s="89"/>
      <c r="J73" s="89"/>
      <c r="K73" s="89"/>
      <c r="L73" s="89"/>
      <c r="M73" s="89"/>
    </row>
    <row r="74" spans="1:13">
      <c r="A74" s="89" t="s">
        <v>90</v>
      </c>
      <c r="B74" s="89"/>
      <c r="C74" s="89"/>
      <c r="D74" s="89"/>
      <c r="E74" s="89"/>
      <c r="F74" s="89"/>
      <c r="G74" s="89"/>
      <c r="H74" s="89"/>
      <c r="I74" s="89"/>
      <c r="J74" s="89"/>
      <c r="K74" s="89"/>
      <c r="L74" s="89"/>
      <c r="M74" s="89"/>
    </row>
    <row r="75" spans="1:13">
      <c r="A75" s="89"/>
      <c r="B75" s="89"/>
      <c r="C75" s="89"/>
      <c r="D75" s="89"/>
      <c r="E75" s="89"/>
      <c r="F75" s="89"/>
      <c r="G75" s="89"/>
      <c r="H75" s="89"/>
      <c r="I75" s="89"/>
      <c r="J75" s="89"/>
      <c r="K75" s="89"/>
      <c r="L75" s="89"/>
      <c r="M75" s="89"/>
    </row>
    <row r="76" spans="1:13">
      <c r="A76" s="89" t="s">
        <v>560</v>
      </c>
      <c r="B76" s="89"/>
      <c r="C76" s="89"/>
      <c r="D76" s="89"/>
      <c r="E76" s="89"/>
      <c r="F76" s="89"/>
      <c r="G76" s="89"/>
      <c r="H76" s="89"/>
      <c r="I76" s="89"/>
      <c r="J76" s="89"/>
      <c r="K76" s="89"/>
      <c r="L76" s="89"/>
      <c r="M76" s="89"/>
    </row>
    <row r="77" spans="1:13">
      <c r="A77" s="89"/>
      <c r="B77" s="89"/>
      <c r="C77" s="89"/>
      <c r="D77" s="89"/>
      <c r="E77" s="89"/>
      <c r="F77" s="89"/>
      <c r="G77" s="89"/>
      <c r="H77" s="89"/>
      <c r="I77" s="89"/>
      <c r="J77" s="89"/>
      <c r="K77" s="89"/>
      <c r="L77" s="89"/>
      <c r="M77" s="89"/>
    </row>
    <row r="78" spans="1:13">
      <c r="A78" s="89"/>
      <c r="B78" s="89"/>
      <c r="C78" s="89"/>
      <c r="D78" s="89"/>
      <c r="E78" s="89"/>
      <c r="F78" s="89"/>
      <c r="G78" s="89"/>
      <c r="H78" s="89"/>
      <c r="I78" s="89"/>
      <c r="J78" s="89"/>
      <c r="K78" s="89"/>
      <c r="L78" s="89"/>
      <c r="M78" s="89"/>
    </row>
    <row r="79" spans="1:13">
      <c r="A79" s="89"/>
      <c r="B79" s="89"/>
      <c r="C79" s="89"/>
      <c r="D79" s="89"/>
      <c r="E79" s="89"/>
      <c r="F79" s="89"/>
      <c r="G79" s="89"/>
      <c r="H79" s="89"/>
      <c r="I79" s="89"/>
      <c r="J79" s="89"/>
      <c r="K79" s="89"/>
      <c r="L79" s="89"/>
      <c r="M79" s="89"/>
    </row>
    <row r="80" spans="1:13">
      <c r="A80" s="89"/>
      <c r="B80" s="89"/>
      <c r="C80" s="89"/>
      <c r="D80" s="89"/>
      <c r="E80" s="89"/>
      <c r="F80" s="89"/>
      <c r="G80" s="89"/>
      <c r="H80" s="89"/>
      <c r="I80" s="89"/>
      <c r="J80" s="89"/>
      <c r="K80" s="89"/>
      <c r="L80" s="89"/>
      <c r="M80" s="89"/>
    </row>
    <row r="81" spans="1:13">
      <c r="A81" s="89"/>
      <c r="B81" s="89"/>
      <c r="C81" s="89"/>
      <c r="D81" s="89"/>
      <c r="E81" s="89"/>
      <c r="F81" s="89"/>
      <c r="G81" s="89"/>
      <c r="H81" s="89"/>
      <c r="I81" s="89"/>
      <c r="J81" s="89"/>
      <c r="K81" s="89"/>
      <c r="L81" s="89"/>
      <c r="M81" s="89"/>
    </row>
    <row r="82" spans="1:13">
      <c r="A82" s="89"/>
      <c r="B82" s="89"/>
      <c r="C82" s="89"/>
      <c r="D82" s="89"/>
      <c r="E82" s="89"/>
      <c r="F82" s="89"/>
      <c r="G82" s="89"/>
      <c r="H82" s="89"/>
      <c r="I82" s="89"/>
      <c r="J82" s="89"/>
      <c r="K82" s="89"/>
      <c r="L82" s="89"/>
      <c r="M82" s="89"/>
    </row>
    <row r="83" spans="1:13">
      <c r="A83" s="89"/>
      <c r="B83" s="89"/>
      <c r="C83" s="89"/>
      <c r="D83" s="89"/>
      <c r="E83" s="89"/>
      <c r="F83" s="89"/>
      <c r="G83" s="89"/>
      <c r="H83" s="89"/>
      <c r="I83" s="89"/>
      <c r="J83" s="89"/>
      <c r="K83" s="89"/>
      <c r="L83" s="89"/>
      <c r="M83" s="89"/>
    </row>
  </sheetData>
  <hyperlinks>
    <hyperlink ref="A1" location="ÍNDICE!A1" display="ÍNDICE" xr:uid="{52D84298-774A-EE44-A1CF-00548C1BF345}"/>
    <hyperlink ref="A19" location="'NOTAS 2'!A1" display="En el cuadro de NOTAS 2 se pueden observar las diferencias que hay en el total de Importaciones y Exportaciones de la Cadena Hilo, Textil y Confección " xr:uid="{A435804F-4933-2547-A438-D601FDC2E3B1}"/>
  </hyperlinks>
  <pageMargins left="0.75" right="0.75" top="1" bottom="1" header="0" footer="0"/>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CA82-4822-534D-B894-D07CB4DAA9B5}">
  <dimension ref="A1:K28"/>
  <sheetViews>
    <sheetView showGridLines="0" zoomScaleNormal="100" workbookViewId="0">
      <selection activeCell="A2" sqref="A2"/>
    </sheetView>
  </sheetViews>
  <sheetFormatPr baseColWidth="10" defaultColWidth="10.83203125" defaultRowHeight="16"/>
  <cols>
    <col min="1" max="1" width="10.83203125" style="111"/>
    <col min="2" max="2" width="12.6640625" style="111" customWidth="1"/>
    <col min="3" max="9" width="10.83203125" style="111"/>
    <col min="10" max="10" width="15.33203125" style="111" customWidth="1"/>
    <col min="11" max="16384" width="10.83203125" style="111"/>
  </cols>
  <sheetData>
    <row r="1" spans="1:11">
      <c r="A1" s="110" t="s">
        <v>0</v>
      </c>
    </row>
    <row r="2" spans="1:11">
      <c r="A2" s="110" t="s">
        <v>504</v>
      </c>
    </row>
    <row r="3" spans="1:11" s="114" customFormat="1">
      <c r="A3" s="137" t="s">
        <v>505</v>
      </c>
      <c r="B3" s="137"/>
      <c r="C3" s="137"/>
      <c r="D3" s="137"/>
      <c r="E3" s="137"/>
      <c r="F3" s="137"/>
      <c r="G3" s="137"/>
      <c r="H3" s="137"/>
      <c r="I3" s="137"/>
      <c r="J3" s="137"/>
      <c r="K3" s="113"/>
    </row>
    <row r="4" spans="1:11" s="114" customFormat="1">
      <c r="A4" s="112"/>
      <c r="B4" s="112"/>
      <c r="C4" s="115"/>
      <c r="D4" s="115"/>
      <c r="E4" s="115"/>
      <c r="F4" s="115"/>
      <c r="G4" s="115"/>
      <c r="H4" s="115"/>
      <c r="I4" s="115"/>
      <c r="J4" s="115"/>
      <c r="K4" s="113"/>
    </row>
    <row r="5" spans="1:11" s="114" customFormat="1" ht="13.5" customHeight="1">
      <c r="A5" s="116" t="s">
        <v>506</v>
      </c>
      <c r="B5" s="116"/>
      <c r="C5" s="117">
        <v>2015</v>
      </c>
      <c r="D5" s="117">
        <v>2016</v>
      </c>
      <c r="E5" s="117">
        <v>2017</v>
      </c>
      <c r="F5" s="117">
        <v>2018</v>
      </c>
      <c r="G5" s="117">
        <v>2019</v>
      </c>
      <c r="H5" s="117">
        <v>2020</v>
      </c>
      <c r="I5" s="117">
        <v>2021</v>
      </c>
      <c r="J5" s="117" t="s">
        <v>507</v>
      </c>
      <c r="K5" s="113"/>
    </row>
    <row r="6" spans="1:11" s="114" customFormat="1" ht="13.5" customHeight="1">
      <c r="A6" s="138" t="s">
        <v>2</v>
      </c>
      <c r="B6" s="138"/>
      <c r="C6" s="138"/>
      <c r="D6" s="138"/>
      <c r="E6" s="138"/>
      <c r="F6" s="138"/>
      <c r="G6" s="138"/>
      <c r="H6" s="138"/>
      <c r="I6" s="138"/>
      <c r="J6" s="138"/>
      <c r="K6" s="113"/>
    </row>
    <row r="7" spans="1:11" s="114" customFormat="1">
      <c r="A7" s="112"/>
      <c r="B7" s="118"/>
      <c r="J7" s="113"/>
      <c r="K7" s="113"/>
    </row>
    <row r="8" spans="1:11" s="114" customFormat="1">
      <c r="A8" s="118" t="s">
        <v>508</v>
      </c>
      <c r="B8" s="118"/>
      <c r="C8" s="119">
        <v>449878.70455625001</v>
      </c>
      <c r="D8" s="119">
        <v>449605.94820131001</v>
      </c>
      <c r="E8" s="119">
        <v>483581.11073909997</v>
      </c>
      <c r="F8" s="119">
        <v>505839.7640267</v>
      </c>
      <c r="G8" s="119">
        <v>485276.02031559998</v>
      </c>
      <c r="H8" s="119">
        <v>498807.23185899982</v>
      </c>
      <c r="I8" s="119">
        <v>590383.87496799929</v>
      </c>
      <c r="J8" s="119">
        <f>SUM(C8:I8)</f>
        <v>3463372.6546659591</v>
      </c>
      <c r="K8" s="113"/>
    </row>
    <row r="9" spans="1:11" s="114" customFormat="1">
      <c r="A9" s="118" t="s">
        <v>509</v>
      </c>
      <c r="B9" s="118"/>
      <c r="C9" s="119">
        <v>328219.02812700003</v>
      </c>
      <c r="D9" s="119">
        <v>330850.46873999998</v>
      </c>
      <c r="E9" s="119">
        <v>350616.22747999977</v>
      </c>
      <c r="F9" s="119">
        <v>359806.00973300019</v>
      </c>
      <c r="G9" s="119">
        <v>345101.6207749999</v>
      </c>
      <c r="H9" s="119">
        <v>336883.69450799993</v>
      </c>
      <c r="I9" s="119">
        <v>406439.17962100025</v>
      </c>
      <c r="J9" s="119">
        <f>SUM(C9:I9)</f>
        <v>2457916.2289840002</v>
      </c>
      <c r="K9" s="113"/>
    </row>
    <row r="10" spans="1:11" s="114" customFormat="1">
      <c r="A10" s="118" t="s">
        <v>510</v>
      </c>
      <c r="B10" s="118"/>
      <c r="C10" s="119">
        <v>512329.25530600012</v>
      </c>
      <c r="D10" s="119">
        <v>510081.04126399994</v>
      </c>
      <c r="E10" s="119">
        <v>536959.85614200006</v>
      </c>
      <c r="F10" s="119">
        <v>557466.62829099991</v>
      </c>
      <c r="G10" s="119">
        <v>532861.82527799997</v>
      </c>
      <c r="H10" s="119">
        <v>510162.13044999994</v>
      </c>
      <c r="I10" s="119">
        <v>602204.94465600012</v>
      </c>
      <c r="J10" s="119">
        <f>SUM(C10:I10)</f>
        <v>3762065.6813870003</v>
      </c>
      <c r="K10" s="113"/>
    </row>
    <row r="12" spans="1:11" s="114" customFormat="1">
      <c r="A12" s="137" t="s">
        <v>511</v>
      </c>
      <c r="B12" s="137"/>
      <c r="C12" s="137"/>
      <c r="D12" s="137"/>
      <c r="E12" s="137"/>
      <c r="F12" s="137"/>
      <c r="G12" s="137"/>
      <c r="H12" s="137"/>
      <c r="I12" s="137"/>
      <c r="J12" s="137"/>
      <c r="K12" s="113"/>
    </row>
    <row r="13" spans="1:11" s="114" customFormat="1">
      <c r="A13" s="112"/>
      <c r="B13" s="112"/>
      <c r="C13" s="115"/>
      <c r="D13" s="115"/>
      <c r="E13" s="115"/>
      <c r="F13" s="115"/>
      <c r="G13" s="115"/>
      <c r="H13" s="115"/>
      <c r="I13" s="115"/>
      <c r="J13" s="115"/>
      <c r="K13" s="113"/>
    </row>
    <row r="14" spans="1:11" s="114" customFormat="1" ht="13.5" customHeight="1">
      <c r="A14" s="116" t="s">
        <v>506</v>
      </c>
      <c r="B14" s="116"/>
      <c r="C14" s="117">
        <v>2015</v>
      </c>
      <c r="D14" s="117">
        <v>2016</v>
      </c>
      <c r="E14" s="117">
        <v>2017</v>
      </c>
      <c r="F14" s="117">
        <v>2018</v>
      </c>
      <c r="G14" s="117">
        <v>2019</v>
      </c>
      <c r="H14" s="117">
        <v>2020</v>
      </c>
      <c r="I14" s="117">
        <v>2021</v>
      </c>
      <c r="J14" s="117" t="s">
        <v>507</v>
      </c>
      <c r="K14" s="113"/>
    </row>
    <row r="15" spans="1:11" s="114" customFormat="1" ht="13.5" customHeight="1">
      <c r="A15" s="138" t="s">
        <v>2</v>
      </c>
      <c r="B15" s="138"/>
      <c r="C15" s="138"/>
      <c r="D15" s="138"/>
      <c r="E15" s="138"/>
      <c r="F15" s="138"/>
      <c r="G15" s="138"/>
      <c r="H15" s="138"/>
      <c r="I15" s="138"/>
      <c r="J15" s="138"/>
      <c r="K15" s="113"/>
    </row>
    <row r="16" spans="1:11" s="114" customFormat="1">
      <c r="A16" s="112"/>
      <c r="B16" s="118"/>
      <c r="J16" s="113"/>
      <c r="K16" s="113"/>
    </row>
    <row r="17" spans="1:11" s="114" customFormat="1">
      <c r="A17" s="118" t="s">
        <v>508</v>
      </c>
      <c r="B17" s="118"/>
      <c r="C17" s="119">
        <v>264120.50474716013</v>
      </c>
      <c r="D17" s="119">
        <v>260251.54714534979</v>
      </c>
      <c r="E17" s="119">
        <v>268423.70515166991</v>
      </c>
      <c r="F17" s="119">
        <v>277068.52765701007</v>
      </c>
      <c r="G17" s="119">
        <v>272969.61544508988</v>
      </c>
      <c r="H17" s="119">
        <v>203910.33267000015</v>
      </c>
      <c r="I17" s="119">
        <v>227614.21508499997</v>
      </c>
      <c r="J17" s="119">
        <f>SUM(C17:I17)</f>
        <v>1774358.4479012801</v>
      </c>
      <c r="K17" s="113"/>
    </row>
    <row r="18" spans="1:11" s="114" customFormat="1">
      <c r="A18" s="118" t="s">
        <v>509</v>
      </c>
      <c r="B18" s="118"/>
      <c r="C18" s="119">
        <v>170010.92676900001</v>
      </c>
      <c r="D18" s="119">
        <v>167127.17285999999</v>
      </c>
      <c r="E18" s="119">
        <v>174505.2262479999</v>
      </c>
      <c r="F18" s="119">
        <v>176508.42518700007</v>
      </c>
      <c r="G18" s="119">
        <v>173001.468803</v>
      </c>
      <c r="H18" s="119">
        <v>162785.01234499994</v>
      </c>
      <c r="I18" s="119">
        <v>185404.50694100012</v>
      </c>
      <c r="J18" s="119">
        <f>SUM(C18:I18)</f>
        <v>1209342.7391530001</v>
      </c>
      <c r="K18" s="113"/>
    </row>
    <row r="19" spans="1:11" s="114" customFormat="1">
      <c r="A19" s="118" t="s">
        <v>510</v>
      </c>
      <c r="B19" s="118"/>
      <c r="C19" s="119">
        <v>292038.925674</v>
      </c>
      <c r="D19" s="119">
        <v>286197.13560400001</v>
      </c>
      <c r="E19" s="119">
        <v>294087.59784600005</v>
      </c>
      <c r="F19" s="119">
        <v>304191.43065599998</v>
      </c>
      <c r="G19" s="119">
        <v>299288.43095200002</v>
      </c>
      <c r="H19" s="119">
        <v>267681.37322999997</v>
      </c>
      <c r="I19" s="119">
        <v>301496.10971300001</v>
      </c>
      <c r="J19" s="119">
        <f>SUM(C19:I19)</f>
        <v>2044981.003675</v>
      </c>
      <c r="K19" s="113"/>
    </row>
    <row r="21" spans="1:11">
      <c r="A21" s="120"/>
    </row>
    <row r="22" spans="1:11">
      <c r="A22" s="121" t="s">
        <v>512</v>
      </c>
    </row>
    <row r="23" spans="1:11">
      <c r="A23" s="122" t="s">
        <v>513</v>
      </c>
    </row>
    <row r="24" spans="1:11">
      <c r="A24" s="122" t="s">
        <v>514</v>
      </c>
    </row>
    <row r="25" spans="1:11">
      <c r="A25" s="122" t="s">
        <v>515</v>
      </c>
    </row>
    <row r="26" spans="1:11">
      <c r="A26" s="120"/>
    </row>
    <row r="27" spans="1:11">
      <c r="A27" s="91" t="s">
        <v>516</v>
      </c>
    </row>
    <row r="28" spans="1:11">
      <c r="A28" s="91" t="s">
        <v>517</v>
      </c>
    </row>
  </sheetData>
  <mergeCells count="4">
    <mergeCell ref="A3:J3"/>
    <mergeCell ref="A6:J6"/>
    <mergeCell ref="A12:J12"/>
    <mergeCell ref="A15:J15"/>
  </mergeCells>
  <hyperlinks>
    <hyperlink ref="A1" location="ÍNDICE!A1" display="ÍNDICE" xr:uid="{F5BB6176-7D64-6241-A30F-8CFC7F6B746D}"/>
    <hyperlink ref="A2" location="NOTAS!A1" display="NOTAS" xr:uid="{C76BB1AA-63AE-6C45-B1BA-B7B87CEE8937}"/>
    <hyperlink ref="A27" location="'NOTAS 2'!A1" display="En el cuadro de NOTAS 2 se pueden observar las diferencias que hay en el total de Importaciones y Exportaciones de la Cadena Hilo, Textil y Confección " xr:uid="{471F9ABE-3D04-C840-9098-B56B03AB9EC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1A29-FA9D-AF4C-906D-2125D2171412}">
  <dimension ref="A1:F192"/>
  <sheetViews>
    <sheetView zoomScaleNormal="100" workbookViewId="0"/>
  </sheetViews>
  <sheetFormatPr baseColWidth="10" defaultColWidth="11.5" defaultRowHeight="13"/>
  <cols>
    <col min="1" max="16384" width="11.5" style="91"/>
  </cols>
  <sheetData>
    <row r="1" spans="1:5" s="123" customFormat="1">
      <c r="A1" s="125" t="s">
        <v>60</v>
      </c>
    </row>
    <row r="2" spans="1:5" s="123" customFormat="1"/>
    <row r="3" spans="1:5" s="123" customFormat="1">
      <c r="B3" s="124" t="s">
        <v>124</v>
      </c>
    </row>
    <row r="4" spans="1:5" s="123" customFormat="1">
      <c r="B4" s="123" t="s">
        <v>518</v>
      </c>
    </row>
    <row r="5" spans="1:5" s="123" customFormat="1">
      <c r="B5" s="123" t="s">
        <v>125</v>
      </c>
    </row>
    <row r="6" spans="1:5" s="123" customFormat="1">
      <c r="B6" s="123" t="s">
        <v>519</v>
      </c>
    </row>
    <row r="7" spans="1:5" s="123" customFormat="1"/>
    <row r="8" spans="1:5" s="123" customFormat="1">
      <c r="A8" s="125"/>
      <c r="B8" s="124" t="s">
        <v>3</v>
      </c>
      <c r="C8" s="124" t="s">
        <v>4</v>
      </c>
      <c r="D8" s="125"/>
      <c r="E8" s="125"/>
    </row>
    <row r="9" spans="1:5" s="123" customFormat="1">
      <c r="A9" s="125"/>
      <c r="B9" s="125" t="s">
        <v>5</v>
      </c>
      <c r="C9" s="125" t="s">
        <v>6</v>
      </c>
      <c r="D9" s="125"/>
      <c r="E9" s="125"/>
    </row>
    <row r="10" spans="1:5" s="123" customFormat="1">
      <c r="A10" s="125"/>
      <c r="B10" s="125" t="s">
        <v>7</v>
      </c>
      <c r="C10" s="125" t="s">
        <v>8</v>
      </c>
      <c r="D10" s="125"/>
      <c r="E10" s="125"/>
    </row>
    <row r="11" spans="1:5" s="123" customFormat="1">
      <c r="A11" s="125"/>
      <c r="B11" s="125" t="s">
        <v>9</v>
      </c>
      <c r="C11" s="125" t="s">
        <v>10</v>
      </c>
      <c r="D11" s="125"/>
      <c r="E11" s="125"/>
    </row>
    <row r="12" spans="1:5" s="123" customFormat="1">
      <c r="A12" s="125"/>
      <c r="B12" s="125" t="s">
        <v>11</v>
      </c>
      <c r="C12" s="125" t="s">
        <v>12</v>
      </c>
      <c r="D12" s="125"/>
      <c r="E12" s="125"/>
    </row>
    <row r="13" spans="1:5" s="123" customFormat="1">
      <c r="B13" s="123" t="s">
        <v>13</v>
      </c>
      <c r="C13" s="123" t="s">
        <v>14</v>
      </c>
    </row>
    <row r="14" spans="1:5" s="123" customFormat="1">
      <c r="B14" s="123" t="s">
        <v>15</v>
      </c>
      <c r="C14" s="123" t="s">
        <v>16</v>
      </c>
    </row>
    <row r="15" spans="1:5" s="123" customFormat="1">
      <c r="B15" s="123" t="s">
        <v>17</v>
      </c>
      <c r="C15" s="123" t="s">
        <v>18</v>
      </c>
    </row>
    <row r="16" spans="1:5" s="123" customFormat="1">
      <c r="B16" s="123" t="s">
        <v>19</v>
      </c>
      <c r="C16" s="123" t="s">
        <v>20</v>
      </c>
    </row>
    <row r="17" spans="2:3" s="123" customFormat="1">
      <c r="B17" s="123" t="s">
        <v>21</v>
      </c>
      <c r="C17" s="123" t="s">
        <v>22</v>
      </c>
    </row>
    <row r="18" spans="2:3" s="123" customFormat="1">
      <c r="B18" s="123" t="s">
        <v>23</v>
      </c>
      <c r="C18" s="123" t="s">
        <v>24</v>
      </c>
    </row>
    <row r="19" spans="2:3" s="123" customFormat="1">
      <c r="B19" s="123" t="s">
        <v>25</v>
      </c>
      <c r="C19" s="123" t="s">
        <v>26</v>
      </c>
    </row>
    <row r="20" spans="2:3" s="123" customFormat="1">
      <c r="B20" s="123" t="s">
        <v>27</v>
      </c>
      <c r="C20" s="123" t="s">
        <v>28</v>
      </c>
    </row>
    <row r="21" spans="2:3" s="123" customFormat="1">
      <c r="B21" s="123" t="s">
        <v>29</v>
      </c>
      <c r="C21" s="123" t="s">
        <v>30</v>
      </c>
    </row>
    <row r="22" spans="2:3" s="123" customFormat="1">
      <c r="B22" s="123" t="s">
        <v>31</v>
      </c>
      <c r="C22" s="123" t="s">
        <v>32</v>
      </c>
    </row>
    <row r="23" spans="2:3" s="123" customFormat="1">
      <c r="B23" s="123" t="s">
        <v>33</v>
      </c>
      <c r="C23" s="123" t="s">
        <v>34</v>
      </c>
    </row>
    <row r="24" spans="2:3" s="123" customFormat="1">
      <c r="B24" s="123" t="s">
        <v>35</v>
      </c>
      <c r="C24" s="123" t="s">
        <v>36</v>
      </c>
    </row>
    <row r="25" spans="2:3" s="123" customFormat="1">
      <c r="B25" s="123" t="s">
        <v>37</v>
      </c>
      <c r="C25" s="123" t="s">
        <v>38</v>
      </c>
    </row>
    <row r="26" spans="2:3" s="123" customFormat="1">
      <c r="B26" s="123" t="s">
        <v>39</v>
      </c>
      <c r="C26" s="123" t="s">
        <v>40</v>
      </c>
    </row>
    <row r="27" spans="2:3" s="123" customFormat="1">
      <c r="B27" s="123" t="s">
        <v>41</v>
      </c>
      <c r="C27" s="123" t="s">
        <v>42</v>
      </c>
    </row>
    <row r="28" spans="2:3" s="123" customFormat="1">
      <c r="B28" s="123" t="s">
        <v>43</v>
      </c>
      <c r="C28" s="123" t="s">
        <v>44</v>
      </c>
    </row>
    <row r="29" spans="2:3" s="123" customFormat="1">
      <c r="B29" s="123" t="s">
        <v>45</v>
      </c>
      <c r="C29" s="123" t="s">
        <v>46</v>
      </c>
    </row>
    <row r="30" spans="2:3" s="123" customFormat="1">
      <c r="B30" s="123" t="s">
        <v>47</v>
      </c>
      <c r="C30" s="123" t="s">
        <v>48</v>
      </c>
    </row>
    <row r="31" spans="2:3" s="123" customFormat="1">
      <c r="B31" s="123" t="s">
        <v>49</v>
      </c>
      <c r="C31" s="123" t="s">
        <v>50</v>
      </c>
    </row>
    <row r="32" spans="2:3" s="123" customFormat="1">
      <c r="B32" s="123" t="s">
        <v>51</v>
      </c>
      <c r="C32" s="123" t="s">
        <v>52</v>
      </c>
    </row>
    <row r="33" spans="1:3" s="123" customFormat="1">
      <c r="B33" s="124"/>
    </row>
    <row r="34" spans="1:3" s="90" customFormat="1">
      <c r="A34" s="90" t="s">
        <v>126</v>
      </c>
      <c r="B34" s="90" t="s">
        <v>127</v>
      </c>
      <c r="C34" s="90" t="s">
        <v>128</v>
      </c>
    </row>
    <row r="35" spans="1:3" s="123" customFormat="1">
      <c r="B35" s="126" t="s">
        <v>3</v>
      </c>
      <c r="C35" s="126" t="s">
        <v>4</v>
      </c>
    </row>
    <row r="36" spans="1:3" s="123" customFormat="1">
      <c r="A36" s="94" t="s">
        <v>3</v>
      </c>
      <c r="B36" s="94">
        <v>844399</v>
      </c>
      <c r="C36" s="126"/>
    </row>
    <row r="37" spans="1:3" s="94" customFormat="1">
      <c r="A37" s="94" t="s">
        <v>3</v>
      </c>
      <c r="B37" s="94">
        <v>846900</v>
      </c>
    </row>
    <row r="38" spans="1:3" s="94" customFormat="1">
      <c r="A38" s="94" t="s">
        <v>3</v>
      </c>
      <c r="B38" s="94">
        <v>846911</v>
      </c>
      <c r="C38" s="94" t="s">
        <v>129</v>
      </c>
    </row>
    <row r="39" spans="1:3" s="94" customFormat="1">
      <c r="A39" s="94" t="s">
        <v>3</v>
      </c>
      <c r="B39" s="94">
        <v>846912</v>
      </c>
      <c r="C39" s="94" t="s">
        <v>130</v>
      </c>
    </row>
    <row r="40" spans="1:3" s="94" customFormat="1">
      <c r="A40" s="94" t="s">
        <v>3</v>
      </c>
      <c r="B40" s="94">
        <v>846920</v>
      </c>
      <c r="C40" s="94" t="s">
        <v>131</v>
      </c>
    </row>
    <row r="41" spans="1:3" s="94" customFormat="1">
      <c r="A41" s="94" t="s">
        <v>3</v>
      </c>
      <c r="B41" s="94">
        <v>846930</v>
      </c>
      <c r="C41" s="94" t="s">
        <v>132</v>
      </c>
    </row>
    <row r="42" spans="1:3" s="94" customFormat="1">
      <c r="A42" s="94" t="s">
        <v>3</v>
      </c>
      <c r="B42" s="94">
        <v>847010</v>
      </c>
    </row>
    <row r="43" spans="1:3" s="94" customFormat="1">
      <c r="A43" s="94" t="s">
        <v>3</v>
      </c>
      <c r="B43" s="94">
        <v>847021</v>
      </c>
      <c r="C43" s="94" t="s">
        <v>133</v>
      </c>
    </row>
    <row r="44" spans="1:3" s="94" customFormat="1">
      <c r="A44" s="94" t="s">
        <v>3</v>
      </c>
      <c r="B44" s="94">
        <v>847029</v>
      </c>
      <c r="C44" s="94" t="s">
        <v>134</v>
      </c>
    </row>
    <row r="45" spans="1:3" s="94" customFormat="1">
      <c r="A45" s="94" t="s">
        <v>3</v>
      </c>
      <c r="B45" s="94">
        <v>847030</v>
      </c>
    </row>
    <row r="46" spans="1:3" s="94" customFormat="1">
      <c r="A46" s="94" t="s">
        <v>3</v>
      </c>
      <c r="B46" s="94">
        <v>847040</v>
      </c>
      <c r="C46" s="94" t="s">
        <v>135</v>
      </c>
    </row>
    <row r="47" spans="1:3" s="94" customFormat="1">
      <c r="A47" s="94" t="s">
        <v>3</v>
      </c>
      <c r="B47" s="94">
        <v>847090</v>
      </c>
      <c r="C47" s="94" t="s">
        <v>136</v>
      </c>
    </row>
    <row r="48" spans="1:3" s="94" customFormat="1">
      <c r="A48" s="94" t="s">
        <v>3</v>
      </c>
      <c r="B48" s="94">
        <v>847210</v>
      </c>
      <c r="C48" s="94" t="s">
        <v>137</v>
      </c>
    </row>
    <row r="49" spans="1:3" s="94" customFormat="1">
      <c r="A49" s="94" t="s">
        <v>3</v>
      </c>
      <c r="B49" s="94">
        <v>847220</v>
      </c>
      <c r="C49" s="94" t="s">
        <v>138</v>
      </c>
    </row>
    <row r="50" spans="1:3" s="94" customFormat="1">
      <c r="A50" s="94" t="s">
        <v>3</v>
      </c>
      <c r="B50" s="94">
        <v>847230</v>
      </c>
      <c r="C50" s="94" t="s">
        <v>139</v>
      </c>
    </row>
    <row r="51" spans="1:3" s="94" customFormat="1">
      <c r="A51" s="94" t="s">
        <v>3</v>
      </c>
      <c r="B51" s="94">
        <v>847290</v>
      </c>
      <c r="C51" s="94" t="s">
        <v>140</v>
      </c>
    </row>
    <row r="52" spans="1:3" s="94" customFormat="1">
      <c r="A52" s="94" t="s">
        <v>3</v>
      </c>
      <c r="B52" s="94">
        <v>847310</v>
      </c>
    </row>
    <row r="53" spans="1:3" s="94" customFormat="1">
      <c r="A53" s="94" t="s">
        <v>3</v>
      </c>
      <c r="B53" s="94">
        <v>847321</v>
      </c>
      <c r="C53" s="94" t="s">
        <v>141</v>
      </c>
    </row>
    <row r="54" spans="1:3" s="94" customFormat="1">
      <c r="A54" s="94" t="s">
        <v>3</v>
      </c>
      <c r="B54" s="94">
        <v>847329</v>
      </c>
      <c r="C54" s="94" t="s">
        <v>142</v>
      </c>
    </row>
    <row r="55" spans="1:3" s="94" customFormat="1">
      <c r="A55" s="94" t="s">
        <v>3</v>
      </c>
      <c r="B55" s="94">
        <v>847340</v>
      </c>
      <c r="C55" s="94" t="s">
        <v>143</v>
      </c>
    </row>
    <row r="56" spans="1:3" s="94" customFormat="1">
      <c r="A56" s="94" t="s">
        <v>3</v>
      </c>
      <c r="B56" s="94">
        <v>852010</v>
      </c>
      <c r="C56" s="94" t="s">
        <v>144</v>
      </c>
    </row>
    <row r="57" spans="1:3" s="94" customFormat="1"/>
    <row r="58" spans="1:3" s="123" customFormat="1">
      <c r="B58" s="127" t="s">
        <v>5</v>
      </c>
      <c r="C58" s="127" t="s">
        <v>6</v>
      </c>
    </row>
    <row r="59" spans="1:3" s="94" customFormat="1">
      <c r="A59" s="94" t="s">
        <v>5</v>
      </c>
      <c r="B59" s="94">
        <v>844332</v>
      </c>
      <c r="C59" s="94" t="s">
        <v>145</v>
      </c>
    </row>
    <row r="60" spans="1:3" s="94" customFormat="1">
      <c r="A60" s="94" t="s">
        <v>5</v>
      </c>
      <c r="B60" s="94">
        <v>844399</v>
      </c>
    </row>
    <row r="61" spans="1:3" s="94" customFormat="1">
      <c r="A61" s="94" t="s">
        <v>5</v>
      </c>
      <c r="B61" s="94">
        <v>851711</v>
      </c>
    </row>
    <row r="62" spans="1:3" s="94" customFormat="1">
      <c r="A62" s="94" t="s">
        <v>5</v>
      </c>
      <c r="B62" s="94">
        <v>851712</v>
      </c>
    </row>
    <row r="63" spans="1:3" s="94" customFormat="1">
      <c r="A63" s="94" t="s">
        <v>5</v>
      </c>
      <c r="B63" s="94">
        <v>851718</v>
      </c>
    </row>
    <row r="64" spans="1:3" s="94" customFormat="1">
      <c r="A64" s="94" t="s">
        <v>5</v>
      </c>
      <c r="B64" s="94">
        <v>851719</v>
      </c>
    </row>
    <row r="65" spans="1:3" s="94" customFormat="1">
      <c r="A65" s="94" t="s">
        <v>5</v>
      </c>
      <c r="B65" s="94">
        <v>851721</v>
      </c>
      <c r="C65" s="94" t="s">
        <v>146</v>
      </c>
    </row>
    <row r="66" spans="1:3" s="94" customFormat="1">
      <c r="A66" s="94" t="s">
        <v>5</v>
      </c>
      <c r="B66" s="94">
        <v>851722</v>
      </c>
      <c r="C66" s="94" t="s">
        <v>147</v>
      </c>
    </row>
    <row r="67" spans="1:3" s="94" customFormat="1">
      <c r="A67" s="94" t="s">
        <v>5</v>
      </c>
      <c r="B67" s="94">
        <v>851730</v>
      </c>
      <c r="C67" s="94" t="s">
        <v>148</v>
      </c>
    </row>
    <row r="68" spans="1:3" s="94" customFormat="1">
      <c r="A68" s="94" t="s">
        <v>5</v>
      </c>
      <c r="B68" s="94">
        <v>851750</v>
      </c>
      <c r="C68" s="94" t="s">
        <v>149</v>
      </c>
    </row>
    <row r="69" spans="1:3" s="94" customFormat="1">
      <c r="A69" s="94" t="s">
        <v>5</v>
      </c>
      <c r="B69" s="94">
        <v>851761</v>
      </c>
    </row>
    <row r="70" spans="1:3" s="94" customFormat="1">
      <c r="A70" s="94" t="s">
        <v>5</v>
      </c>
      <c r="B70" s="94">
        <v>851762</v>
      </c>
    </row>
    <row r="71" spans="1:3" s="94" customFormat="1">
      <c r="A71" s="94" t="s">
        <v>5</v>
      </c>
      <c r="B71" s="94">
        <v>851769</v>
      </c>
      <c r="C71" s="94" t="s">
        <v>150</v>
      </c>
    </row>
    <row r="72" spans="1:3" s="94" customFormat="1">
      <c r="A72" s="94" t="s">
        <v>5</v>
      </c>
      <c r="B72" s="94">
        <v>851770</v>
      </c>
      <c r="C72" s="94" t="s">
        <v>151</v>
      </c>
    </row>
    <row r="73" spans="1:3" s="94" customFormat="1">
      <c r="A73" s="94" t="s">
        <v>5</v>
      </c>
      <c r="B73" s="94">
        <v>851780</v>
      </c>
      <c r="C73" s="94" t="s">
        <v>152</v>
      </c>
    </row>
    <row r="74" spans="1:3" s="94" customFormat="1">
      <c r="A74" s="94" t="s">
        <v>5</v>
      </c>
      <c r="B74" s="94">
        <v>851790</v>
      </c>
      <c r="C74" s="94" t="s">
        <v>153</v>
      </c>
    </row>
    <row r="75" spans="1:3" s="94" customFormat="1">
      <c r="A75" s="94" t="s">
        <v>5</v>
      </c>
      <c r="B75" s="94">
        <v>851810</v>
      </c>
      <c r="C75" s="94" t="s">
        <v>154</v>
      </c>
    </row>
    <row r="76" spans="1:3" s="94" customFormat="1">
      <c r="A76" s="94" t="s">
        <v>5</v>
      </c>
      <c r="B76" s="94">
        <v>851829</v>
      </c>
      <c r="C76" s="94" t="s">
        <v>155</v>
      </c>
    </row>
    <row r="77" spans="1:3" s="94" customFormat="1">
      <c r="A77" s="94" t="s">
        <v>5</v>
      </c>
      <c r="B77" s="94">
        <v>851830</v>
      </c>
      <c r="C77" s="94" t="s">
        <v>156</v>
      </c>
    </row>
    <row r="78" spans="1:3" s="94" customFormat="1">
      <c r="A78" s="94" t="s">
        <v>5</v>
      </c>
      <c r="B78" s="94">
        <v>851840</v>
      </c>
    </row>
    <row r="79" spans="1:3" s="94" customFormat="1">
      <c r="A79" s="94" t="s">
        <v>5</v>
      </c>
      <c r="B79" s="94">
        <v>851890</v>
      </c>
      <c r="C79" s="94" t="s">
        <v>157</v>
      </c>
    </row>
    <row r="80" spans="1:3" s="94" customFormat="1">
      <c r="A80" s="94" t="s">
        <v>5</v>
      </c>
      <c r="B80" s="94">
        <v>851950</v>
      </c>
      <c r="C80" s="94" t="s">
        <v>158</v>
      </c>
    </row>
    <row r="81" spans="1:3" s="94" customFormat="1">
      <c r="A81" s="94" t="s">
        <v>5</v>
      </c>
      <c r="B81" s="94">
        <v>852020</v>
      </c>
      <c r="C81" s="94" t="s">
        <v>159</v>
      </c>
    </row>
    <row r="82" spans="1:3" s="94" customFormat="1">
      <c r="A82" s="94" t="s">
        <v>5</v>
      </c>
      <c r="B82" s="94">
        <v>852290</v>
      </c>
      <c r="C82" s="94" t="s">
        <v>160</v>
      </c>
    </row>
    <row r="83" spans="1:3" s="94" customFormat="1">
      <c r="A83" s="94" t="s">
        <v>5</v>
      </c>
      <c r="B83" s="94">
        <v>852510</v>
      </c>
      <c r="C83" s="94" t="s">
        <v>161</v>
      </c>
    </row>
    <row r="84" spans="1:3" s="94" customFormat="1">
      <c r="A84" s="94" t="s">
        <v>5</v>
      </c>
      <c r="B84" s="94">
        <v>852520</v>
      </c>
      <c r="C84" s="94" t="s">
        <v>162</v>
      </c>
    </row>
    <row r="85" spans="1:3" s="94" customFormat="1">
      <c r="A85" s="94" t="s">
        <v>5</v>
      </c>
      <c r="B85" s="94">
        <v>852550</v>
      </c>
      <c r="C85" s="94" t="s">
        <v>163</v>
      </c>
    </row>
    <row r="86" spans="1:3" s="94" customFormat="1">
      <c r="A86" s="94" t="s">
        <v>5</v>
      </c>
      <c r="B86" s="94">
        <v>852560</v>
      </c>
      <c r="C86" s="94" t="s">
        <v>164</v>
      </c>
    </row>
    <row r="87" spans="1:3" s="94" customFormat="1">
      <c r="A87" s="94" t="s">
        <v>5</v>
      </c>
      <c r="B87" s="94">
        <v>852731</v>
      </c>
      <c r="C87" s="94" t="s">
        <v>165</v>
      </c>
    </row>
    <row r="88" spans="1:3" s="94" customFormat="1">
      <c r="A88" s="94" t="s">
        <v>5</v>
      </c>
      <c r="B88" s="94">
        <v>852790</v>
      </c>
      <c r="C88" s="94" t="s">
        <v>166</v>
      </c>
    </row>
    <row r="89" spans="1:3" s="94" customFormat="1">
      <c r="A89" s="94" t="s">
        <v>5</v>
      </c>
      <c r="B89" s="94">
        <v>852791</v>
      </c>
      <c r="C89" s="94" t="s">
        <v>167</v>
      </c>
    </row>
    <row r="90" spans="1:3" s="94" customFormat="1">
      <c r="A90" s="94" t="s">
        <v>5</v>
      </c>
      <c r="B90" s="94">
        <v>852799</v>
      </c>
      <c r="C90" s="94" t="s">
        <v>168</v>
      </c>
    </row>
    <row r="91" spans="1:3" s="94" customFormat="1">
      <c r="A91" s="94" t="s">
        <v>5</v>
      </c>
      <c r="B91" s="94">
        <v>852910</v>
      </c>
      <c r="C91" s="94" t="s">
        <v>169</v>
      </c>
    </row>
    <row r="92" spans="1:3" s="94" customFormat="1">
      <c r="A92" s="94" t="s">
        <v>5</v>
      </c>
      <c r="B92" s="94">
        <v>852990</v>
      </c>
      <c r="C92" s="94" t="s">
        <v>170</v>
      </c>
    </row>
    <row r="93" spans="1:3" s="94" customFormat="1">
      <c r="A93" s="94" t="s">
        <v>5</v>
      </c>
      <c r="B93" s="94">
        <v>853180</v>
      </c>
      <c r="C93" s="94" t="s">
        <v>171</v>
      </c>
    </row>
    <row r="94" spans="1:3" s="94" customFormat="1">
      <c r="A94" s="94" t="s">
        <v>5</v>
      </c>
      <c r="B94" s="94">
        <v>853190</v>
      </c>
    </row>
    <row r="95" spans="1:3" s="94" customFormat="1">
      <c r="A95" s="94" t="s">
        <v>5</v>
      </c>
      <c r="B95" s="94">
        <v>854370</v>
      </c>
      <c r="C95" s="94" t="s">
        <v>172</v>
      </c>
    </row>
    <row r="96" spans="1:3" s="94" customFormat="1">
      <c r="A96" s="94" t="s">
        <v>5</v>
      </c>
      <c r="B96" s="94">
        <v>854389</v>
      </c>
      <c r="C96" s="94" t="s">
        <v>173</v>
      </c>
    </row>
    <row r="97" spans="1:3" s="94" customFormat="1">
      <c r="A97" s="94" t="s">
        <v>5</v>
      </c>
      <c r="B97" s="94">
        <v>880260</v>
      </c>
      <c r="C97" s="94" t="s">
        <v>150</v>
      </c>
    </row>
    <row r="98" spans="1:3" s="94" customFormat="1">
      <c r="A98" s="94" t="s">
        <v>5</v>
      </c>
      <c r="B98" s="94">
        <v>880390</v>
      </c>
      <c r="C98" s="94" t="s">
        <v>174</v>
      </c>
    </row>
    <row r="99" spans="1:3" s="94" customFormat="1"/>
    <row r="100" spans="1:3" s="123" customFormat="1">
      <c r="B100" s="127" t="s">
        <v>7</v>
      </c>
      <c r="C100" s="127" t="s">
        <v>8</v>
      </c>
    </row>
    <row r="101" spans="1:3" s="94" customFormat="1">
      <c r="A101" s="94" t="s">
        <v>7</v>
      </c>
      <c r="B101" s="94">
        <v>851810</v>
      </c>
      <c r="C101" s="94" t="s">
        <v>152</v>
      </c>
    </row>
    <row r="102" spans="1:3" s="94" customFormat="1">
      <c r="A102" s="94" t="s">
        <v>7</v>
      </c>
      <c r="B102" s="94">
        <v>851821</v>
      </c>
      <c r="C102" s="94" t="s">
        <v>153</v>
      </c>
    </row>
    <row r="103" spans="1:3" s="94" customFormat="1">
      <c r="A103" s="94" t="s">
        <v>7</v>
      </c>
      <c r="B103" s="94">
        <v>851822</v>
      </c>
      <c r="C103" s="94" t="s">
        <v>175</v>
      </c>
    </row>
    <row r="104" spans="1:3" s="94" customFormat="1">
      <c r="A104" s="94" t="s">
        <v>7</v>
      </c>
      <c r="B104" s="94">
        <v>851829</v>
      </c>
      <c r="C104" s="94" t="s">
        <v>154</v>
      </c>
    </row>
    <row r="105" spans="1:3" s="94" customFormat="1">
      <c r="A105" s="94" t="s">
        <v>7</v>
      </c>
      <c r="B105" s="94">
        <v>851830</v>
      </c>
    </row>
    <row r="106" spans="1:3" s="94" customFormat="1">
      <c r="A106" s="94" t="s">
        <v>7</v>
      </c>
      <c r="B106" s="94">
        <v>851840</v>
      </c>
      <c r="C106" s="94" t="s">
        <v>176</v>
      </c>
    </row>
    <row r="107" spans="1:3" s="94" customFormat="1">
      <c r="A107" s="94" t="s">
        <v>7</v>
      </c>
      <c r="B107" s="94">
        <v>851850</v>
      </c>
    </row>
    <row r="108" spans="1:3" s="94" customFormat="1">
      <c r="A108" s="94" t="s">
        <v>7</v>
      </c>
      <c r="B108" s="94">
        <v>851890</v>
      </c>
    </row>
    <row r="109" spans="1:3" s="94" customFormat="1">
      <c r="A109" s="94" t="s">
        <v>7</v>
      </c>
      <c r="B109" s="94">
        <v>851910</v>
      </c>
      <c r="C109" s="94" t="s">
        <v>177</v>
      </c>
    </row>
    <row r="110" spans="1:3" s="94" customFormat="1">
      <c r="A110" s="94" t="s">
        <v>7</v>
      </c>
      <c r="B110" s="94">
        <v>851920</v>
      </c>
    </row>
    <row r="111" spans="1:3" s="94" customFormat="1">
      <c r="A111" s="94" t="s">
        <v>7</v>
      </c>
      <c r="B111" s="94">
        <v>851921</v>
      </c>
    </row>
    <row r="112" spans="1:3" s="94" customFormat="1">
      <c r="A112" s="94" t="s">
        <v>7</v>
      </c>
      <c r="B112" s="94">
        <v>851929</v>
      </c>
    </row>
    <row r="113" spans="1:3" s="94" customFormat="1">
      <c r="A113" s="94" t="s">
        <v>7</v>
      </c>
      <c r="B113" s="94">
        <v>851930</v>
      </c>
      <c r="C113" s="94" t="s">
        <v>156</v>
      </c>
    </row>
    <row r="114" spans="1:3" s="94" customFormat="1">
      <c r="A114" s="94" t="s">
        <v>7</v>
      </c>
      <c r="B114" s="94">
        <v>851931</v>
      </c>
      <c r="C114" s="94" t="s">
        <v>178</v>
      </c>
    </row>
    <row r="115" spans="1:3" s="94" customFormat="1">
      <c r="A115" s="94" t="s">
        <v>7</v>
      </c>
      <c r="B115" s="94">
        <v>851939</v>
      </c>
    </row>
    <row r="116" spans="1:3" s="94" customFormat="1">
      <c r="A116" s="94" t="s">
        <v>7</v>
      </c>
      <c r="B116" s="94">
        <v>851940</v>
      </c>
    </row>
    <row r="117" spans="1:3" s="94" customFormat="1">
      <c r="A117" s="94" t="s">
        <v>7</v>
      </c>
      <c r="B117" s="94">
        <v>851981</v>
      </c>
    </row>
    <row r="118" spans="1:3" s="94" customFormat="1">
      <c r="A118" s="94" t="s">
        <v>7</v>
      </c>
      <c r="B118" s="94">
        <v>851989</v>
      </c>
    </row>
    <row r="119" spans="1:3" s="94" customFormat="1">
      <c r="A119" s="94" t="s">
        <v>7</v>
      </c>
      <c r="B119" s="94">
        <v>851992</v>
      </c>
    </row>
    <row r="120" spans="1:3" s="94" customFormat="1">
      <c r="A120" s="94" t="s">
        <v>7</v>
      </c>
      <c r="B120" s="94">
        <v>851993</v>
      </c>
    </row>
    <row r="121" spans="1:3" s="94" customFormat="1">
      <c r="A121" s="94" t="s">
        <v>7</v>
      </c>
      <c r="B121" s="94">
        <v>851999</v>
      </c>
    </row>
    <row r="122" spans="1:3" s="94" customFormat="1">
      <c r="A122" s="94" t="s">
        <v>7</v>
      </c>
      <c r="B122" s="94">
        <v>852032</v>
      </c>
      <c r="C122" s="94" t="s">
        <v>179</v>
      </c>
    </row>
    <row r="123" spans="1:3" s="94" customFormat="1">
      <c r="A123" s="94" t="s">
        <v>7</v>
      </c>
      <c r="B123" s="94">
        <v>852033</v>
      </c>
      <c r="C123" s="94" t="s">
        <v>180</v>
      </c>
    </row>
    <row r="124" spans="1:3" s="94" customFormat="1">
      <c r="A124" s="94" t="s">
        <v>7</v>
      </c>
      <c r="B124" s="94">
        <v>852039</v>
      </c>
      <c r="C124" s="94" t="s">
        <v>181</v>
      </c>
    </row>
    <row r="125" spans="1:3" s="94" customFormat="1">
      <c r="A125" s="94" t="s">
        <v>7</v>
      </c>
      <c r="B125" s="94">
        <v>852090</v>
      </c>
      <c r="C125" s="94" t="s">
        <v>157</v>
      </c>
    </row>
    <row r="126" spans="1:3" s="94" customFormat="1">
      <c r="A126" s="94" t="s">
        <v>7</v>
      </c>
      <c r="B126" s="94">
        <v>852110</v>
      </c>
    </row>
    <row r="127" spans="1:3" s="94" customFormat="1">
      <c r="A127" s="94" t="s">
        <v>7</v>
      </c>
      <c r="B127" s="94">
        <v>852190</v>
      </c>
      <c r="C127" s="94" t="s">
        <v>162</v>
      </c>
    </row>
    <row r="128" spans="1:3" s="94" customFormat="1">
      <c r="A128" s="94" t="s">
        <v>7</v>
      </c>
      <c r="B128" s="94">
        <v>852210</v>
      </c>
      <c r="C128" s="94" t="s">
        <v>182</v>
      </c>
    </row>
    <row r="129" spans="1:3" s="94" customFormat="1">
      <c r="A129" s="94" t="s">
        <v>7</v>
      </c>
      <c r="B129" s="94">
        <v>852290</v>
      </c>
      <c r="C129" s="94" t="s">
        <v>183</v>
      </c>
    </row>
    <row r="130" spans="1:3" s="94" customFormat="1">
      <c r="A130" s="94" t="s">
        <v>7</v>
      </c>
      <c r="B130" s="94">
        <v>852540</v>
      </c>
      <c r="C130" s="94" t="s">
        <v>184</v>
      </c>
    </row>
    <row r="131" spans="1:3" s="94" customFormat="1">
      <c r="A131" s="94" t="s">
        <v>7</v>
      </c>
      <c r="B131" s="94">
        <v>852580</v>
      </c>
      <c r="C131" s="94" t="s">
        <v>163</v>
      </c>
    </row>
    <row r="132" spans="1:3" s="94" customFormat="1">
      <c r="A132" s="94" t="s">
        <v>7</v>
      </c>
      <c r="B132" s="94">
        <v>852712</v>
      </c>
      <c r="C132" s="94" t="s">
        <v>164</v>
      </c>
    </row>
    <row r="133" spans="1:3" s="94" customFormat="1">
      <c r="A133" s="94" t="s">
        <v>7</v>
      </c>
      <c r="B133" s="94">
        <v>852713</v>
      </c>
    </row>
    <row r="134" spans="1:3" s="94" customFormat="1">
      <c r="A134" s="94" t="s">
        <v>7</v>
      </c>
      <c r="B134" s="94">
        <v>852719</v>
      </c>
    </row>
    <row r="135" spans="1:3" s="94" customFormat="1">
      <c r="A135" s="94" t="s">
        <v>7</v>
      </c>
      <c r="B135" s="94">
        <v>852721</v>
      </c>
    </row>
    <row r="136" spans="1:3" s="94" customFormat="1">
      <c r="A136" s="94" t="s">
        <v>7</v>
      </c>
      <c r="B136" s="94">
        <v>852729</v>
      </c>
    </row>
    <row r="137" spans="1:3" s="94" customFormat="1">
      <c r="A137" s="94" t="s">
        <v>7</v>
      </c>
      <c r="B137" s="94">
        <v>852731</v>
      </c>
      <c r="C137" s="94" t="s">
        <v>185</v>
      </c>
    </row>
    <row r="138" spans="1:3" s="94" customFormat="1">
      <c r="A138" s="94" t="s">
        <v>7</v>
      </c>
      <c r="B138" s="94">
        <v>852732</v>
      </c>
      <c r="C138" s="94" t="s">
        <v>186</v>
      </c>
    </row>
    <row r="139" spans="1:3" s="94" customFormat="1">
      <c r="A139" s="94" t="s">
        <v>7</v>
      </c>
      <c r="B139" s="94">
        <v>852739</v>
      </c>
      <c r="C139" s="94" t="s">
        <v>165</v>
      </c>
    </row>
    <row r="140" spans="1:3" s="94" customFormat="1">
      <c r="A140" s="94" t="s">
        <v>7</v>
      </c>
      <c r="B140" s="94">
        <v>852790</v>
      </c>
    </row>
    <row r="141" spans="1:3" s="94" customFormat="1">
      <c r="A141" s="94" t="s">
        <v>7</v>
      </c>
      <c r="B141" s="94">
        <v>852791</v>
      </c>
    </row>
    <row r="142" spans="1:3" s="94" customFormat="1">
      <c r="A142" s="94" t="s">
        <v>7</v>
      </c>
      <c r="B142" s="94">
        <v>852792</v>
      </c>
    </row>
    <row r="143" spans="1:3" s="94" customFormat="1">
      <c r="A143" s="94" t="s">
        <v>7</v>
      </c>
      <c r="B143" s="94">
        <v>852799</v>
      </c>
    </row>
    <row r="144" spans="1:3" s="94" customFormat="1">
      <c r="A144" s="94" t="s">
        <v>7</v>
      </c>
      <c r="B144" s="94">
        <v>852812</v>
      </c>
    </row>
    <row r="145" spans="1:6" s="94" customFormat="1">
      <c r="A145" s="94" t="s">
        <v>7</v>
      </c>
      <c r="B145" s="94">
        <v>852813</v>
      </c>
      <c r="C145" s="94" t="s">
        <v>187</v>
      </c>
    </row>
    <row r="146" spans="1:6" s="94" customFormat="1">
      <c r="A146" s="94" t="s">
        <v>7</v>
      </c>
      <c r="B146" s="94">
        <v>852821</v>
      </c>
      <c r="C146" s="94" t="s">
        <v>166</v>
      </c>
    </row>
    <row r="147" spans="1:6" s="94" customFormat="1">
      <c r="A147" s="94" t="s">
        <v>7</v>
      </c>
      <c r="B147" s="94">
        <v>852822</v>
      </c>
      <c r="C147" s="94" t="s">
        <v>188</v>
      </c>
    </row>
    <row r="148" spans="1:6" s="94" customFormat="1">
      <c r="A148" s="94" t="s">
        <v>7</v>
      </c>
      <c r="B148" s="94">
        <v>852830</v>
      </c>
      <c r="C148" s="94" t="s">
        <v>189</v>
      </c>
    </row>
    <row r="149" spans="1:6" s="94" customFormat="1">
      <c r="A149" s="94" t="s">
        <v>7</v>
      </c>
      <c r="B149" s="94">
        <v>852849</v>
      </c>
      <c r="C149" s="94" t="s">
        <v>167</v>
      </c>
    </row>
    <row r="150" spans="1:6" s="94" customFormat="1">
      <c r="A150" s="94" t="s">
        <v>7</v>
      </c>
      <c r="B150" s="94">
        <v>852859</v>
      </c>
      <c r="C150" s="94" t="s">
        <v>190</v>
      </c>
    </row>
    <row r="151" spans="1:6" s="94" customFormat="1">
      <c r="A151" s="94" t="s">
        <v>7</v>
      </c>
      <c r="B151" s="94">
        <v>852869</v>
      </c>
      <c r="C151" s="94" t="s">
        <v>168</v>
      </c>
    </row>
    <row r="152" spans="1:6" s="94" customFormat="1">
      <c r="A152" s="94" t="s">
        <v>7</v>
      </c>
      <c r="B152" s="94">
        <v>852871</v>
      </c>
      <c r="C152" s="94" t="s">
        <v>191</v>
      </c>
    </row>
    <row r="153" spans="1:6" s="94" customFormat="1">
      <c r="A153" s="94" t="s">
        <v>7</v>
      </c>
      <c r="B153" s="94">
        <v>852872</v>
      </c>
    </row>
    <row r="154" spans="1:6" s="94" customFormat="1">
      <c r="A154" s="94" t="s">
        <v>7</v>
      </c>
      <c r="B154" s="94">
        <v>852873</v>
      </c>
    </row>
    <row r="155" spans="1:6" s="94" customFormat="1">
      <c r="A155" s="94" t="s">
        <v>7</v>
      </c>
      <c r="B155" s="94">
        <v>852990</v>
      </c>
    </row>
    <row r="156" spans="1:6" s="94" customFormat="1"/>
    <row r="157" spans="1:6" s="123" customFormat="1">
      <c r="B157" s="127" t="s">
        <v>9</v>
      </c>
      <c r="C157" s="127" t="s">
        <v>10</v>
      </c>
    </row>
    <row r="158" spans="1:6" s="94" customFormat="1">
      <c r="A158" s="93" t="s">
        <v>9</v>
      </c>
      <c r="B158" s="93">
        <v>851590</v>
      </c>
      <c r="C158" s="93"/>
      <c r="D158" s="93"/>
      <c r="E158" s="93"/>
      <c r="F158" s="91"/>
    </row>
    <row r="159" spans="1:6" s="94" customFormat="1">
      <c r="A159" s="93" t="s">
        <v>9</v>
      </c>
      <c r="B159" s="93">
        <v>852311</v>
      </c>
      <c r="C159" s="93" t="s">
        <v>158</v>
      </c>
      <c r="D159" s="93"/>
      <c r="E159" s="91">
        <v>852311</v>
      </c>
      <c r="F159" s="91"/>
    </row>
    <row r="160" spans="1:6" s="94" customFormat="1">
      <c r="A160" s="93" t="s">
        <v>9</v>
      </c>
      <c r="B160" s="93">
        <v>852312</v>
      </c>
      <c r="C160" s="93" t="s">
        <v>192</v>
      </c>
      <c r="D160" s="93"/>
      <c r="E160" s="91">
        <v>852312</v>
      </c>
      <c r="F160" s="91"/>
    </row>
    <row r="161" spans="1:6" s="94" customFormat="1">
      <c r="A161" s="93" t="s">
        <v>9</v>
      </c>
      <c r="B161" s="93">
        <v>852313</v>
      </c>
      <c r="C161" s="93"/>
      <c r="D161" s="93"/>
      <c r="E161" s="91">
        <v>852313</v>
      </c>
      <c r="F161" s="91"/>
    </row>
    <row r="162" spans="1:6" s="94" customFormat="1">
      <c r="A162" s="93" t="s">
        <v>9</v>
      </c>
      <c r="B162" s="93">
        <v>852320</v>
      </c>
      <c r="C162" s="93"/>
      <c r="D162" s="93"/>
      <c r="E162" s="91">
        <v>852320</v>
      </c>
      <c r="F162" s="91"/>
    </row>
    <row r="163" spans="1:6" s="94" customFormat="1">
      <c r="A163" s="93" t="s">
        <v>9</v>
      </c>
      <c r="B163" s="93">
        <v>852321</v>
      </c>
      <c r="C163" s="93" t="s">
        <v>193</v>
      </c>
      <c r="D163" s="93"/>
      <c r="E163" s="91">
        <v>852321</v>
      </c>
      <c r="F163" s="91"/>
    </row>
    <row r="164" spans="1:6" s="94" customFormat="1">
      <c r="A164" s="93" t="s">
        <v>9</v>
      </c>
      <c r="B164" s="93">
        <v>852329</v>
      </c>
      <c r="C164" s="93" t="s">
        <v>194</v>
      </c>
      <c r="D164" s="93"/>
      <c r="E164" s="91">
        <v>852329</v>
      </c>
      <c r="F164" s="91"/>
    </row>
    <row r="165" spans="1:6" s="94" customFormat="1">
      <c r="A165" s="93" t="s">
        <v>9</v>
      </c>
      <c r="B165" s="93">
        <v>852330</v>
      </c>
      <c r="C165" s="93" t="s">
        <v>195</v>
      </c>
      <c r="D165" s="93"/>
      <c r="E165" s="91">
        <v>852330</v>
      </c>
      <c r="F165" s="91"/>
    </row>
    <row r="166" spans="1:6" s="94" customFormat="1">
      <c r="A166" s="93" t="s">
        <v>9</v>
      </c>
      <c r="B166" s="93">
        <v>852340</v>
      </c>
      <c r="C166" s="93" t="s">
        <v>196</v>
      </c>
      <c r="D166" s="93"/>
      <c r="E166" s="91">
        <v>852340</v>
      </c>
      <c r="F166" s="91"/>
    </row>
    <row r="167" spans="1:6" s="94" customFormat="1">
      <c r="A167" s="93" t="s">
        <v>9</v>
      </c>
      <c r="B167" s="93">
        <v>852351</v>
      </c>
      <c r="C167" s="93"/>
      <c r="D167" s="93"/>
      <c r="E167" s="91">
        <v>852351</v>
      </c>
      <c r="F167" s="91"/>
    </row>
    <row r="168" spans="1:6" s="94" customFormat="1">
      <c r="A168" s="93" t="s">
        <v>9</v>
      </c>
      <c r="B168" s="93">
        <v>852359</v>
      </c>
      <c r="C168" s="93"/>
      <c r="D168" s="93"/>
      <c r="E168" s="91">
        <v>852380</v>
      </c>
      <c r="F168" s="91"/>
    </row>
    <row r="169" spans="1:6" s="94" customFormat="1">
      <c r="A169" s="93" t="s">
        <v>9</v>
      </c>
      <c r="B169" s="93">
        <v>852380</v>
      </c>
      <c r="C169" s="93"/>
      <c r="D169" s="93"/>
      <c r="E169" s="91">
        <v>852390</v>
      </c>
      <c r="F169" s="91"/>
    </row>
    <row r="170" spans="1:6" s="94" customFormat="1">
      <c r="A170" s="93" t="s">
        <v>9</v>
      </c>
      <c r="B170" s="93">
        <v>852390</v>
      </c>
      <c r="C170" s="93"/>
      <c r="D170" s="93"/>
      <c r="E170" s="91">
        <v>852410</v>
      </c>
      <c r="F170" s="91"/>
    </row>
    <row r="171" spans="1:6" s="94" customFormat="1">
      <c r="A171" s="93" t="s">
        <v>9</v>
      </c>
      <c r="B171" s="93">
        <v>852410</v>
      </c>
      <c r="C171" s="93"/>
      <c r="D171" s="93"/>
      <c r="E171" s="91">
        <v>852431</v>
      </c>
      <c r="F171" s="91"/>
    </row>
    <row r="172" spans="1:6" s="94" customFormat="1">
      <c r="A172" s="93" t="s">
        <v>9</v>
      </c>
      <c r="B172" s="93">
        <v>852431</v>
      </c>
      <c r="C172" s="93"/>
      <c r="D172" s="93"/>
      <c r="E172" s="91">
        <v>852432</v>
      </c>
      <c r="F172" s="91"/>
    </row>
    <row r="173" spans="1:6" s="94" customFormat="1">
      <c r="A173" s="93" t="s">
        <v>9</v>
      </c>
      <c r="B173" s="93">
        <v>852432</v>
      </c>
      <c r="C173" s="93"/>
      <c r="D173" s="93"/>
      <c r="E173" s="91">
        <v>852439</v>
      </c>
      <c r="F173" s="91"/>
    </row>
    <row r="174" spans="1:6" s="94" customFormat="1">
      <c r="A174" s="93" t="s">
        <v>9</v>
      </c>
      <c r="B174" s="93">
        <v>852439</v>
      </c>
      <c r="C174" s="93"/>
      <c r="D174" s="93"/>
      <c r="E174" s="91">
        <v>852440</v>
      </c>
      <c r="F174" s="91"/>
    </row>
    <row r="175" spans="1:6" s="94" customFormat="1">
      <c r="A175" s="93" t="s">
        <v>9</v>
      </c>
      <c r="B175" s="93">
        <v>852440</v>
      </c>
      <c r="C175" s="93"/>
      <c r="D175" s="93"/>
      <c r="E175" s="91">
        <v>852451</v>
      </c>
      <c r="F175" s="91"/>
    </row>
    <row r="176" spans="1:6" s="94" customFormat="1">
      <c r="A176" s="93" t="s">
        <v>9</v>
      </c>
      <c r="B176" s="93">
        <v>852451</v>
      </c>
      <c r="C176" s="93"/>
      <c r="D176" s="93"/>
      <c r="E176" s="91">
        <v>852452</v>
      </c>
      <c r="F176" s="91"/>
    </row>
    <row r="177" spans="1:6" s="94" customFormat="1">
      <c r="A177" s="93" t="s">
        <v>9</v>
      </c>
      <c r="B177" s="93">
        <v>852452</v>
      </c>
      <c r="C177" s="93"/>
      <c r="D177" s="93"/>
      <c r="E177" s="91">
        <v>852453</v>
      </c>
      <c r="F177" s="91"/>
    </row>
    <row r="178" spans="1:6" s="94" customFormat="1">
      <c r="A178" s="93" t="s">
        <v>9</v>
      </c>
      <c r="B178" s="93">
        <v>852453</v>
      </c>
      <c r="C178" s="93" t="s">
        <v>197</v>
      </c>
      <c r="D178" s="93"/>
      <c r="E178" s="91">
        <v>852460</v>
      </c>
      <c r="F178" s="91"/>
    </row>
    <row r="179" spans="1:6" s="94" customFormat="1">
      <c r="A179" s="93" t="s">
        <v>9</v>
      </c>
      <c r="B179" s="93">
        <v>852460</v>
      </c>
      <c r="C179" s="93" t="s">
        <v>198</v>
      </c>
      <c r="D179" s="93"/>
      <c r="E179" s="91">
        <v>852491</v>
      </c>
      <c r="F179" s="91"/>
    </row>
    <row r="180" spans="1:6" s="94" customFormat="1">
      <c r="A180" s="93" t="s">
        <v>9</v>
      </c>
      <c r="B180" s="93">
        <v>852491</v>
      </c>
      <c r="C180" s="93" t="s">
        <v>199</v>
      </c>
      <c r="D180" s="93"/>
      <c r="E180" s="91">
        <v>852499</v>
      </c>
    </row>
    <row r="181" spans="1:6" s="94" customFormat="1">
      <c r="A181" s="93" t="s">
        <v>9</v>
      </c>
      <c r="B181" s="93">
        <v>852499</v>
      </c>
      <c r="C181" s="93" t="s">
        <v>200</v>
      </c>
      <c r="D181" s="93"/>
      <c r="E181" s="93"/>
    </row>
    <row r="182" spans="1:6" s="94" customFormat="1"/>
    <row r="183" spans="1:6" s="123" customFormat="1">
      <c r="B183" s="127" t="s">
        <v>11</v>
      </c>
      <c r="C183" s="127" t="s">
        <v>12</v>
      </c>
    </row>
    <row r="184" spans="1:6" s="94" customFormat="1">
      <c r="A184" s="94" t="s">
        <v>11</v>
      </c>
      <c r="B184" s="94">
        <v>852610</v>
      </c>
      <c r="C184" s="94" t="s">
        <v>168</v>
      </c>
    </row>
    <row r="185" spans="1:6" s="94" customFormat="1">
      <c r="A185" s="94" t="s">
        <v>11</v>
      </c>
      <c r="B185" s="94">
        <v>852691</v>
      </c>
      <c r="C185" s="94" t="s">
        <v>201</v>
      </c>
    </row>
    <row r="186" spans="1:6" s="94" customFormat="1">
      <c r="A186" s="94" t="s">
        <v>11</v>
      </c>
      <c r="B186" s="94">
        <v>852692</v>
      </c>
      <c r="C186" s="94" t="s">
        <v>202</v>
      </c>
    </row>
    <row r="187" spans="1:6" s="94" customFormat="1">
      <c r="A187" s="94" t="s">
        <v>11</v>
      </c>
      <c r="B187" s="94">
        <v>852910</v>
      </c>
      <c r="C187" s="94" t="s">
        <v>203</v>
      </c>
    </row>
    <row r="188" spans="1:6" s="94" customFormat="1">
      <c r="A188" s="94" t="s">
        <v>11</v>
      </c>
      <c r="B188" s="94">
        <v>852990</v>
      </c>
      <c r="C188" s="94" t="s">
        <v>204</v>
      </c>
    </row>
    <row r="189" spans="1:6" s="94" customFormat="1">
      <c r="A189" s="94" t="s">
        <v>11</v>
      </c>
      <c r="B189" s="94">
        <v>901410</v>
      </c>
    </row>
    <row r="190" spans="1:6" s="94" customFormat="1">
      <c r="A190" s="94" t="s">
        <v>11</v>
      </c>
      <c r="B190" s="94">
        <v>901420</v>
      </c>
    </row>
    <row r="191" spans="1:6" s="94" customFormat="1">
      <c r="A191" s="94" t="s">
        <v>11</v>
      </c>
      <c r="B191" s="94">
        <v>901480</v>
      </c>
      <c r="C191" s="94" t="s">
        <v>205</v>
      </c>
    </row>
    <row r="192" spans="1:6" s="94" customFormat="1">
      <c r="A192" s="94" t="s">
        <v>11</v>
      </c>
      <c r="B192" s="94">
        <v>901490</v>
      </c>
      <c r="C192" s="94" t="s">
        <v>162</v>
      </c>
    </row>
  </sheetData>
  <hyperlinks>
    <hyperlink ref="A1" location="ÍNDICE!A1" display="ÍNDICE" xr:uid="{D5AD6C1D-18D8-D847-8AA8-069CC85D06D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0025-3089-C048-92BC-3F6E0DAAE5D4}">
  <dimension ref="A1:G131"/>
  <sheetViews>
    <sheetView zoomScaleNormal="100" workbookViewId="0"/>
  </sheetViews>
  <sheetFormatPr baseColWidth="10" defaultColWidth="11.5" defaultRowHeight="13"/>
  <cols>
    <col min="1" max="16384" width="11.5" style="91"/>
  </cols>
  <sheetData>
    <row r="1" spans="1:5" s="123" customFormat="1" ht="16">
      <c r="A1" s="132" t="s">
        <v>60</v>
      </c>
    </row>
    <row r="2" spans="1:5" s="123" customFormat="1"/>
    <row r="3" spans="1:5" s="123" customFormat="1">
      <c r="B3" s="124" t="s">
        <v>124</v>
      </c>
    </row>
    <row r="4" spans="1:5" s="123" customFormat="1">
      <c r="B4" s="123" t="s">
        <v>519</v>
      </c>
    </row>
    <row r="5" spans="1:5" s="123" customFormat="1"/>
    <row r="6" spans="1:5" s="123" customFormat="1">
      <c r="B6" s="128" t="s">
        <v>3</v>
      </c>
      <c r="C6" s="128" t="s">
        <v>4</v>
      </c>
    </row>
    <row r="7" spans="1:5" s="123" customFormat="1">
      <c r="B7" s="123" t="s">
        <v>5</v>
      </c>
      <c r="C7" s="123" t="s">
        <v>6</v>
      </c>
    </row>
    <row r="8" spans="1:5" s="123" customFormat="1">
      <c r="B8" s="123" t="s">
        <v>7</v>
      </c>
      <c r="C8" s="123" t="s">
        <v>8</v>
      </c>
    </row>
    <row r="9" spans="1:5" s="123" customFormat="1">
      <c r="B9" s="123" t="s">
        <v>9</v>
      </c>
      <c r="C9" s="123" t="s">
        <v>10</v>
      </c>
    </row>
    <row r="10" spans="1:5" s="123" customFormat="1">
      <c r="B10" s="123" t="s">
        <v>11</v>
      </c>
      <c r="C10" s="123" t="s">
        <v>12</v>
      </c>
    </row>
    <row r="11" spans="1:5" s="123" customFormat="1">
      <c r="A11" s="125"/>
      <c r="B11" s="125" t="s">
        <v>13</v>
      </c>
      <c r="C11" s="125" t="s">
        <v>14</v>
      </c>
      <c r="D11" s="125"/>
      <c r="E11" s="125"/>
    </row>
    <row r="12" spans="1:5" s="123" customFormat="1">
      <c r="A12" s="125"/>
      <c r="B12" s="125" t="s">
        <v>15</v>
      </c>
      <c r="C12" s="125" t="s">
        <v>16</v>
      </c>
      <c r="D12" s="125"/>
      <c r="E12" s="125"/>
    </row>
    <row r="13" spans="1:5" s="123" customFormat="1">
      <c r="A13" s="125"/>
      <c r="B13" s="125" t="s">
        <v>17</v>
      </c>
      <c r="C13" s="125" t="s">
        <v>18</v>
      </c>
      <c r="D13" s="125"/>
      <c r="E13" s="125"/>
    </row>
    <row r="14" spans="1:5" s="123" customFormat="1">
      <c r="A14" s="125"/>
      <c r="B14" s="125" t="s">
        <v>19</v>
      </c>
      <c r="C14" s="125" t="s">
        <v>20</v>
      </c>
      <c r="D14" s="125"/>
      <c r="E14" s="125"/>
    </row>
    <row r="15" spans="1:5" s="123" customFormat="1">
      <c r="A15" s="125"/>
      <c r="B15" s="125" t="s">
        <v>21</v>
      </c>
      <c r="C15" s="125" t="s">
        <v>22</v>
      </c>
      <c r="D15" s="125"/>
      <c r="E15" s="125"/>
    </row>
    <row r="16" spans="1:5" s="123" customFormat="1">
      <c r="A16" s="125"/>
      <c r="B16" s="125" t="s">
        <v>23</v>
      </c>
      <c r="C16" s="125" t="s">
        <v>24</v>
      </c>
      <c r="D16" s="125"/>
      <c r="E16" s="125"/>
    </row>
    <row r="17" spans="1:7" s="123" customFormat="1">
      <c r="A17" s="125"/>
      <c r="B17" s="125" t="s">
        <v>25</v>
      </c>
      <c r="C17" s="125" t="s">
        <v>26</v>
      </c>
      <c r="D17" s="125"/>
      <c r="E17" s="125"/>
    </row>
    <row r="18" spans="1:7" s="123" customFormat="1">
      <c r="A18" s="125"/>
      <c r="B18" s="125" t="s">
        <v>27</v>
      </c>
      <c r="C18" s="125" t="s">
        <v>28</v>
      </c>
      <c r="D18" s="125"/>
      <c r="E18" s="125"/>
    </row>
    <row r="19" spans="1:7" s="123" customFormat="1">
      <c r="A19" s="125"/>
      <c r="B19" s="125" t="s">
        <v>29</v>
      </c>
      <c r="C19" s="125" t="s">
        <v>30</v>
      </c>
      <c r="D19" s="125"/>
      <c r="E19" s="125"/>
    </row>
    <row r="20" spans="1:7" s="123" customFormat="1">
      <c r="A20" s="125"/>
      <c r="B20" s="125" t="s">
        <v>31</v>
      </c>
      <c r="C20" s="125" t="s">
        <v>32</v>
      </c>
      <c r="D20" s="125"/>
      <c r="E20" s="125"/>
    </row>
    <row r="21" spans="1:7" s="123" customFormat="1">
      <c r="B21" s="123" t="s">
        <v>33</v>
      </c>
      <c r="C21" s="123" t="s">
        <v>34</v>
      </c>
    </row>
    <row r="22" spans="1:7" s="123" customFormat="1">
      <c r="B22" s="123" t="s">
        <v>35</v>
      </c>
      <c r="C22" s="123" t="s">
        <v>36</v>
      </c>
    </row>
    <row r="23" spans="1:7" s="123" customFormat="1">
      <c r="B23" s="123" t="s">
        <v>37</v>
      </c>
      <c r="C23" s="123" t="s">
        <v>38</v>
      </c>
    </row>
    <row r="24" spans="1:7" s="123" customFormat="1">
      <c r="B24" s="123" t="s">
        <v>39</v>
      </c>
      <c r="C24" s="123" t="s">
        <v>40</v>
      </c>
    </row>
    <row r="25" spans="1:7" s="123" customFormat="1">
      <c r="B25" s="123" t="s">
        <v>41</v>
      </c>
      <c r="C25" s="123" t="s">
        <v>42</v>
      </c>
    </row>
    <row r="26" spans="1:7" s="123" customFormat="1">
      <c r="B26" s="123" t="s">
        <v>43</v>
      </c>
      <c r="C26" s="123" t="s">
        <v>44</v>
      </c>
    </row>
    <row r="27" spans="1:7" s="123" customFormat="1">
      <c r="B27" s="123" t="s">
        <v>45</v>
      </c>
      <c r="C27" s="123" t="s">
        <v>46</v>
      </c>
    </row>
    <row r="28" spans="1:7" s="123" customFormat="1">
      <c r="B28" s="123" t="s">
        <v>47</v>
      </c>
      <c r="C28" s="123" t="s">
        <v>48</v>
      </c>
    </row>
    <row r="29" spans="1:7" s="123" customFormat="1">
      <c r="B29" s="123" t="s">
        <v>49</v>
      </c>
      <c r="C29" s="123" t="s">
        <v>50</v>
      </c>
    </row>
    <row r="30" spans="1:7" s="123" customFormat="1">
      <c r="B30" s="123" t="s">
        <v>51</v>
      </c>
      <c r="C30" s="123" t="s">
        <v>52</v>
      </c>
    </row>
    <row r="32" spans="1:7" s="90" customFormat="1">
      <c r="A32" s="92" t="s">
        <v>126</v>
      </c>
      <c r="B32" s="92" t="s">
        <v>127</v>
      </c>
      <c r="C32" s="92" t="s">
        <v>128</v>
      </c>
      <c r="D32" s="92"/>
      <c r="E32" s="92"/>
      <c r="F32" s="92"/>
      <c r="G32" s="92"/>
    </row>
    <row r="33" spans="1:6">
      <c r="A33" s="123"/>
      <c r="B33" s="127" t="s">
        <v>13</v>
      </c>
      <c r="C33" s="127" t="s">
        <v>14</v>
      </c>
      <c r="D33" s="127"/>
      <c r="E33" s="127"/>
      <c r="F33" s="127"/>
    </row>
    <row r="34" spans="1:6">
      <c r="A34" s="93" t="s">
        <v>13</v>
      </c>
      <c r="B34" s="93">
        <v>852510</v>
      </c>
      <c r="C34" s="93"/>
      <c r="D34" s="93"/>
      <c r="E34" s="93"/>
      <c r="F34" s="93"/>
    </row>
    <row r="35" spans="1:6">
      <c r="A35" s="93" t="s">
        <v>13</v>
      </c>
      <c r="B35" s="93">
        <v>852530</v>
      </c>
      <c r="C35" s="93"/>
      <c r="D35" s="93"/>
      <c r="E35" s="93"/>
      <c r="F35" s="93"/>
    </row>
    <row r="36" spans="1:6">
      <c r="A36" s="93" t="s">
        <v>13</v>
      </c>
      <c r="B36" s="93">
        <v>852550</v>
      </c>
      <c r="C36" s="93"/>
      <c r="D36" s="93"/>
      <c r="E36" s="93"/>
      <c r="F36" s="93"/>
    </row>
    <row r="37" spans="1:6">
      <c r="A37" s="93" t="s">
        <v>13</v>
      </c>
      <c r="B37" s="93">
        <v>852580</v>
      </c>
      <c r="C37" s="93"/>
      <c r="D37" s="93"/>
      <c r="E37" s="93"/>
      <c r="F37" s="93"/>
    </row>
    <row r="38" spans="1:6">
      <c r="A38" s="93" t="s">
        <v>13</v>
      </c>
      <c r="B38" s="93">
        <v>852910</v>
      </c>
      <c r="C38" s="93" t="s">
        <v>206</v>
      </c>
      <c r="D38" s="93"/>
      <c r="E38" s="93"/>
      <c r="F38" s="93"/>
    </row>
    <row r="39" spans="1:6">
      <c r="A39" s="93" t="s">
        <v>13</v>
      </c>
      <c r="B39" s="93">
        <v>852990</v>
      </c>
      <c r="C39" s="93" t="s">
        <v>207</v>
      </c>
      <c r="D39" s="93"/>
      <c r="E39" s="93"/>
      <c r="F39" s="93"/>
    </row>
    <row r="40" spans="1:6">
      <c r="A40" s="93"/>
      <c r="D40" s="93"/>
      <c r="E40" s="93"/>
      <c r="F40" s="93"/>
    </row>
    <row r="41" spans="1:6">
      <c r="A41" s="94"/>
      <c r="D41" s="94"/>
      <c r="E41" s="94"/>
      <c r="F41" s="94"/>
    </row>
    <row r="42" spans="1:6">
      <c r="A42" s="94"/>
      <c r="B42" s="94"/>
      <c r="C42" s="94"/>
      <c r="D42" s="94"/>
      <c r="E42" s="94"/>
      <c r="F42" s="94"/>
    </row>
    <row r="43" spans="1:6">
      <c r="A43" s="123"/>
      <c r="B43" s="127" t="s">
        <v>15</v>
      </c>
      <c r="C43" s="127" t="s">
        <v>16</v>
      </c>
      <c r="D43" s="127"/>
      <c r="E43" s="127"/>
      <c r="F43" s="123"/>
    </row>
    <row r="44" spans="1:6">
      <c r="A44" s="94" t="s">
        <v>15</v>
      </c>
      <c r="B44" s="94">
        <v>853010</v>
      </c>
      <c r="C44" s="94" t="s">
        <v>208</v>
      </c>
      <c r="D44" s="94"/>
      <c r="E44" s="94"/>
      <c r="F44" s="94"/>
    </row>
    <row r="45" spans="1:6">
      <c r="A45" s="94" t="s">
        <v>15</v>
      </c>
      <c r="B45" s="94">
        <v>853080</v>
      </c>
      <c r="C45" s="94" t="s">
        <v>209</v>
      </c>
      <c r="D45" s="94"/>
      <c r="E45" s="94"/>
      <c r="F45" s="94"/>
    </row>
    <row r="46" spans="1:6">
      <c r="A46" s="94" t="s">
        <v>15</v>
      </c>
      <c r="B46" s="94">
        <v>853090</v>
      </c>
      <c r="C46" s="94" t="s">
        <v>210</v>
      </c>
      <c r="D46" s="94"/>
      <c r="E46" s="94"/>
      <c r="F46" s="94"/>
    </row>
    <row r="47" spans="1:6">
      <c r="A47" s="94" t="s">
        <v>15</v>
      </c>
      <c r="B47" s="94">
        <v>853110</v>
      </c>
      <c r="C47" s="94" t="s">
        <v>211</v>
      </c>
      <c r="D47" s="94"/>
      <c r="E47" s="94"/>
      <c r="F47" s="94"/>
    </row>
    <row r="48" spans="1:6">
      <c r="A48" s="94" t="s">
        <v>15</v>
      </c>
      <c r="B48" s="94">
        <v>853120</v>
      </c>
      <c r="C48" s="94" t="s">
        <v>212</v>
      </c>
      <c r="D48" s="94"/>
      <c r="E48" s="94"/>
      <c r="F48" s="94"/>
    </row>
    <row r="49" spans="1:6">
      <c r="A49" s="94" t="s">
        <v>15</v>
      </c>
      <c r="B49" s="94">
        <v>853180</v>
      </c>
      <c r="C49" s="94" t="s">
        <v>213</v>
      </c>
      <c r="D49" s="94"/>
      <c r="E49" s="94"/>
      <c r="F49" s="94"/>
    </row>
    <row r="50" spans="1:6">
      <c r="A50" s="94" t="s">
        <v>15</v>
      </c>
      <c r="B50" s="94">
        <v>853190</v>
      </c>
      <c r="C50" s="94" t="s">
        <v>214</v>
      </c>
      <c r="D50" s="94"/>
      <c r="E50" s="94"/>
      <c r="F50" s="94"/>
    </row>
    <row r="51" spans="1:6">
      <c r="A51" s="94"/>
      <c r="B51" s="94"/>
      <c r="C51" s="94"/>
      <c r="D51" s="94"/>
      <c r="E51" s="94"/>
      <c r="F51" s="94"/>
    </row>
    <row r="52" spans="1:6">
      <c r="A52" s="123"/>
      <c r="B52" s="127" t="s">
        <v>17</v>
      </c>
      <c r="C52" s="127" t="s">
        <v>18</v>
      </c>
      <c r="D52" s="127"/>
      <c r="E52" s="123"/>
      <c r="F52" s="123"/>
    </row>
    <row r="53" spans="1:6">
      <c r="A53" s="94" t="s">
        <v>17</v>
      </c>
      <c r="B53" s="94">
        <v>853210</v>
      </c>
      <c r="C53" s="94" t="s">
        <v>215</v>
      </c>
      <c r="D53" s="94"/>
      <c r="E53" s="94"/>
      <c r="F53" s="94"/>
    </row>
    <row r="54" spans="1:6">
      <c r="A54" s="94" t="s">
        <v>17</v>
      </c>
      <c r="B54" s="94">
        <v>853221</v>
      </c>
      <c r="C54" s="94" t="s">
        <v>216</v>
      </c>
      <c r="D54" s="94"/>
      <c r="E54" s="94"/>
      <c r="F54" s="94"/>
    </row>
    <row r="55" spans="1:6">
      <c r="A55" s="94" t="s">
        <v>17</v>
      </c>
      <c r="B55" s="94">
        <v>853222</v>
      </c>
      <c r="C55" s="94" t="s">
        <v>217</v>
      </c>
      <c r="D55" s="94"/>
      <c r="E55" s="94"/>
      <c r="F55" s="94"/>
    </row>
    <row r="56" spans="1:6">
      <c r="A56" s="94" t="s">
        <v>17</v>
      </c>
      <c r="B56" s="94">
        <v>853223</v>
      </c>
      <c r="C56" s="94" t="s">
        <v>218</v>
      </c>
      <c r="D56" s="94"/>
      <c r="E56" s="94"/>
      <c r="F56" s="94"/>
    </row>
    <row r="57" spans="1:6">
      <c r="A57" s="94" t="s">
        <v>17</v>
      </c>
      <c r="B57" s="94">
        <v>853224</v>
      </c>
      <c r="C57" s="94" t="s">
        <v>219</v>
      </c>
      <c r="D57" s="94"/>
      <c r="E57" s="94"/>
      <c r="F57" s="94"/>
    </row>
    <row r="58" spans="1:6">
      <c r="A58" s="94" t="s">
        <v>17</v>
      </c>
      <c r="B58" s="94">
        <v>853225</v>
      </c>
      <c r="C58" s="94" t="s">
        <v>220</v>
      </c>
      <c r="D58" s="94"/>
      <c r="E58" s="94"/>
      <c r="F58" s="94"/>
    </row>
    <row r="59" spans="1:6">
      <c r="A59" s="94" t="s">
        <v>17</v>
      </c>
      <c r="B59" s="94">
        <v>853229</v>
      </c>
      <c r="C59" s="94" t="s">
        <v>221</v>
      </c>
      <c r="D59" s="94"/>
      <c r="E59" s="94"/>
      <c r="F59" s="94"/>
    </row>
    <row r="60" spans="1:6">
      <c r="A60" s="94" t="s">
        <v>17</v>
      </c>
      <c r="B60" s="94">
        <v>853230</v>
      </c>
      <c r="C60" s="94" t="s">
        <v>222</v>
      </c>
      <c r="D60" s="94"/>
      <c r="E60" s="94"/>
      <c r="F60" s="94"/>
    </row>
    <row r="61" spans="1:6">
      <c r="A61" s="94" t="s">
        <v>17</v>
      </c>
      <c r="B61" s="94">
        <v>853290</v>
      </c>
      <c r="C61" s="94" t="s">
        <v>223</v>
      </c>
      <c r="D61" s="94"/>
      <c r="E61" s="94"/>
      <c r="F61" s="94"/>
    </row>
    <row r="62" spans="1:6">
      <c r="A62" s="94" t="s">
        <v>17</v>
      </c>
      <c r="B62" s="94">
        <v>853310</v>
      </c>
      <c r="C62" s="94" t="s">
        <v>224</v>
      </c>
      <c r="D62" s="94"/>
      <c r="E62" s="94"/>
      <c r="F62" s="94"/>
    </row>
    <row r="63" spans="1:6">
      <c r="A63" s="94" t="s">
        <v>17</v>
      </c>
      <c r="B63" s="94">
        <v>853321</v>
      </c>
      <c r="C63" s="94" t="s">
        <v>225</v>
      </c>
      <c r="D63" s="94"/>
      <c r="E63" s="94"/>
      <c r="F63" s="94"/>
    </row>
    <row r="64" spans="1:6">
      <c r="A64" s="94" t="s">
        <v>17</v>
      </c>
      <c r="B64" s="94">
        <v>853329</v>
      </c>
      <c r="C64" s="94" t="s">
        <v>226</v>
      </c>
      <c r="D64" s="94"/>
      <c r="E64" s="94"/>
      <c r="F64" s="94"/>
    </row>
    <row r="65" spans="1:6">
      <c r="A65" s="94" t="s">
        <v>17</v>
      </c>
      <c r="B65" s="94">
        <v>853331</v>
      </c>
      <c r="C65" s="94"/>
      <c r="D65" s="94"/>
      <c r="E65" s="94"/>
      <c r="F65" s="94"/>
    </row>
    <row r="66" spans="1:6">
      <c r="A66" s="94" t="s">
        <v>17</v>
      </c>
      <c r="B66" s="94">
        <v>853339</v>
      </c>
      <c r="C66" s="94" t="s">
        <v>20</v>
      </c>
      <c r="D66" s="94"/>
      <c r="E66" s="94"/>
      <c r="F66" s="94"/>
    </row>
    <row r="67" spans="1:6">
      <c r="A67" s="94" t="s">
        <v>17</v>
      </c>
      <c r="B67" s="94">
        <v>853340</v>
      </c>
      <c r="C67" s="94" t="s">
        <v>227</v>
      </c>
      <c r="D67" s="94"/>
      <c r="E67" s="94"/>
      <c r="F67" s="94"/>
    </row>
    <row r="68" spans="1:6">
      <c r="A68" s="94" t="s">
        <v>17</v>
      </c>
      <c r="B68" s="94">
        <v>853390</v>
      </c>
      <c r="C68" s="94" t="s">
        <v>228</v>
      </c>
      <c r="D68" s="94"/>
      <c r="E68" s="94"/>
      <c r="F68" s="94"/>
    </row>
    <row r="69" spans="1:6">
      <c r="A69" s="94" t="s">
        <v>17</v>
      </c>
      <c r="B69" s="94">
        <v>854389</v>
      </c>
      <c r="C69" s="94" t="s">
        <v>229</v>
      </c>
      <c r="D69" s="94"/>
      <c r="E69" s="94"/>
      <c r="F69" s="94"/>
    </row>
    <row r="70" spans="1:6">
      <c r="A70" s="94"/>
      <c r="B70" s="94"/>
      <c r="C70" s="94"/>
      <c r="D70" s="94"/>
      <c r="E70" s="94"/>
      <c r="F70" s="94"/>
    </row>
    <row r="71" spans="1:6">
      <c r="A71" s="123"/>
      <c r="B71" s="127" t="s">
        <v>19</v>
      </c>
      <c r="C71" s="127" t="s">
        <v>20</v>
      </c>
      <c r="D71" s="123"/>
      <c r="E71" s="123"/>
      <c r="F71" s="123"/>
    </row>
    <row r="72" spans="1:6">
      <c r="A72" s="94" t="s">
        <v>19</v>
      </c>
      <c r="B72" s="94">
        <v>853400</v>
      </c>
      <c r="C72" s="94" t="s">
        <v>230</v>
      </c>
      <c r="D72" s="94"/>
      <c r="E72" s="94"/>
      <c r="F72" s="94"/>
    </row>
    <row r="73" spans="1:6">
      <c r="A73" s="94"/>
      <c r="B73" s="94"/>
      <c r="C73" s="94"/>
      <c r="D73" s="94"/>
      <c r="E73" s="94"/>
      <c r="F73" s="94"/>
    </row>
    <row r="74" spans="1:6">
      <c r="A74" s="123"/>
      <c r="B74" s="127" t="s">
        <v>21</v>
      </c>
      <c r="C74" s="127" t="s">
        <v>22</v>
      </c>
      <c r="D74" s="127"/>
      <c r="E74" s="123"/>
      <c r="F74" s="123"/>
    </row>
    <row r="75" spans="1:6">
      <c r="A75" s="94" t="s">
        <v>21</v>
      </c>
      <c r="B75" s="94">
        <v>853510</v>
      </c>
      <c r="C75" s="94" t="s">
        <v>231</v>
      </c>
      <c r="D75" s="94"/>
      <c r="E75" s="94"/>
      <c r="F75" s="94"/>
    </row>
    <row r="76" spans="1:6">
      <c r="A76" s="94" t="s">
        <v>21</v>
      </c>
      <c r="B76" s="94">
        <v>853521</v>
      </c>
      <c r="C76" s="94" t="s">
        <v>232</v>
      </c>
      <c r="D76" s="94"/>
      <c r="E76" s="94"/>
      <c r="F76" s="94"/>
    </row>
    <row r="77" spans="1:6">
      <c r="A77" s="94" t="s">
        <v>21</v>
      </c>
      <c r="B77" s="94">
        <v>853529</v>
      </c>
      <c r="C77" s="94" t="s">
        <v>233</v>
      </c>
      <c r="D77" s="94"/>
      <c r="E77" s="94"/>
      <c r="F77" s="94"/>
    </row>
    <row r="78" spans="1:6">
      <c r="A78" s="94" t="s">
        <v>21</v>
      </c>
      <c r="B78" s="94">
        <v>853530</v>
      </c>
      <c r="C78" s="94" t="s">
        <v>234</v>
      </c>
      <c r="D78" s="94"/>
      <c r="E78" s="94"/>
      <c r="F78" s="94"/>
    </row>
    <row r="79" spans="1:6">
      <c r="A79" s="94" t="s">
        <v>21</v>
      </c>
      <c r="B79" s="94">
        <v>853590</v>
      </c>
      <c r="C79" s="94" t="s">
        <v>235</v>
      </c>
      <c r="D79" s="94"/>
      <c r="E79" s="94"/>
      <c r="F79" s="94"/>
    </row>
    <row r="80" spans="1:6">
      <c r="A80" s="94"/>
      <c r="B80" s="94"/>
      <c r="C80" s="94"/>
      <c r="D80" s="94"/>
      <c r="E80" s="94"/>
      <c r="F80" s="94"/>
    </row>
    <row r="81" spans="1:6">
      <c r="A81" s="94"/>
      <c r="B81" s="127" t="s">
        <v>23</v>
      </c>
      <c r="C81" s="94"/>
      <c r="D81" s="94"/>
      <c r="E81" s="94"/>
      <c r="F81" s="94"/>
    </row>
    <row r="82" spans="1:6">
      <c r="A82" s="94" t="s">
        <v>23</v>
      </c>
      <c r="B82" s="94">
        <v>853649</v>
      </c>
      <c r="C82" s="94" t="s">
        <v>236</v>
      </c>
      <c r="D82" s="94"/>
      <c r="E82" s="94"/>
      <c r="F82" s="94"/>
    </row>
    <row r="83" spans="1:6">
      <c r="A83" s="94" t="s">
        <v>23</v>
      </c>
      <c r="B83" s="94">
        <v>853650</v>
      </c>
      <c r="C83" s="94" t="s">
        <v>237</v>
      </c>
      <c r="D83" s="94"/>
      <c r="E83" s="94"/>
      <c r="F83" s="94"/>
    </row>
    <row r="84" spans="1:6">
      <c r="A84" s="94" t="s">
        <v>23</v>
      </c>
      <c r="B84" s="94">
        <v>853669</v>
      </c>
      <c r="C84" s="94" t="s">
        <v>238</v>
      </c>
      <c r="D84" s="94"/>
      <c r="E84" s="94"/>
      <c r="F84" s="94"/>
    </row>
    <row r="85" spans="1:6">
      <c r="A85" s="94" t="s">
        <v>23</v>
      </c>
      <c r="B85" s="94">
        <v>853670</v>
      </c>
      <c r="C85" s="94" t="s">
        <v>239</v>
      </c>
      <c r="D85" s="94"/>
      <c r="E85" s="94"/>
      <c r="F85" s="94"/>
    </row>
    <row r="86" spans="1:6">
      <c r="A86" s="94"/>
      <c r="B86" s="94"/>
      <c r="C86" s="94"/>
      <c r="D86" s="94"/>
      <c r="E86" s="94"/>
      <c r="F86" s="94"/>
    </row>
    <row r="87" spans="1:6">
      <c r="A87" s="94"/>
      <c r="B87" s="127" t="s">
        <v>25</v>
      </c>
      <c r="C87" s="94"/>
      <c r="D87" s="94"/>
      <c r="E87" s="94"/>
      <c r="F87" s="94"/>
    </row>
    <row r="88" spans="1:6">
      <c r="A88" s="94" t="s">
        <v>25</v>
      </c>
      <c r="B88" s="94">
        <v>853720</v>
      </c>
      <c r="C88" s="94" t="s">
        <v>240</v>
      </c>
      <c r="D88" s="94"/>
      <c r="E88" s="94"/>
      <c r="F88" s="94"/>
    </row>
    <row r="89" spans="1:6">
      <c r="A89" s="94"/>
      <c r="B89" s="94"/>
      <c r="C89" s="94"/>
      <c r="D89" s="94"/>
      <c r="E89" s="94"/>
      <c r="F89" s="94"/>
    </row>
    <row r="90" spans="1:6">
      <c r="A90" s="123"/>
      <c r="B90" s="127" t="s">
        <v>27</v>
      </c>
      <c r="C90" s="127" t="s">
        <v>28</v>
      </c>
      <c r="D90" s="127"/>
      <c r="E90" s="123"/>
      <c r="F90" s="123"/>
    </row>
    <row r="91" spans="1:6">
      <c r="A91" s="94" t="s">
        <v>27</v>
      </c>
      <c r="B91" s="94">
        <v>853890</v>
      </c>
      <c r="C91" s="94" t="s">
        <v>170</v>
      </c>
      <c r="D91" s="94"/>
      <c r="E91" s="94"/>
      <c r="F91" s="94"/>
    </row>
    <row r="92" spans="1:6">
      <c r="A92" s="94"/>
      <c r="B92" s="94"/>
      <c r="C92" s="94"/>
      <c r="D92" s="94"/>
      <c r="E92" s="94"/>
      <c r="F92" s="94"/>
    </row>
    <row r="93" spans="1:6">
      <c r="A93" s="94"/>
      <c r="B93" s="127" t="s">
        <v>29</v>
      </c>
      <c r="C93" s="94"/>
      <c r="D93" s="94"/>
      <c r="E93" s="94"/>
      <c r="F93" s="94"/>
    </row>
    <row r="94" spans="1:6">
      <c r="A94" s="94" t="s">
        <v>29</v>
      </c>
      <c r="B94" s="94">
        <v>854011</v>
      </c>
      <c r="C94" s="94"/>
      <c r="D94" s="94"/>
      <c r="E94" s="94"/>
      <c r="F94" s="94"/>
    </row>
    <row r="95" spans="1:6">
      <c r="A95" s="94" t="s">
        <v>29</v>
      </c>
      <c r="B95" s="94">
        <v>854012</v>
      </c>
      <c r="C95" s="94" t="s">
        <v>241</v>
      </c>
      <c r="D95" s="94"/>
      <c r="E95" s="94"/>
      <c r="F95" s="94"/>
    </row>
    <row r="96" spans="1:6">
      <c r="A96" s="94" t="s">
        <v>29</v>
      </c>
      <c r="B96" s="94">
        <v>854020</v>
      </c>
      <c r="C96" s="94" t="s">
        <v>242</v>
      </c>
      <c r="D96" s="94"/>
      <c r="E96" s="94"/>
      <c r="F96" s="94"/>
    </row>
    <row r="97" spans="1:6">
      <c r="A97" s="94" t="s">
        <v>29</v>
      </c>
      <c r="B97" s="94">
        <v>854040</v>
      </c>
      <c r="C97" s="94"/>
      <c r="D97" s="94"/>
      <c r="E97" s="94"/>
      <c r="F97" s="94"/>
    </row>
    <row r="98" spans="1:6">
      <c r="A98" s="94" t="s">
        <v>29</v>
      </c>
      <c r="B98" s="94">
        <v>854071</v>
      </c>
      <c r="C98" s="94" t="s">
        <v>243</v>
      </c>
      <c r="D98" s="94"/>
      <c r="E98" s="94"/>
      <c r="F98" s="94"/>
    </row>
    <row r="99" spans="1:6">
      <c r="A99" s="94" t="s">
        <v>29</v>
      </c>
      <c r="B99" s="94">
        <v>854072</v>
      </c>
      <c r="C99" s="94" t="s">
        <v>244</v>
      </c>
      <c r="D99" s="94"/>
      <c r="E99" s="94"/>
      <c r="F99" s="94"/>
    </row>
    <row r="100" spans="1:6">
      <c r="A100" s="94" t="s">
        <v>29</v>
      </c>
      <c r="B100" s="94">
        <v>854081</v>
      </c>
      <c r="C100" s="94" t="s">
        <v>194</v>
      </c>
      <c r="D100" s="94"/>
      <c r="E100" s="94"/>
      <c r="F100" s="94"/>
    </row>
    <row r="101" spans="1:6">
      <c r="A101" s="94" t="s">
        <v>29</v>
      </c>
      <c r="B101" s="94">
        <v>854089</v>
      </c>
      <c r="C101" s="94" t="s">
        <v>245</v>
      </c>
      <c r="D101" s="94"/>
      <c r="E101" s="94"/>
      <c r="F101" s="94"/>
    </row>
    <row r="102" spans="1:6">
      <c r="A102" s="94" t="s">
        <v>29</v>
      </c>
      <c r="B102" s="94">
        <v>854091</v>
      </c>
      <c r="C102" s="94" t="s">
        <v>246</v>
      </c>
      <c r="D102" s="94"/>
      <c r="E102" s="94"/>
      <c r="F102" s="94"/>
    </row>
    <row r="103" spans="1:6">
      <c r="A103" s="94" t="s">
        <v>29</v>
      </c>
      <c r="B103" s="94">
        <v>854099</v>
      </c>
      <c r="C103" s="94" t="s">
        <v>247</v>
      </c>
      <c r="D103" s="94"/>
      <c r="E103" s="94"/>
      <c r="F103" s="94"/>
    </row>
    <row r="104" spans="1:6">
      <c r="A104" s="94" t="s">
        <v>31</v>
      </c>
      <c r="B104" s="94">
        <v>852352</v>
      </c>
      <c r="C104" s="94" t="s">
        <v>248</v>
      </c>
      <c r="D104" s="94"/>
      <c r="E104" s="94"/>
      <c r="F104" s="94"/>
    </row>
    <row r="105" spans="1:6">
      <c r="A105" s="94" t="s">
        <v>31</v>
      </c>
      <c r="B105" s="94">
        <v>854110</v>
      </c>
      <c r="C105" s="94" t="s">
        <v>249</v>
      </c>
      <c r="D105" s="94"/>
      <c r="E105" s="94"/>
      <c r="F105" s="94"/>
    </row>
    <row r="106" spans="1:6">
      <c r="A106" s="94" t="s">
        <v>31</v>
      </c>
      <c r="B106" s="94">
        <v>854121</v>
      </c>
      <c r="C106" s="94" t="s">
        <v>250</v>
      </c>
      <c r="D106" s="94"/>
      <c r="E106" s="94"/>
      <c r="F106" s="94"/>
    </row>
    <row r="107" spans="1:6">
      <c r="A107" s="94" t="s">
        <v>31</v>
      </c>
      <c r="B107" s="94">
        <v>854129</v>
      </c>
      <c r="C107" s="94" t="s">
        <v>251</v>
      </c>
      <c r="D107" s="94"/>
      <c r="E107" s="94"/>
      <c r="F107" s="94"/>
    </row>
    <row r="108" spans="1:6">
      <c r="A108" s="94" t="s">
        <v>31</v>
      </c>
      <c r="B108" s="94">
        <v>854130</v>
      </c>
      <c r="C108" s="94"/>
      <c r="D108" s="94"/>
      <c r="E108" s="94"/>
      <c r="F108" s="94"/>
    </row>
    <row r="109" spans="1:6">
      <c r="A109" s="94" t="s">
        <v>31</v>
      </c>
      <c r="B109" s="94">
        <v>854140</v>
      </c>
      <c r="C109" s="94"/>
      <c r="D109" s="94"/>
      <c r="E109" s="94"/>
      <c r="F109" s="94"/>
    </row>
    <row r="110" spans="1:6">
      <c r="A110" s="94" t="s">
        <v>31</v>
      </c>
      <c r="B110" s="94">
        <v>854150</v>
      </c>
      <c r="C110" s="94"/>
      <c r="D110" s="94"/>
      <c r="E110" s="94"/>
      <c r="F110" s="94"/>
    </row>
    <row r="111" spans="1:6">
      <c r="A111" s="94" t="s">
        <v>31</v>
      </c>
      <c r="B111" s="94">
        <v>854190</v>
      </c>
      <c r="C111" s="94"/>
      <c r="D111" s="94"/>
      <c r="E111" s="94"/>
      <c r="F111" s="94"/>
    </row>
    <row r="112" spans="1:6">
      <c r="A112" s="94" t="s">
        <v>31</v>
      </c>
      <c r="B112" s="94">
        <v>854210</v>
      </c>
      <c r="C112" s="94"/>
      <c r="D112" s="94"/>
      <c r="E112" s="94"/>
      <c r="F112" s="94"/>
    </row>
    <row r="113" spans="1:6">
      <c r="A113" s="94" t="s">
        <v>31</v>
      </c>
      <c r="B113" s="94">
        <v>854212</v>
      </c>
      <c r="C113" s="94"/>
      <c r="D113" s="94"/>
      <c r="E113" s="94"/>
      <c r="F113" s="94"/>
    </row>
    <row r="114" spans="1:6">
      <c r="A114" s="94" t="s">
        <v>31</v>
      </c>
      <c r="B114" s="94">
        <v>854213</v>
      </c>
      <c r="C114" s="94"/>
      <c r="D114" s="94"/>
      <c r="E114" s="94"/>
      <c r="F114" s="94"/>
    </row>
    <row r="115" spans="1:6">
      <c r="A115" s="94" t="s">
        <v>31</v>
      </c>
      <c r="B115" s="94">
        <v>854214</v>
      </c>
      <c r="C115" s="94"/>
      <c r="D115" s="94"/>
      <c r="E115" s="94"/>
      <c r="F115" s="94"/>
    </row>
    <row r="116" spans="1:6">
      <c r="A116" s="94" t="s">
        <v>31</v>
      </c>
      <c r="B116" s="94">
        <v>854219</v>
      </c>
      <c r="C116" s="94" t="s">
        <v>252</v>
      </c>
      <c r="D116" s="94"/>
      <c r="E116" s="94"/>
      <c r="F116" s="94"/>
    </row>
    <row r="117" spans="1:6">
      <c r="A117" s="94" t="s">
        <v>31</v>
      </c>
      <c r="B117" s="94">
        <v>854221</v>
      </c>
      <c r="C117" s="94" t="s">
        <v>253</v>
      </c>
      <c r="D117" s="94"/>
      <c r="E117" s="94"/>
      <c r="F117" s="94"/>
    </row>
    <row r="118" spans="1:6">
      <c r="A118" s="94" t="s">
        <v>31</v>
      </c>
      <c r="B118" s="94">
        <v>854229</v>
      </c>
      <c r="C118" s="94" t="s">
        <v>254</v>
      </c>
      <c r="D118" s="94"/>
      <c r="E118" s="94"/>
      <c r="F118" s="94"/>
    </row>
    <row r="119" spans="1:6">
      <c r="A119" s="94" t="s">
        <v>31</v>
      </c>
      <c r="B119" s="94">
        <v>854230</v>
      </c>
      <c r="C119" s="94" t="s">
        <v>255</v>
      </c>
      <c r="D119" s="94"/>
      <c r="E119" s="94"/>
      <c r="F119" s="94"/>
    </row>
    <row r="120" spans="1:6">
      <c r="A120" s="94" t="s">
        <v>31</v>
      </c>
      <c r="B120" s="94">
        <v>854231</v>
      </c>
      <c r="C120" s="94"/>
      <c r="D120" s="94"/>
      <c r="E120" s="94"/>
      <c r="F120" s="94"/>
    </row>
    <row r="121" spans="1:6">
      <c r="A121" s="94" t="s">
        <v>31</v>
      </c>
      <c r="B121" s="94">
        <v>854232</v>
      </c>
      <c r="C121" s="94"/>
      <c r="D121" s="94"/>
      <c r="E121" s="94"/>
      <c r="F121" s="94"/>
    </row>
    <row r="122" spans="1:6">
      <c r="A122" s="94" t="s">
        <v>31</v>
      </c>
      <c r="B122" s="94">
        <v>854233</v>
      </c>
      <c r="C122" s="94"/>
      <c r="D122" s="94"/>
      <c r="E122" s="94"/>
      <c r="F122" s="94"/>
    </row>
    <row r="123" spans="1:6">
      <c r="A123" s="94" t="s">
        <v>31</v>
      </c>
      <c r="B123" s="94">
        <v>854239</v>
      </c>
      <c r="C123" s="94"/>
      <c r="D123" s="94"/>
      <c r="E123" s="94"/>
      <c r="F123" s="94"/>
    </row>
    <row r="124" spans="1:6">
      <c r="A124" s="94" t="s">
        <v>31</v>
      </c>
      <c r="B124" s="94">
        <v>854240</v>
      </c>
      <c r="C124" s="94" t="s">
        <v>256</v>
      </c>
      <c r="D124" s="94"/>
      <c r="E124" s="94"/>
      <c r="F124" s="94"/>
    </row>
    <row r="125" spans="1:6">
      <c r="A125" s="94" t="s">
        <v>31</v>
      </c>
      <c r="B125" s="94">
        <v>854250</v>
      </c>
      <c r="C125" s="94" t="s">
        <v>257</v>
      </c>
      <c r="D125" s="94"/>
      <c r="E125" s="94"/>
      <c r="F125" s="94"/>
    </row>
    <row r="126" spans="1:6">
      <c r="A126" s="94" t="s">
        <v>31</v>
      </c>
      <c r="B126" s="94">
        <v>854260</v>
      </c>
      <c r="C126" s="94" t="s">
        <v>258</v>
      </c>
      <c r="D126" s="94"/>
      <c r="E126" s="94"/>
      <c r="F126" s="94"/>
    </row>
    <row r="127" spans="1:6">
      <c r="A127" s="94" t="s">
        <v>31</v>
      </c>
      <c r="B127" s="94">
        <v>854270</v>
      </c>
      <c r="C127" s="94"/>
      <c r="D127" s="94"/>
      <c r="E127" s="94"/>
      <c r="F127" s="94"/>
    </row>
    <row r="128" spans="1:6">
      <c r="A128" s="94" t="s">
        <v>31</v>
      </c>
      <c r="B128" s="94">
        <v>854290</v>
      </c>
      <c r="C128" s="94"/>
      <c r="D128" s="94"/>
      <c r="E128" s="94"/>
      <c r="F128" s="94"/>
    </row>
    <row r="129" spans="1:6">
      <c r="A129" s="94"/>
      <c r="B129" s="94"/>
      <c r="C129" s="94"/>
      <c r="D129" s="94"/>
      <c r="E129" s="94"/>
      <c r="F129" s="94"/>
    </row>
    <row r="130" spans="1:6">
      <c r="B130" s="94"/>
    </row>
    <row r="131" spans="1:6">
      <c r="B131" s="94"/>
    </row>
  </sheetData>
  <hyperlinks>
    <hyperlink ref="A1" location="ÍNDICE!A1" display="ÍNDICE" xr:uid="{48944B24-2F1A-BE44-9767-0F5DD15776F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1B5F-1EFB-254C-AF3A-7B0C83F858A8}">
  <dimension ref="A1:F578"/>
  <sheetViews>
    <sheetView showGridLines="0" zoomScaleNormal="100" workbookViewId="0"/>
  </sheetViews>
  <sheetFormatPr baseColWidth="10" defaultColWidth="11.5" defaultRowHeight="13"/>
  <cols>
    <col min="1" max="1" width="16.5" style="94" bestFit="1" customWidth="1"/>
    <col min="2" max="2" width="7.83203125" style="94" bestFit="1" customWidth="1"/>
    <col min="3" max="16384" width="11.5" style="94"/>
  </cols>
  <sheetData>
    <row r="1" spans="1:3" s="123" customFormat="1" ht="16">
      <c r="A1" s="132" t="s">
        <v>60</v>
      </c>
    </row>
    <row r="2" spans="1:3" s="123" customFormat="1"/>
    <row r="3" spans="1:3" s="123" customFormat="1">
      <c r="B3" s="124" t="s">
        <v>124</v>
      </c>
    </row>
    <row r="4" spans="1:3" s="123" customFormat="1">
      <c r="B4" s="123" t="s">
        <v>520</v>
      </c>
    </row>
    <row r="5" spans="1:3" s="123" customFormat="1"/>
    <row r="6" spans="1:3" s="123" customFormat="1">
      <c r="B6" s="128" t="s">
        <v>3</v>
      </c>
      <c r="C6" s="128" t="s">
        <v>4</v>
      </c>
    </row>
    <row r="7" spans="1:3" s="123" customFormat="1">
      <c r="B7" s="123" t="s">
        <v>5</v>
      </c>
      <c r="C7" s="123" t="s">
        <v>6</v>
      </c>
    </row>
    <row r="8" spans="1:3" s="123" customFormat="1">
      <c r="B8" s="123" t="s">
        <v>7</v>
      </c>
      <c r="C8" s="123" t="s">
        <v>8</v>
      </c>
    </row>
    <row r="9" spans="1:3" s="123" customFormat="1">
      <c r="B9" s="123" t="s">
        <v>9</v>
      </c>
      <c r="C9" s="123" t="s">
        <v>10</v>
      </c>
    </row>
    <row r="10" spans="1:3" s="123" customFormat="1">
      <c r="B10" s="123" t="s">
        <v>11</v>
      </c>
      <c r="C10" s="123" t="s">
        <v>12</v>
      </c>
    </row>
    <row r="11" spans="1:3" s="123" customFormat="1">
      <c r="B11" s="123" t="s">
        <v>13</v>
      </c>
      <c r="C11" s="123" t="s">
        <v>14</v>
      </c>
    </row>
    <row r="12" spans="1:3" s="123" customFormat="1">
      <c r="B12" s="123" t="s">
        <v>15</v>
      </c>
      <c r="C12" s="123" t="s">
        <v>16</v>
      </c>
    </row>
    <row r="13" spans="1:3" s="123" customFormat="1">
      <c r="B13" s="123" t="s">
        <v>17</v>
      </c>
      <c r="C13" s="123" t="s">
        <v>18</v>
      </c>
    </row>
    <row r="14" spans="1:3" s="123" customFormat="1">
      <c r="B14" s="123" t="s">
        <v>19</v>
      </c>
      <c r="C14" s="123" t="s">
        <v>20</v>
      </c>
    </row>
    <row r="15" spans="1:3" s="123" customFormat="1">
      <c r="B15" s="123" t="s">
        <v>21</v>
      </c>
      <c r="C15" s="123" t="s">
        <v>22</v>
      </c>
    </row>
    <row r="16" spans="1:3" s="123" customFormat="1">
      <c r="B16" s="123" t="s">
        <v>23</v>
      </c>
      <c r="C16" s="123" t="s">
        <v>24</v>
      </c>
    </row>
    <row r="17" spans="1:4" s="123" customFormat="1">
      <c r="B17" s="123" t="s">
        <v>25</v>
      </c>
      <c r="C17" s="123" t="s">
        <v>26</v>
      </c>
    </row>
    <row r="18" spans="1:4" s="123" customFormat="1">
      <c r="B18" s="123" t="s">
        <v>27</v>
      </c>
      <c r="C18" s="123" t="s">
        <v>28</v>
      </c>
    </row>
    <row r="19" spans="1:4" s="123" customFormat="1">
      <c r="B19" s="123" t="s">
        <v>29</v>
      </c>
      <c r="C19" s="123" t="s">
        <v>30</v>
      </c>
    </row>
    <row r="20" spans="1:4" s="123" customFormat="1">
      <c r="B20" s="123" t="s">
        <v>31</v>
      </c>
      <c r="C20" s="123" t="s">
        <v>32</v>
      </c>
    </row>
    <row r="21" spans="1:4" s="123" customFormat="1">
      <c r="A21" s="125"/>
      <c r="B21" s="125" t="s">
        <v>33</v>
      </c>
      <c r="C21" s="125" t="s">
        <v>34</v>
      </c>
      <c r="D21" s="125"/>
    </row>
    <row r="22" spans="1:4" s="123" customFormat="1">
      <c r="A22" s="125"/>
      <c r="B22" s="125" t="s">
        <v>35</v>
      </c>
      <c r="C22" s="125" t="s">
        <v>36</v>
      </c>
      <c r="D22" s="125"/>
    </row>
    <row r="23" spans="1:4" s="123" customFormat="1">
      <c r="A23" s="125"/>
      <c r="B23" s="125" t="s">
        <v>37</v>
      </c>
      <c r="C23" s="125" t="s">
        <v>38</v>
      </c>
      <c r="D23" s="125"/>
    </row>
    <row r="24" spans="1:4" s="123" customFormat="1">
      <c r="A24" s="125"/>
      <c r="B24" s="125" t="s">
        <v>39</v>
      </c>
      <c r="C24" s="125" t="s">
        <v>40</v>
      </c>
      <c r="D24" s="125"/>
    </row>
    <row r="25" spans="1:4" s="123" customFormat="1">
      <c r="A25" s="125"/>
      <c r="B25" s="125" t="s">
        <v>41</v>
      </c>
      <c r="C25" s="125" t="s">
        <v>42</v>
      </c>
      <c r="D25" s="125"/>
    </row>
    <row r="26" spans="1:4" s="123" customFormat="1">
      <c r="A26" s="125"/>
      <c r="B26" s="125" t="s">
        <v>43</v>
      </c>
      <c r="C26" s="125" t="s">
        <v>44</v>
      </c>
      <c r="D26" s="125"/>
    </row>
    <row r="27" spans="1:4" s="123" customFormat="1">
      <c r="A27" s="125"/>
      <c r="B27" s="125" t="s">
        <v>45</v>
      </c>
      <c r="C27" s="125" t="s">
        <v>46</v>
      </c>
      <c r="D27" s="125"/>
    </row>
    <row r="28" spans="1:4" s="123" customFormat="1">
      <c r="A28" s="125"/>
      <c r="B28" s="125" t="s">
        <v>47</v>
      </c>
      <c r="C28" s="125" t="s">
        <v>48</v>
      </c>
      <c r="D28" s="125"/>
    </row>
    <row r="29" spans="1:4" s="123" customFormat="1">
      <c r="A29" s="125"/>
      <c r="B29" s="125" t="s">
        <v>49</v>
      </c>
      <c r="C29" s="125" t="s">
        <v>50</v>
      </c>
      <c r="D29" s="125"/>
    </row>
    <row r="30" spans="1:4" s="123" customFormat="1">
      <c r="A30" s="125"/>
      <c r="B30" s="125" t="s">
        <v>51</v>
      </c>
      <c r="C30" s="125" t="s">
        <v>52</v>
      </c>
      <c r="D30" s="125"/>
    </row>
    <row r="32" spans="1:4" s="90" customFormat="1">
      <c r="A32" s="90" t="s">
        <v>126</v>
      </c>
      <c r="B32" s="90" t="s">
        <v>127</v>
      </c>
      <c r="C32" s="90" t="s">
        <v>128</v>
      </c>
    </row>
    <row r="33" spans="1:6" s="95" customFormat="1">
      <c r="A33" s="123"/>
      <c r="B33" s="129" t="s">
        <v>33</v>
      </c>
      <c r="C33" s="127" t="s">
        <v>34</v>
      </c>
      <c r="D33" s="127"/>
      <c r="E33" s="127"/>
      <c r="F33" s="123"/>
    </row>
    <row r="34" spans="1:6" s="95" customFormat="1">
      <c r="A34" s="94" t="s">
        <v>33</v>
      </c>
      <c r="B34" s="94">
        <v>854160</v>
      </c>
      <c r="C34" s="94" t="s">
        <v>259</v>
      </c>
      <c r="D34" s="94"/>
      <c r="E34" s="94"/>
      <c r="F34" s="94"/>
    </row>
    <row r="35" spans="1:6" s="95" customFormat="1">
      <c r="A35" s="94" t="s">
        <v>33</v>
      </c>
      <c r="B35" s="94">
        <v>854310</v>
      </c>
      <c r="C35" s="94" t="s">
        <v>260</v>
      </c>
      <c r="D35" s="94"/>
      <c r="E35" s="94"/>
      <c r="F35" s="94"/>
    </row>
    <row r="36" spans="1:6" s="95" customFormat="1">
      <c r="A36" s="94" t="s">
        <v>33</v>
      </c>
      <c r="B36" s="94">
        <v>854319</v>
      </c>
      <c r="C36" s="94"/>
      <c r="D36" s="94"/>
      <c r="E36" s="94"/>
      <c r="F36" s="94"/>
    </row>
    <row r="37" spans="1:6" s="95" customFormat="1">
      <c r="A37" s="94" t="s">
        <v>33</v>
      </c>
      <c r="B37" s="94">
        <v>854320</v>
      </c>
      <c r="C37" s="94" t="s">
        <v>261</v>
      </c>
      <c r="D37" s="94"/>
      <c r="E37" s="94"/>
      <c r="F37" s="94"/>
    </row>
    <row r="38" spans="1:6" s="95" customFormat="1">
      <c r="A38" s="94" t="s">
        <v>33</v>
      </c>
      <c r="B38" s="94">
        <v>854330</v>
      </c>
      <c r="C38" s="94" t="s">
        <v>262</v>
      </c>
      <c r="D38" s="94"/>
      <c r="E38" s="94"/>
      <c r="F38" s="94"/>
    </row>
    <row r="39" spans="1:6" s="95" customFormat="1">
      <c r="A39" s="94" t="s">
        <v>35</v>
      </c>
      <c r="B39" s="94">
        <v>854370</v>
      </c>
      <c r="C39" s="94"/>
      <c r="D39" s="94"/>
      <c r="E39" s="94"/>
      <c r="F39" s="94"/>
    </row>
    <row r="40" spans="1:6" s="95" customFormat="1">
      <c r="A40" s="94" t="s">
        <v>33</v>
      </c>
      <c r="B40" s="94">
        <v>854381</v>
      </c>
      <c r="C40" s="94" t="s">
        <v>263</v>
      </c>
      <c r="D40" s="94"/>
      <c r="E40" s="94"/>
      <c r="F40" s="94"/>
    </row>
    <row r="41" spans="1:6" s="95" customFormat="1">
      <c r="A41" s="94" t="s">
        <v>33</v>
      </c>
      <c r="B41" s="94">
        <v>854389</v>
      </c>
      <c r="C41" s="94" t="s">
        <v>141</v>
      </c>
      <c r="D41" s="94"/>
      <c r="E41" s="94"/>
      <c r="F41" s="94"/>
    </row>
    <row r="42" spans="1:6" s="95" customFormat="1">
      <c r="A42" s="94" t="s">
        <v>33</v>
      </c>
      <c r="B42" s="94">
        <v>854390</v>
      </c>
      <c r="C42" s="94" t="s">
        <v>142</v>
      </c>
      <c r="D42" s="94"/>
      <c r="E42" s="94"/>
      <c r="F42" s="94"/>
    </row>
    <row r="43" spans="1:6" s="95" customFormat="1">
      <c r="A43" s="94"/>
      <c r="B43" s="94"/>
      <c r="C43" s="94"/>
      <c r="D43" s="94"/>
      <c r="E43" s="94"/>
      <c r="F43" s="94"/>
    </row>
    <row r="44" spans="1:6" s="95" customFormat="1">
      <c r="A44" s="123"/>
      <c r="B44" s="127" t="s">
        <v>35</v>
      </c>
      <c r="C44" s="127" t="s">
        <v>36</v>
      </c>
      <c r="D44" s="123"/>
      <c r="E44" s="123"/>
      <c r="F44" s="123"/>
    </row>
    <row r="45" spans="1:6" s="95" customFormat="1">
      <c r="A45" s="94" t="s">
        <v>35</v>
      </c>
      <c r="B45" s="94">
        <v>842489</v>
      </c>
      <c r="C45" s="94" t="s">
        <v>264</v>
      </c>
      <c r="D45" s="94"/>
      <c r="E45" s="94"/>
      <c r="F45" s="94"/>
    </row>
    <row r="46" spans="1:6" s="95" customFormat="1">
      <c r="A46" s="94" t="s">
        <v>35</v>
      </c>
      <c r="B46" s="94">
        <v>844331</v>
      </c>
      <c r="C46" s="94"/>
      <c r="D46" s="94"/>
      <c r="E46" s="94"/>
      <c r="F46" s="94"/>
    </row>
    <row r="47" spans="1:6" s="95" customFormat="1">
      <c r="A47" s="94" t="s">
        <v>35</v>
      </c>
      <c r="B47" s="94">
        <v>844332</v>
      </c>
      <c r="C47" s="94"/>
      <c r="D47" s="94"/>
      <c r="E47" s="94"/>
      <c r="F47" s="94"/>
    </row>
    <row r="48" spans="1:6" s="95" customFormat="1">
      <c r="A48" s="94" t="s">
        <v>35</v>
      </c>
      <c r="B48" s="94">
        <v>844399</v>
      </c>
      <c r="C48" s="94" t="s">
        <v>265</v>
      </c>
      <c r="D48" s="94"/>
      <c r="E48" s="94"/>
      <c r="F48" s="94"/>
    </row>
    <row r="49" spans="1:6" s="95" customFormat="1">
      <c r="A49" s="94" t="s">
        <v>35</v>
      </c>
      <c r="B49" s="94">
        <v>847050</v>
      </c>
      <c r="C49" s="94" t="s">
        <v>266</v>
      </c>
      <c r="D49" s="94"/>
      <c r="E49" s="94"/>
      <c r="F49" s="94"/>
    </row>
    <row r="50" spans="1:6" s="95" customFormat="1">
      <c r="A50" s="94" t="s">
        <v>35</v>
      </c>
      <c r="B50" s="94">
        <v>847110</v>
      </c>
      <c r="C50" s="94" t="s">
        <v>267</v>
      </c>
      <c r="D50" s="94"/>
      <c r="E50" s="94"/>
      <c r="F50" s="94"/>
    </row>
    <row r="51" spans="1:6" s="95" customFormat="1">
      <c r="A51" s="94" t="s">
        <v>35</v>
      </c>
      <c r="B51" s="94">
        <v>847130</v>
      </c>
      <c r="C51" s="94" t="s">
        <v>268</v>
      </c>
      <c r="D51" s="94"/>
      <c r="E51" s="94"/>
      <c r="F51" s="94"/>
    </row>
    <row r="52" spans="1:6" s="95" customFormat="1">
      <c r="A52" s="94" t="s">
        <v>35</v>
      </c>
      <c r="B52" s="94">
        <v>847141</v>
      </c>
      <c r="C52" s="94" t="s">
        <v>269</v>
      </c>
      <c r="D52" s="94"/>
      <c r="E52" s="94"/>
      <c r="F52" s="94"/>
    </row>
    <row r="53" spans="1:6" s="95" customFormat="1">
      <c r="A53" s="94" t="s">
        <v>35</v>
      </c>
      <c r="B53" s="94">
        <v>847149</v>
      </c>
      <c r="C53" s="94" t="s">
        <v>270</v>
      </c>
      <c r="D53" s="94"/>
      <c r="E53" s="94"/>
      <c r="F53" s="94"/>
    </row>
    <row r="54" spans="1:6" s="95" customFormat="1">
      <c r="A54" s="94" t="s">
        <v>35</v>
      </c>
      <c r="B54" s="94">
        <v>847150</v>
      </c>
      <c r="C54" s="94" t="s">
        <v>271</v>
      </c>
      <c r="D54" s="94"/>
      <c r="E54" s="94"/>
      <c r="F54" s="94"/>
    </row>
    <row r="55" spans="1:6" s="95" customFormat="1">
      <c r="A55" s="94" t="s">
        <v>35</v>
      </c>
      <c r="B55" s="94">
        <v>847160</v>
      </c>
      <c r="C55" s="94" t="s">
        <v>136</v>
      </c>
      <c r="D55" s="94"/>
      <c r="E55" s="94"/>
      <c r="F55" s="94"/>
    </row>
    <row r="56" spans="1:6" s="95" customFormat="1">
      <c r="A56" s="94" t="s">
        <v>35</v>
      </c>
      <c r="B56" s="94">
        <v>847170</v>
      </c>
      <c r="C56" s="94" t="s">
        <v>272</v>
      </c>
      <c r="D56" s="94"/>
      <c r="E56" s="94"/>
      <c r="F56" s="94"/>
    </row>
    <row r="57" spans="1:6" s="95" customFormat="1">
      <c r="A57" s="94" t="s">
        <v>35</v>
      </c>
      <c r="B57" s="94">
        <v>847180</v>
      </c>
      <c r="C57" s="94" t="s">
        <v>140</v>
      </c>
      <c r="D57" s="94"/>
      <c r="E57" s="94"/>
      <c r="F57" s="94"/>
    </row>
    <row r="58" spans="1:6" s="95" customFormat="1">
      <c r="A58" s="94" t="s">
        <v>35</v>
      </c>
      <c r="B58" s="94">
        <v>847190</v>
      </c>
      <c r="C58" s="94" t="s">
        <v>273</v>
      </c>
      <c r="D58" s="94"/>
      <c r="E58" s="94"/>
      <c r="F58" s="94"/>
    </row>
    <row r="59" spans="1:6" s="95" customFormat="1">
      <c r="A59" s="94" t="s">
        <v>35</v>
      </c>
      <c r="B59" s="94">
        <v>847290</v>
      </c>
      <c r="C59" s="94" t="s">
        <v>274</v>
      </c>
      <c r="D59" s="94"/>
      <c r="E59" s="94"/>
      <c r="F59" s="94"/>
    </row>
    <row r="60" spans="1:6" s="95" customFormat="1">
      <c r="A60" s="94" t="s">
        <v>35</v>
      </c>
      <c r="B60" s="94">
        <v>847330</v>
      </c>
      <c r="C60" s="94" t="s">
        <v>275</v>
      </c>
      <c r="D60" s="94"/>
      <c r="E60" s="94"/>
      <c r="F60" s="94"/>
    </row>
    <row r="61" spans="1:6" s="95" customFormat="1">
      <c r="A61" s="94" t="s">
        <v>35</v>
      </c>
      <c r="B61" s="94">
        <v>847340</v>
      </c>
      <c r="C61" s="94" t="s">
        <v>276</v>
      </c>
      <c r="D61" s="94"/>
      <c r="E61" s="94"/>
      <c r="F61" s="94"/>
    </row>
    <row r="62" spans="1:6" s="95" customFormat="1">
      <c r="A62" s="94" t="s">
        <v>35</v>
      </c>
      <c r="B62" s="94">
        <v>847350</v>
      </c>
      <c r="C62" s="94" t="s">
        <v>277</v>
      </c>
      <c r="D62" s="94"/>
      <c r="E62" s="94"/>
      <c r="F62" s="94"/>
    </row>
    <row r="63" spans="1:6" s="95" customFormat="1">
      <c r="A63" s="94" t="s">
        <v>35</v>
      </c>
      <c r="B63" s="94">
        <v>850440</v>
      </c>
      <c r="C63" s="94" t="s">
        <v>278</v>
      </c>
      <c r="D63" s="94"/>
      <c r="E63" s="94"/>
      <c r="F63" s="94"/>
    </row>
    <row r="64" spans="1:6" s="95" customFormat="1">
      <c r="A64" s="94" t="s">
        <v>35</v>
      </c>
      <c r="B64" s="94">
        <v>850450</v>
      </c>
      <c r="C64" s="94" t="s">
        <v>279</v>
      </c>
      <c r="D64" s="94"/>
      <c r="E64" s="94"/>
      <c r="F64" s="94"/>
    </row>
    <row r="65" spans="1:6" s="95" customFormat="1">
      <c r="A65" s="94" t="s">
        <v>35</v>
      </c>
      <c r="B65" s="94">
        <v>850490</v>
      </c>
      <c r="C65" s="94" t="s">
        <v>280</v>
      </c>
      <c r="D65" s="94"/>
      <c r="E65" s="94"/>
      <c r="F65" s="94"/>
    </row>
    <row r="66" spans="1:6" s="95" customFormat="1">
      <c r="A66" s="94" t="s">
        <v>35</v>
      </c>
      <c r="B66" s="94">
        <v>852851</v>
      </c>
      <c r="C66" s="94" t="s">
        <v>281</v>
      </c>
      <c r="D66" s="94"/>
      <c r="E66" s="94"/>
      <c r="F66" s="94"/>
    </row>
    <row r="67" spans="1:6" s="95" customFormat="1">
      <c r="A67" s="94" t="s">
        <v>35</v>
      </c>
      <c r="B67" s="94">
        <v>852861</v>
      </c>
      <c r="C67" s="94" t="s">
        <v>282</v>
      </c>
      <c r="D67" s="94"/>
      <c r="E67" s="94"/>
      <c r="F67" s="94"/>
    </row>
    <row r="68" spans="1:6" s="95" customFormat="1">
      <c r="A68" s="94" t="s">
        <v>37</v>
      </c>
      <c r="B68" s="94">
        <v>370110</v>
      </c>
      <c r="C68" s="94" t="s">
        <v>283</v>
      </c>
      <c r="D68" s="94"/>
      <c r="E68" s="94"/>
      <c r="F68" s="94"/>
    </row>
    <row r="69" spans="1:6" s="95" customFormat="1">
      <c r="A69" s="94" t="s">
        <v>37</v>
      </c>
      <c r="B69" s="94">
        <v>370120</v>
      </c>
      <c r="C69" s="94" t="s">
        <v>284</v>
      </c>
      <c r="D69" s="94"/>
      <c r="E69" s="94"/>
      <c r="F69" s="94"/>
    </row>
    <row r="70" spans="1:6" s="95" customFormat="1">
      <c r="A70" s="94" t="s">
        <v>37</v>
      </c>
      <c r="B70" s="94">
        <v>370191</v>
      </c>
      <c r="C70" s="94" t="s">
        <v>285</v>
      </c>
      <c r="D70" s="94"/>
      <c r="E70" s="94"/>
      <c r="F70" s="94"/>
    </row>
    <row r="71" spans="1:6" s="95" customFormat="1">
      <c r="A71" s="94" t="s">
        <v>37</v>
      </c>
      <c r="B71" s="94">
        <v>370199</v>
      </c>
      <c r="C71" s="94" t="s">
        <v>286</v>
      </c>
      <c r="D71" s="94"/>
      <c r="E71" s="94"/>
      <c r="F71" s="94"/>
    </row>
    <row r="72" spans="1:6" s="95" customFormat="1">
      <c r="A72" s="94" t="s">
        <v>37</v>
      </c>
      <c r="B72" s="94">
        <v>370239</v>
      </c>
      <c r="C72" s="94" t="s">
        <v>287</v>
      </c>
      <c r="D72" s="94"/>
      <c r="E72" s="94"/>
      <c r="F72" s="94"/>
    </row>
    <row r="73" spans="1:6" s="95" customFormat="1">
      <c r="A73" s="94" t="s">
        <v>37</v>
      </c>
      <c r="B73" s="94">
        <v>370241</v>
      </c>
      <c r="C73" s="94"/>
      <c r="D73" s="94"/>
      <c r="E73" s="94"/>
      <c r="F73" s="94"/>
    </row>
    <row r="74" spans="1:6" s="95" customFormat="1">
      <c r="A74" s="94" t="s">
        <v>37</v>
      </c>
      <c r="B74" s="94">
        <v>370242</v>
      </c>
      <c r="C74" s="94" t="s">
        <v>288</v>
      </c>
      <c r="D74" s="94"/>
      <c r="E74" s="94"/>
      <c r="F74" s="94"/>
    </row>
    <row r="75" spans="1:6" s="95" customFormat="1">
      <c r="A75" s="94" t="s">
        <v>37</v>
      </c>
      <c r="B75" s="94">
        <v>370244</v>
      </c>
      <c r="C75" s="94" t="s">
        <v>289</v>
      </c>
      <c r="D75" s="94"/>
      <c r="E75" s="94"/>
      <c r="F75" s="94"/>
    </row>
    <row r="76" spans="1:6" s="95" customFormat="1">
      <c r="A76" s="94" t="s">
        <v>37</v>
      </c>
      <c r="B76" s="94">
        <v>370253</v>
      </c>
      <c r="C76" s="94"/>
      <c r="D76" s="94"/>
      <c r="E76" s="94"/>
      <c r="F76" s="94"/>
    </row>
    <row r="77" spans="1:6" s="95" customFormat="1">
      <c r="A77" s="94" t="s">
        <v>37</v>
      </c>
      <c r="B77" s="94">
        <v>370254</v>
      </c>
      <c r="C77" s="94"/>
      <c r="D77" s="94"/>
      <c r="E77" s="94"/>
      <c r="F77" s="94"/>
    </row>
    <row r="78" spans="1:6" s="95" customFormat="1">
      <c r="A78" s="94" t="s">
        <v>37</v>
      </c>
      <c r="B78" s="94">
        <v>370255</v>
      </c>
      <c r="C78" s="94"/>
      <c r="D78" s="94"/>
      <c r="E78" s="94"/>
      <c r="F78" s="94"/>
    </row>
    <row r="79" spans="1:6" s="95" customFormat="1">
      <c r="A79" s="94" t="s">
        <v>37</v>
      </c>
      <c r="B79" s="94">
        <v>370256</v>
      </c>
      <c r="C79" s="94"/>
      <c r="D79" s="94"/>
      <c r="E79" s="94"/>
      <c r="F79" s="94"/>
    </row>
    <row r="80" spans="1:6" s="95" customFormat="1">
      <c r="A80" s="94" t="s">
        <v>37</v>
      </c>
      <c r="B80" s="94">
        <v>370293</v>
      </c>
      <c r="C80" s="94" t="s">
        <v>290</v>
      </c>
      <c r="D80" s="94"/>
      <c r="E80" s="94"/>
      <c r="F80" s="94"/>
    </row>
    <row r="81" spans="1:6" s="95" customFormat="1">
      <c r="A81" s="94" t="s">
        <v>37</v>
      </c>
      <c r="B81" s="94">
        <v>370294</v>
      </c>
      <c r="C81" s="94" t="s">
        <v>291</v>
      </c>
      <c r="D81" s="94"/>
      <c r="E81" s="94"/>
      <c r="F81" s="94"/>
    </row>
    <row r="82" spans="1:6" s="95" customFormat="1">
      <c r="A82" s="94" t="s">
        <v>37</v>
      </c>
      <c r="B82" s="94">
        <v>370310</v>
      </c>
      <c r="C82" s="94" t="s">
        <v>292</v>
      </c>
      <c r="D82" s="94"/>
      <c r="E82" s="94"/>
      <c r="F82" s="94"/>
    </row>
    <row r="83" spans="1:6" s="95" customFormat="1">
      <c r="A83" s="94" t="s">
        <v>37</v>
      </c>
      <c r="B83" s="94">
        <v>370320</v>
      </c>
      <c r="C83" s="94"/>
      <c r="D83" s="94"/>
      <c r="E83" s="94"/>
      <c r="F83" s="94"/>
    </row>
    <row r="84" spans="1:6" s="95" customFormat="1">
      <c r="A84" s="94" t="s">
        <v>37</v>
      </c>
      <c r="B84" s="94">
        <v>370390</v>
      </c>
      <c r="C84" s="94" t="s">
        <v>293</v>
      </c>
      <c r="D84" s="94"/>
      <c r="E84" s="94"/>
      <c r="F84" s="94"/>
    </row>
    <row r="85" spans="1:6" s="95" customFormat="1">
      <c r="A85" s="94" t="s">
        <v>37</v>
      </c>
      <c r="B85" s="94">
        <v>370400</v>
      </c>
      <c r="C85" s="94" t="s">
        <v>294</v>
      </c>
      <c r="D85" s="94"/>
      <c r="E85" s="94"/>
      <c r="F85" s="94"/>
    </row>
    <row r="86" spans="1:6" s="95" customFormat="1">
      <c r="A86" s="94" t="s">
        <v>37</v>
      </c>
      <c r="B86" s="94">
        <v>370590</v>
      </c>
      <c r="C86" s="94" t="s">
        <v>295</v>
      </c>
      <c r="D86" s="94"/>
      <c r="E86" s="94"/>
      <c r="F86" s="94"/>
    </row>
    <row r="87" spans="1:6" s="95" customFormat="1">
      <c r="A87" s="94" t="s">
        <v>37</v>
      </c>
      <c r="B87" s="94">
        <v>370610</v>
      </c>
      <c r="C87" s="94" t="s">
        <v>296</v>
      </c>
      <c r="D87" s="94"/>
      <c r="E87" s="94"/>
      <c r="F87" s="94"/>
    </row>
    <row r="88" spans="1:6" s="95" customFormat="1">
      <c r="A88" s="94" t="s">
        <v>37</v>
      </c>
      <c r="B88" s="94">
        <v>370690</v>
      </c>
      <c r="C88" s="94" t="s">
        <v>297</v>
      </c>
      <c r="D88" s="94"/>
      <c r="E88" s="94"/>
      <c r="F88" s="94"/>
    </row>
    <row r="89" spans="1:6" s="95" customFormat="1">
      <c r="A89" s="94" t="s">
        <v>37</v>
      </c>
      <c r="B89" s="94">
        <v>370710</v>
      </c>
      <c r="C89" s="94" t="s">
        <v>298</v>
      </c>
      <c r="D89" s="94"/>
      <c r="E89" s="94"/>
      <c r="F89" s="94"/>
    </row>
    <row r="90" spans="1:6" s="95" customFormat="1">
      <c r="A90" s="94"/>
      <c r="B90" s="94"/>
      <c r="C90" s="94"/>
      <c r="D90" s="94"/>
      <c r="E90" s="94"/>
      <c r="F90" s="94"/>
    </row>
    <row r="91" spans="1:6" s="95" customFormat="1">
      <c r="A91" s="123"/>
      <c r="B91" s="127" t="s">
        <v>39</v>
      </c>
      <c r="C91" s="127" t="s">
        <v>40</v>
      </c>
      <c r="D91" s="127"/>
      <c r="E91" s="123"/>
      <c r="F91" s="123"/>
    </row>
    <row r="92" spans="1:6" s="95" customFormat="1">
      <c r="A92" s="94" t="s">
        <v>39</v>
      </c>
      <c r="B92" s="94">
        <v>854470</v>
      </c>
      <c r="C92" s="94" t="s">
        <v>299</v>
      </c>
      <c r="D92" s="94"/>
      <c r="E92" s="94"/>
      <c r="F92" s="94"/>
    </row>
    <row r="93" spans="1:6" s="95" customFormat="1">
      <c r="A93" s="94" t="s">
        <v>39</v>
      </c>
      <c r="B93" s="94">
        <v>900110</v>
      </c>
      <c r="C93" s="94" t="s">
        <v>300</v>
      </c>
      <c r="D93" s="94"/>
      <c r="E93" s="94"/>
      <c r="F93" s="94"/>
    </row>
    <row r="94" spans="1:6" s="95" customFormat="1">
      <c r="A94" s="94"/>
      <c r="B94" s="94"/>
      <c r="C94" s="94"/>
      <c r="D94" s="94"/>
      <c r="E94" s="94"/>
      <c r="F94" s="94"/>
    </row>
    <row r="95" spans="1:6" s="95" customFormat="1">
      <c r="A95" s="123"/>
      <c r="B95" s="127" t="s">
        <v>41</v>
      </c>
      <c r="C95" s="127" t="s">
        <v>42</v>
      </c>
      <c r="D95" s="123"/>
      <c r="E95" s="123"/>
      <c r="F95" s="123"/>
    </row>
    <row r="96" spans="1:6" s="95" customFormat="1">
      <c r="A96" s="94" t="s">
        <v>41</v>
      </c>
      <c r="B96" s="94">
        <v>900120</v>
      </c>
      <c r="C96" s="94" t="s">
        <v>301</v>
      </c>
      <c r="D96" s="94"/>
      <c r="E96" s="94"/>
      <c r="F96" s="94"/>
    </row>
    <row r="97" spans="1:6" s="95" customFormat="1">
      <c r="A97" s="94" t="s">
        <v>41</v>
      </c>
      <c r="B97" s="94">
        <v>900130</v>
      </c>
      <c r="C97" s="94" t="s">
        <v>302</v>
      </c>
      <c r="D97" s="94"/>
      <c r="E97" s="94"/>
      <c r="F97" s="94"/>
    </row>
    <row r="98" spans="1:6" s="95" customFormat="1">
      <c r="A98" s="94" t="s">
        <v>41</v>
      </c>
      <c r="B98" s="94">
        <v>900140</v>
      </c>
      <c r="C98" s="94" t="s">
        <v>303</v>
      </c>
      <c r="D98" s="94"/>
      <c r="E98" s="94"/>
      <c r="F98" s="94"/>
    </row>
    <row r="99" spans="1:6" s="95" customFormat="1">
      <c r="A99" s="94" t="s">
        <v>41</v>
      </c>
      <c r="B99" s="94">
        <v>900150</v>
      </c>
      <c r="C99" s="94" t="s">
        <v>304</v>
      </c>
      <c r="D99" s="94"/>
      <c r="E99" s="94"/>
      <c r="F99" s="94"/>
    </row>
    <row r="100" spans="1:6" s="95" customFormat="1">
      <c r="A100" s="94" t="s">
        <v>41</v>
      </c>
      <c r="B100" s="94">
        <v>900190</v>
      </c>
      <c r="C100" s="94" t="s">
        <v>305</v>
      </c>
      <c r="D100" s="94"/>
      <c r="E100" s="94"/>
      <c r="F100" s="94"/>
    </row>
    <row r="101" spans="1:6" s="95" customFormat="1">
      <c r="A101" s="94" t="s">
        <v>41</v>
      </c>
      <c r="B101" s="94">
        <v>900211</v>
      </c>
      <c r="C101" s="94" t="s">
        <v>306</v>
      </c>
      <c r="D101" s="94"/>
      <c r="E101" s="94"/>
      <c r="F101" s="94"/>
    </row>
    <row r="102" spans="1:6" s="95" customFormat="1">
      <c r="A102" s="94" t="s">
        <v>41</v>
      </c>
      <c r="B102" s="94">
        <v>900219</v>
      </c>
      <c r="C102" s="94" t="s">
        <v>307</v>
      </c>
      <c r="D102" s="94"/>
      <c r="E102" s="94"/>
      <c r="F102" s="94"/>
    </row>
    <row r="103" spans="1:6" s="95" customFormat="1">
      <c r="A103" s="94" t="s">
        <v>41</v>
      </c>
      <c r="B103" s="94">
        <v>900220</v>
      </c>
      <c r="C103" s="94" t="s">
        <v>308</v>
      </c>
      <c r="D103" s="94"/>
      <c r="E103" s="94"/>
      <c r="F103" s="94"/>
    </row>
    <row r="104" spans="1:6" s="95" customFormat="1">
      <c r="A104" s="94" t="s">
        <v>41</v>
      </c>
      <c r="B104" s="94">
        <v>900290</v>
      </c>
      <c r="C104" s="94" t="s">
        <v>309</v>
      </c>
      <c r="D104" s="94"/>
      <c r="E104" s="94"/>
      <c r="F104" s="94"/>
    </row>
    <row r="105" spans="1:6" s="95" customFormat="1">
      <c r="A105" s="94" t="s">
        <v>41</v>
      </c>
      <c r="B105" s="94">
        <v>900311</v>
      </c>
      <c r="C105" s="94" t="s">
        <v>310</v>
      </c>
      <c r="D105" s="94"/>
      <c r="E105" s="94"/>
      <c r="F105" s="94"/>
    </row>
    <row r="106" spans="1:6" s="95" customFormat="1">
      <c r="A106" s="94" t="s">
        <v>41</v>
      </c>
      <c r="B106" s="94">
        <v>900319</v>
      </c>
      <c r="C106" s="94" t="s">
        <v>311</v>
      </c>
      <c r="D106" s="94"/>
      <c r="E106" s="94"/>
      <c r="F106" s="94"/>
    </row>
    <row r="107" spans="1:6" s="95" customFormat="1">
      <c r="A107" s="94" t="s">
        <v>41</v>
      </c>
      <c r="B107" s="94">
        <v>900390</v>
      </c>
      <c r="C107" s="94" t="s">
        <v>312</v>
      </c>
      <c r="D107" s="94"/>
      <c r="E107" s="94"/>
      <c r="F107" s="94"/>
    </row>
    <row r="108" spans="1:6" s="95" customFormat="1">
      <c r="A108" s="94" t="s">
        <v>41</v>
      </c>
      <c r="B108" s="94">
        <v>900410</v>
      </c>
      <c r="C108" s="94" t="s">
        <v>313</v>
      </c>
      <c r="D108" s="94"/>
      <c r="E108" s="94"/>
      <c r="F108" s="94"/>
    </row>
    <row r="109" spans="1:6" s="95" customFormat="1">
      <c r="A109" s="94" t="s">
        <v>41</v>
      </c>
      <c r="B109" s="94">
        <v>900490</v>
      </c>
      <c r="C109" s="94" t="s">
        <v>314</v>
      </c>
      <c r="D109" s="94"/>
      <c r="E109" s="94"/>
      <c r="F109" s="94"/>
    </row>
    <row r="110" spans="1:6" s="95" customFormat="1">
      <c r="A110" s="94" t="s">
        <v>41</v>
      </c>
      <c r="B110" s="94">
        <v>900510</v>
      </c>
      <c r="C110" s="94" t="s">
        <v>315</v>
      </c>
      <c r="D110" s="94"/>
      <c r="E110" s="94"/>
      <c r="F110" s="94"/>
    </row>
    <row r="111" spans="1:6" s="95" customFormat="1">
      <c r="A111" s="94" t="s">
        <v>41</v>
      </c>
      <c r="B111" s="94">
        <v>900580</v>
      </c>
      <c r="C111" s="94" t="s">
        <v>316</v>
      </c>
      <c r="D111" s="94"/>
      <c r="E111" s="94"/>
      <c r="F111" s="94"/>
    </row>
    <row r="112" spans="1:6" s="95" customFormat="1">
      <c r="A112" s="94" t="s">
        <v>41</v>
      </c>
      <c r="B112" s="94">
        <v>900590</v>
      </c>
      <c r="C112" s="94" t="s">
        <v>317</v>
      </c>
      <c r="D112" s="94"/>
      <c r="E112" s="94"/>
      <c r="F112" s="94"/>
    </row>
    <row r="113" spans="1:6" s="95" customFormat="1">
      <c r="A113" s="94" t="s">
        <v>41</v>
      </c>
      <c r="B113" s="94">
        <v>901110</v>
      </c>
      <c r="C113" s="94" t="s">
        <v>318</v>
      </c>
      <c r="D113" s="94"/>
      <c r="E113" s="94"/>
      <c r="F113" s="94"/>
    </row>
    <row r="114" spans="1:6" s="95" customFormat="1">
      <c r="A114" s="94" t="s">
        <v>41</v>
      </c>
      <c r="B114" s="94">
        <v>901120</v>
      </c>
      <c r="C114" s="94" t="s">
        <v>319</v>
      </c>
      <c r="D114" s="94"/>
      <c r="E114" s="94"/>
      <c r="F114" s="94"/>
    </row>
    <row r="115" spans="1:6" s="95" customFormat="1">
      <c r="A115" s="94" t="s">
        <v>41</v>
      </c>
      <c r="B115" s="94">
        <v>901180</v>
      </c>
      <c r="C115" s="94" t="s">
        <v>320</v>
      </c>
      <c r="D115" s="94"/>
      <c r="E115" s="94"/>
      <c r="F115" s="94"/>
    </row>
    <row r="116" spans="1:6" s="95" customFormat="1">
      <c r="A116" s="94" t="s">
        <v>41</v>
      </c>
      <c r="B116" s="94">
        <v>901190</v>
      </c>
      <c r="C116" s="94" t="s">
        <v>321</v>
      </c>
      <c r="D116" s="94"/>
      <c r="E116" s="94"/>
      <c r="F116" s="94"/>
    </row>
    <row r="117" spans="1:6" s="95" customFormat="1">
      <c r="A117" s="94" t="s">
        <v>41</v>
      </c>
      <c r="B117" s="94">
        <v>901210</v>
      </c>
      <c r="C117" s="94" t="s">
        <v>322</v>
      </c>
      <c r="D117" s="94"/>
      <c r="E117" s="94"/>
      <c r="F117" s="94"/>
    </row>
    <row r="118" spans="1:6" s="95" customFormat="1">
      <c r="A118" s="94" t="s">
        <v>41</v>
      </c>
      <c r="B118" s="94">
        <v>901290</v>
      </c>
      <c r="C118" s="94" t="s">
        <v>323</v>
      </c>
      <c r="D118" s="94"/>
      <c r="E118" s="94"/>
      <c r="F118" s="94"/>
    </row>
    <row r="119" spans="1:6" s="95" customFormat="1">
      <c r="A119" s="94" t="s">
        <v>41</v>
      </c>
      <c r="B119" s="94">
        <v>901310</v>
      </c>
      <c r="C119" s="94" t="s">
        <v>324</v>
      </c>
      <c r="D119" s="94"/>
      <c r="E119" s="94"/>
      <c r="F119" s="94"/>
    </row>
    <row r="120" spans="1:6" s="95" customFormat="1">
      <c r="A120" s="94" t="s">
        <v>41</v>
      </c>
      <c r="B120" s="94">
        <v>901320</v>
      </c>
      <c r="C120" s="94" t="s">
        <v>142</v>
      </c>
      <c r="D120" s="94"/>
      <c r="E120" s="94"/>
      <c r="F120" s="94"/>
    </row>
    <row r="121" spans="1:6" s="95" customFormat="1">
      <c r="A121" s="94" t="s">
        <v>41</v>
      </c>
      <c r="B121" s="94">
        <v>901380</v>
      </c>
      <c r="C121" s="94" t="s">
        <v>136</v>
      </c>
      <c r="D121" s="94"/>
      <c r="E121" s="94"/>
      <c r="F121" s="94"/>
    </row>
    <row r="122" spans="1:6" s="95" customFormat="1">
      <c r="A122" s="94" t="s">
        <v>41</v>
      </c>
      <c r="B122" s="94">
        <v>901390</v>
      </c>
      <c r="C122" s="94" t="s">
        <v>140</v>
      </c>
      <c r="D122" s="94"/>
      <c r="E122" s="94"/>
      <c r="F122" s="94"/>
    </row>
    <row r="123" spans="1:6" s="95" customFormat="1">
      <c r="A123" s="94"/>
      <c r="B123" s="94"/>
      <c r="C123" s="94"/>
      <c r="D123" s="94"/>
      <c r="E123" s="94"/>
      <c r="F123" s="94"/>
    </row>
    <row r="124" spans="1:6" s="95" customFormat="1">
      <c r="A124" s="123"/>
      <c r="B124" s="127" t="s">
        <v>43</v>
      </c>
      <c r="C124" s="127" t="s">
        <v>44</v>
      </c>
      <c r="D124" s="123"/>
      <c r="E124" s="123"/>
      <c r="F124" s="123"/>
    </row>
    <row r="125" spans="1:6" s="95" customFormat="1">
      <c r="A125" s="94" t="s">
        <v>43</v>
      </c>
      <c r="B125" s="94">
        <v>844339</v>
      </c>
      <c r="C125" s="94" t="s">
        <v>325</v>
      </c>
      <c r="D125" s="94"/>
      <c r="E125" s="94"/>
      <c r="F125" s="94"/>
    </row>
    <row r="126" spans="1:6" s="95" customFormat="1">
      <c r="A126" s="94" t="s">
        <v>43</v>
      </c>
      <c r="B126" s="94">
        <v>844399</v>
      </c>
      <c r="C126" s="94"/>
      <c r="D126" s="94"/>
      <c r="E126" s="94"/>
      <c r="F126" s="94"/>
    </row>
    <row r="127" spans="1:6" s="95" customFormat="1">
      <c r="A127" s="94" t="s">
        <v>43</v>
      </c>
      <c r="B127" s="94">
        <v>847290</v>
      </c>
      <c r="C127" s="94" t="s">
        <v>326</v>
      </c>
      <c r="D127" s="94"/>
      <c r="E127" s="94"/>
      <c r="F127" s="94"/>
    </row>
    <row r="128" spans="1:6" s="95" customFormat="1">
      <c r="A128" s="94" t="s">
        <v>43</v>
      </c>
      <c r="B128" s="94">
        <v>847340</v>
      </c>
      <c r="C128" s="94" t="s">
        <v>327</v>
      </c>
      <c r="D128" s="94"/>
      <c r="E128" s="94"/>
      <c r="F128" s="94"/>
    </row>
    <row r="129" spans="1:6" s="95" customFormat="1">
      <c r="A129" s="94" t="s">
        <v>43</v>
      </c>
      <c r="B129" s="94">
        <v>900610</v>
      </c>
      <c r="C129" s="94" t="s">
        <v>328</v>
      </c>
      <c r="D129" s="94"/>
      <c r="E129" s="94"/>
      <c r="F129" s="94"/>
    </row>
    <row r="130" spans="1:6" s="95" customFormat="1">
      <c r="A130" s="94" t="s">
        <v>43</v>
      </c>
      <c r="B130" s="94">
        <v>900620</v>
      </c>
      <c r="C130" s="94" t="s">
        <v>329</v>
      </c>
      <c r="D130" s="94"/>
      <c r="E130" s="94"/>
      <c r="F130" s="94"/>
    </row>
    <row r="131" spans="1:6" s="95" customFormat="1">
      <c r="A131" s="94" t="s">
        <v>43</v>
      </c>
      <c r="B131" s="94">
        <v>900630</v>
      </c>
      <c r="C131" s="94" t="s">
        <v>330</v>
      </c>
      <c r="D131" s="94"/>
      <c r="E131" s="94"/>
      <c r="F131" s="94"/>
    </row>
    <row r="132" spans="1:6" s="95" customFormat="1">
      <c r="A132" s="94" t="s">
        <v>43</v>
      </c>
      <c r="B132" s="94">
        <v>900640</v>
      </c>
      <c r="C132" s="94" t="s">
        <v>331</v>
      </c>
      <c r="D132" s="94"/>
      <c r="E132" s="94"/>
      <c r="F132" s="94"/>
    </row>
    <row r="133" spans="1:6" s="95" customFormat="1">
      <c r="A133" s="94" t="s">
        <v>43</v>
      </c>
      <c r="B133" s="94">
        <v>900651</v>
      </c>
      <c r="C133" s="94" t="s">
        <v>332</v>
      </c>
      <c r="D133" s="94"/>
      <c r="E133" s="94"/>
      <c r="F133" s="94"/>
    </row>
    <row r="134" spans="1:6" s="95" customFormat="1">
      <c r="A134" s="94" t="s">
        <v>43</v>
      </c>
      <c r="B134" s="94">
        <v>900652</v>
      </c>
      <c r="C134" s="94"/>
      <c r="D134" s="94"/>
      <c r="E134" s="94"/>
      <c r="F134" s="94"/>
    </row>
    <row r="135" spans="1:6" s="95" customFormat="1">
      <c r="A135" s="94" t="s">
        <v>43</v>
      </c>
      <c r="B135" s="94">
        <v>900653</v>
      </c>
      <c r="C135" s="94" t="s">
        <v>333</v>
      </c>
      <c r="D135" s="94"/>
      <c r="E135" s="94"/>
      <c r="F135" s="94"/>
    </row>
    <row r="136" spans="1:6" s="95" customFormat="1">
      <c r="A136" s="94" t="s">
        <v>43</v>
      </c>
      <c r="B136" s="94">
        <v>900659</v>
      </c>
      <c r="C136" s="94" t="s">
        <v>334</v>
      </c>
      <c r="D136" s="94"/>
      <c r="E136" s="94"/>
      <c r="F136" s="94"/>
    </row>
    <row r="137" spans="1:6" s="95" customFormat="1">
      <c r="A137" s="94" t="s">
        <v>43</v>
      </c>
      <c r="B137" s="94">
        <v>900661</v>
      </c>
      <c r="C137" s="94" t="s">
        <v>335</v>
      </c>
      <c r="D137" s="94"/>
      <c r="E137" s="94"/>
      <c r="F137" s="94"/>
    </row>
    <row r="138" spans="1:6" s="95" customFormat="1">
      <c r="A138" s="94" t="s">
        <v>43</v>
      </c>
      <c r="B138" s="94">
        <v>900662</v>
      </c>
      <c r="C138" s="94"/>
      <c r="D138" s="94"/>
      <c r="E138" s="94"/>
      <c r="F138" s="94"/>
    </row>
    <row r="139" spans="1:6" s="95" customFormat="1">
      <c r="A139" s="94" t="s">
        <v>43</v>
      </c>
      <c r="B139" s="94">
        <v>900669</v>
      </c>
      <c r="C139" s="94"/>
      <c r="D139" s="94"/>
      <c r="E139" s="94"/>
      <c r="F139" s="94"/>
    </row>
    <row r="140" spans="1:6" s="95" customFormat="1">
      <c r="A140" s="94" t="s">
        <v>43</v>
      </c>
      <c r="B140" s="94">
        <v>900691</v>
      </c>
      <c r="C140" s="94" t="s">
        <v>336</v>
      </c>
      <c r="D140" s="94"/>
      <c r="E140" s="94"/>
      <c r="F140" s="94"/>
    </row>
    <row r="141" spans="1:6" s="95" customFormat="1">
      <c r="A141" s="94" t="s">
        <v>43</v>
      </c>
      <c r="B141" s="94">
        <v>900699</v>
      </c>
      <c r="C141" s="94" t="s">
        <v>337</v>
      </c>
      <c r="D141" s="94"/>
      <c r="E141" s="94"/>
      <c r="F141" s="94"/>
    </row>
    <row r="142" spans="1:6" s="95" customFormat="1">
      <c r="A142" s="94" t="s">
        <v>43</v>
      </c>
      <c r="B142" s="94">
        <v>900711</v>
      </c>
      <c r="C142" s="94" t="s">
        <v>338</v>
      </c>
      <c r="D142" s="94"/>
      <c r="E142" s="94"/>
      <c r="F142" s="94"/>
    </row>
    <row r="143" spans="1:6" s="95" customFormat="1">
      <c r="A143" s="94" t="s">
        <v>43</v>
      </c>
      <c r="B143" s="94">
        <v>900719</v>
      </c>
      <c r="C143" s="94"/>
      <c r="D143" s="94"/>
      <c r="E143" s="94"/>
      <c r="F143" s="94"/>
    </row>
    <row r="144" spans="1:6" s="95" customFormat="1">
      <c r="A144" s="94" t="s">
        <v>43</v>
      </c>
      <c r="B144" s="94">
        <v>900720</v>
      </c>
      <c r="C144" s="94"/>
      <c r="D144" s="94"/>
      <c r="E144" s="94"/>
      <c r="F144" s="94"/>
    </row>
    <row r="145" spans="1:6" s="95" customFormat="1">
      <c r="A145" s="94" t="s">
        <v>43</v>
      </c>
      <c r="B145" s="94">
        <v>900791</v>
      </c>
      <c r="C145" s="94"/>
      <c r="D145" s="94"/>
      <c r="E145" s="94"/>
      <c r="F145" s="94"/>
    </row>
    <row r="146" spans="1:6" s="95" customFormat="1">
      <c r="A146" s="94" t="s">
        <v>43</v>
      </c>
      <c r="B146" s="94">
        <v>900792</v>
      </c>
      <c r="C146" s="94"/>
      <c r="D146" s="94"/>
      <c r="E146" s="94"/>
      <c r="F146" s="94"/>
    </row>
    <row r="147" spans="1:6" s="95" customFormat="1">
      <c r="A147" s="94" t="s">
        <v>43</v>
      </c>
      <c r="B147" s="94">
        <v>900810</v>
      </c>
      <c r="C147" s="94" t="s">
        <v>339</v>
      </c>
      <c r="D147" s="94"/>
      <c r="E147" s="94"/>
      <c r="F147" s="94"/>
    </row>
    <row r="148" spans="1:6" s="95" customFormat="1">
      <c r="A148" s="94" t="s">
        <v>43</v>
      </c>
      <c r="B148" s="94">
        <v>900820</v>
      </c>
      <c r="C148" s="94"/>
      <c r="D148" s="94"/>
      <c r="E148" s="94"/>
      <c r="F148" s="94"/>
    </row>
    <row r="149" spans="1:6" s="95" customFormat="1">
      <c r="A149" s="94" t="s">
        <v>43</v>
      </c>
      <c r="B149" s="94">
        <v>900830</v>
      </c>
      <c r="C149" s="94"/>
      <c r="D149" s="94"/>
      <c r="E149" s="94"/>
      <c r="F149" s="94"/>
    </row>
    <row r="150" spans="1:6" s="95" customFormat="1">
      <c r="A150" s="94" t="s">
        <v>43</v>
      </c>
      <c r="B150" s="94">
        <v>900840</v>
      </c>
      <c r="C150" s="94"/>
      <c r="D150" s="94"/>
      <c r="E150" s="94"/>
      <c r="F150" s="94"/>
    </row>
    <row r="151" spans="1:6" s="95" customFormat="1">
      <c r="A151" s="94" t="s">
        <v>43</v>
      </c>
      <c r="B151" s="94">
        <v>900890</v>
      </c>
      <c r="C151" s="94"/>
      <c r="D151" s="94"/>
      <c r="E151" s="94"/>
      <c r="F151" s="94"/>
    </row>
    <row r="152" spans="1:6" s="95" customFormat="1">
      <c r="A152" s="94" t="s">
        <v>43</v>
      </c>
      <c r="B152" s="94">
        <v>900911</v>
      </c>
      <c r="C152" s="94"/>
      <c r="D152" s="94"/>
      <c r="E152" s="94"/>
      <c r="F152" s="94"/>
    </row>
    <row r="153" spans="1:6" s="95" customFormat="1">
      <c r="A153" s="94" t="s">
        <v>43</v>
      </c>
      <c r="B153" s="94">
        <v>900921</v>
      </c>
      <c r="C153" s="94"/>
      <c r="D153" s="94"/>
      <c r="E153" s="94"/>
      <c r="F153" s="94"/>
    </row>
    <row r="154" spans="1:6" s="95" customFormat="1">
      <c r="A154" s="94" t="s">
        <v>43</v>
      </c>
      <c r="B154" s="94">
        <v>900922</v>
      </c>
      <c r="C154" s="94"/>
      <c r="D154" s="94"/>
      <c r="E154" s="94"/>
      <c r="F154" s="94"/>
    </row>
    <row r="155" spans="1:6" s="95" customFormat="1">
      <c r="A155" s="94" t="s">
        <v>43</v>
      </c>
      <c r="B155" s="94">
        <v>900930</v>
      </c>
      <c r="C155" s="94"/>
      <c r="D155" s="94"/>
      <c r="E155" s="94"/>
      <c r="F155" s="94"/>
    </row>
    <row r="156" spans="1:6" s="95" customFormat="1">
      <c r="A156" s="94" t="s">
        <v>43</v>
      </c>
      <c r="B156" s="94">
        <v>900990</v>
      </c>
      <c r="C156" s="94"/>
      <c r="D156" s="94"/>
      <c r="E156" s="94"/>
      <c r="F156" s="94"/>
    </row>
    <row r="157" spans="1:6" s="95" customFormat="1">
      <c r="A157" s="94" t="s">
        <v>43</v>
      </c>
      <c r="B157" s="94">
        <v>900991</v>
      </c>
      <c r="C157" s="94" t="s">
        <v>340</v>
      </c>
      <c r="D157" s="94"/>
      <c r="E157" s="94"/>
      <c r="F157" s="94"/>
    </row>
    <row r="158" spans="1:6" s="95" customFormat="1">
      <c r="A158" s="94" t="s">
        <v>43</v>
      </c>
      <c r="B158" s="94">
        <v>900992</v>
      </c>
      <c r="C158" s="94"/>
      <c r="D158" s="94"/>
      <c r="E158" s="94"/>
      <c r="F158" s="94"/>
    </row>
    <row r="159" spans="1:6" s="95" customFormat="1">
      <c r="A159" s="94" t="s">
        <v>43</v>
      </c>
      <c r="B159" s="94">
        <v>900993</v>
      </c>
      <c r="C159" s="94"/>
      <c r="D159" s="94"/>
      <c r="E159" s="94"/>
      <c r="F159" s="94"/>
    </row>
    <row r="160" spans="1:6" s="95" customFormat="1">
      <c r="A160" s="94" t="s">
        <v>43</v>
      </c>
      <c r="B160" s="94">
        <v>900999</v>
      </c>
      <c r="C160" s="94"/>
      <c r="D160" s="94"/>
      <c r="E160" s="94"/>
      <c r="F160" s="94"/>
    </row>
    <row r="161" spans="1:6" s="95" customFormat="1">
      <c r="A161" s="94" t="s">
        <v>43</v>
      </c>
      <c r="B161" s="94">
        <v>901010</v>
      </c>
      <c r="C161" s="94" t="s">
        <v>341</v>
      </c>
      <c r="D161" s="94"/>
      <c r="E161" s="94"/>
      <c r="F161" s="94"/>
    </row>
    <row r="162" spans="1:6" s="95" customFormat="1">
      <c r="A162" s="94" t="s">
        <v>43</v>
      </c>
      <c r="B162" s="94">
        <v>901050</v>
      </c>
      <c r="C162" s="94" t="s">
        <v>342</v>
      </c>
      <c r="D162" s="94"/>
      <c r="E162" s="94"/>
      <c r="F162" s="94"/>
    </row>
    <row r="163" spans="1:6" s="95" customFormat="1">
      <c r="A163" s="94" t="s">
        <v>43</v>
      </c>
      <c r="B163" s="94">
        <v>901060</v>
      </c>
      <c r="C163" s="94" t="s">
        <v>343</v>
      </c>
      <c r="D163" s="94"/>
      <c r="E163" s="94"/>
      <c r="F163" s="94"/>
    </row>
    <row r="164" spans="1:6" s="95" customFormat="1">
      <c r="A164" s="94" t="s">
        <v>43</v>
      </c>
      <c r="B164" s="94">
        <v>901090</v>
      </c>
      <c r="C164" s="94" t="s">
        <v>344</v>
      </c>
      <c r="D164" s="94"/>
      <c r="E164" s="94"/>
      <c r="F164" s="94"/>
    </row>
    <row r="165" spans="1:6" s="95" customFormat="1">
      <c r="A165" s="94" t="s">
        <v>43</v>
      </c>
      <c r="B165" s="94">
        <v>902740</v>
      </c>
      <c r="C165" s="94" t="s">
        <v>345</v>
      </c>
      <c r="D165" s="94"/>
      <c r="E165" s="94"/>
      <c r="F165" s="94"/>
    </row>
    <row r="166" spans="1:6" s="95" customFormat="1">
      <c r="A166" s="94" t="s">
        <v>43</v>
      </c>
      <c r="B166" s="94">
        <v>902750</v>
      </c>
      <c r="C166" s="94" t="s">
        <v>346</v>
      </c>
      <c r="D166" s="94"/>
      <c r="E166" s="94"/>
      <c r="F166" s="94"/>
    </row>
    <row r="167" spans="1:6" s="95" customFormat="1">
      <c r="A167" s="94" t="s">
        <v>43</v>
      </c>
      <c r="B167" s="94">
        <v>902790</v>
      </c>
      <c r="C167" s="94" t="s">
        <v>347</v>
      </c>
      <c r="D167" s="94"/>
      <c r="E167" s="94"/>
      <c r="F167" s="94"/>
    </row>
    <row r="168" spans="1:6" s="95" customFormat="1">
      <c r="A168" s="94"/>
      <c r="B168" s="94"/>
      <c r="C168" s="94"/>
      <c r="D168" s="94"/>
      <c r="E168" s="94"/>
      <c r="F168" s="94"/>
    </row>
    <row r="169" spans="1:6" s="95" customFormat="1">
      <c r="A169" s="123"/>
      <c r="B169" s="127" t="s">
        <v>45</v>
      </c>
      <c r="C169" s="127" t="s">
        <v>46</v>
      </c>
      <c r="D169" s="123"/>
      <c r="E169" s="123"/>
      <c r="F169" s="123"/>
    </row>
    <row r="170" spans="1:6" s="95" customFormat="1">
      <c r="A170" s="94" t="s">
        <v>45</v>
      </c>
      <c r="B170" s="94">
        <v>871310</v>
      </c>
      <c r="C170" s="94" t="s">
        <v>348</v>
      </c>
      <c r="D170" s="94"/>
      <c r="E170" s="94"/>
      <c r="F170" s="94"/>
    </row>
    <row r="171" spans="1:6" s="95" customFormat="1">
      <c r="A171" s="94" t="s">
        <v>45</v>
      </c>
      <c r="B171" s="94">
        <v>871390</v>
      </c>
      <c r="C171" s="94" t="s">
        <v>349</v>
      </c>
      <c r="D171" s="94"/>
      <c r="E171" s="94"/>
      <c r="F171" s="94"/>
    </row>
    <row r="172" spans="1:6" s="95" customFormat="1">
      <c r="A172" s="94" t="s">
        <v>45</v>
      </c>
      <c r="B172" s="94">
        <v>871420</v>
      </c>
      <c r="C172" s="94" t="s">
        <v>350</v>
      </c>
      <c r="D172" s="94"/>
      <c r="E172" s="94"/>
      <c r="F172" s="94"/>
    </row>
    <row r="173" spans="1:6" s="95" customFormat="1">
      <c r="A173" s="94" t="s">
        <v>45</v>
      </c>
      <c r="B173" s="94">
        <v>901811</v>
      </c>
      <c r="C173" s="94" t="s">
        <v>351</v>
      </c>
      <c r="D173" s="94"/>
      <c r="E173" s="94"/>
      <c r="F173" s="94"/>
    </row>
    <row r="174" spans="1:6" s="95" customFormat="1">
      <c r="A174" s="94" t="s">
        <v>45</v>
      </c>
      <c r="B174" s="94">
        <v>901812</v>
      </c>
      <c r="C174" s="94" t="s">
        <v>352</v>
      </c>
      <c r="D174" s="94"/>
      <c r="E174" s="94"/>
      <c r="F174" s="94"/>
    </row>
    <row r="175" spans="1:6" s="95" customFormat="1">
      <c r="A175" s="94" t="s">
        <v>45</v>
      </c>
      <c r="B175" s="94">
        <v>901813</v>
      </c>
      <c r="C175" s="94" t="s">
        <v>353</v>
      </c>
      <c r="D175" s="94"/>
      <c r="E175" s="94"/>
      <c r="F175" s="94"/>
    </row>
    <row r="176" spans="1:6" s="95" customFormat="1">
      <c r="A176" s="94" t="s">
        <v>45</v>
      </c>
      <c r="B176" s="94">
        <v>901814</v>
      </c>
      <c r="C176" s="94" t="s">
        <v>354</v>
      </c>
      <c r="D176" s="94"/>
      <c r="E176" s="94"/>
      <c r="F176" s="94"/>
    </row>
    <row r="177" spans="1:6" s="95" customFormat="1">
      <c r="A177" s="94" t="s">
        <v>45</v>
      </c>
      <c r="B177" s="94">
        <v>901819</v>
      </c>
      <c r="C177" s="94" t="s">
        <v>355</v>
      </c>
      <c r="D177" s="94"/>
      <c r="E177" s="94"/>
      <c r="F177" s="94"/>
    </row>
    <row r="178" spans="1:6" s="95" customFormat="1">
      <c r="A178" s="94" t="s">
        <v>45</v>
      </c>
      <c r="B178" s="94">
        <v>901820</v>
      </c>
      <c r="C178" s="94" t="s">
        <v>356</v>
      </c>
      <c r="D178" s="94"/>
      <c r="E178" s="94"/>
      <c r="F178" s="94"/>
    </row>
    <row r="179" spans="1:6" s="95" customFormat="1">
      <c r="A179" s="94" t="s">
        <v>45</v>
      </c>
      <c r="B179" s="94">
        <v>901831</v>
      </c>
      <c r="C179" s="94" t="s">
        <v>357</v>
      </c>
      <c r="D179" s="94"/>
      <c r="E179" s="94"/>
      <c r="F179" s="94"/>
    </row>
    <row r="180" spans="1:6" s="95" customFormat="1">
      <c r="A180" s="94" t="s">
        <v>45</v>
      </c>
      <c r="B180" s="94">
        <v>901832</v>
      </c>
      <c r="C180" s="94" t="s">
        <v>358</v>
      </c>
      <c r="D180" s="94"/>
      <c r="E180" s="94"/>
      <c r="F180" s="94"/>
    </row>
    <row r="181" spans="1:6" s="95" customFormat="1">
      <c r="A181" s="94" t="s">
        <v>45</v>
      </c>
      <c r="B181" s="94">
        <v>901839</v>
      </c>
      <c r="C181" s="94" t="s">
        <v>359</v>
      </c>
      <c r="D181" s="94"/>
      <c r="E181" s="94"/>
      <c r="F181" s="94"/>
    </row>
    <row r="182" spans="1:6" s="95" customFormat="1">
      <c r="A182" s="94" t="s">
        <v>45</v>
      </c>
      <c r="B182" s="94">
        <v>901841</v>
      </c>
      <c r="C182" s="94" t="s">
        <v>360</v>
      </c>
      <c r="D182" s="94"/>
      <c r="E182" s="94"/>
      <c r="F182" s="94"/>
    </row>
    <row r="183" spans="1:6" s="95" customFormat="1">
      <c r="A183" s="94" t="s">
        <v>45</v>
      </c>
      <c r="B183" s="94">
        <v>901849</v>
      </c>
      <c r="C183" s="94" t="s">
        <v>361</v>
      </c>
      <c r="D183" s="94"/>
      <c r="E183" s="94"/>
      <c r="F183" s="94"/>
    </row>
    <row r="184" spans="1:6" s="95" customFormat="1">
      <c r="A184" s="94" t="s">
        <v>45</v>
      </c>
      <c r="B184" s="94">
        <v>901850</v>
      </c>
      <c r="C184" s="94" t="s">
        <v>362</v>
      </c>
      <c r="D184" s="94"/>
      <c r="E184" s="94"/>
      <c r="F184" s="94"/>
    </row>
    <row r="185" spans="1:6" s="95" customFormat="1">
      <c r="A185" s="94" t="s">
        <v>45</v>
      </c>
      <c r="B185" s="94">
        <v>901890</v>
      </c>
      <c r="C185" s="94" t="s">
        <v>363</v>
      </c>
      <c r="D185" s="94"/>
      <c r="E185" s="94"/>
      <c r="F185" s="94"/>
    </row>
    <row r="186" spans="1:6" s="95" customFormat="1">
      <c r="A186" s="94" t="s">
        <v>45</v>
      </c>
      <c r="B186" s="94">
        <v>901910</v>
      </c>
      <c r="C186" s="94"/>
      <c r="D186" s="94"/>
      <c r="E186" s="94"/>
      <c r="F186" s="94"/>
    </row>
    <row r="187" spans="1:6" s="95" customFormat="1">
      <c r="A187" s="94" t="s">
        <v>45</v>
      </c>
      <c r="B187" s="94">
        <v>901920</v>
      </c>
      <c r="C187" s="94"/>
      <c r="D187" s="94"/>
      <c r="E187" s="94"/>
      <c r="F187" s="94"/>
    </row>
    <row r="188" spans="1:6" s="95" customFormat="1">
      <c r="A188" s="94" t="s">
        <v>45</v>
      </c>
      <c r="B188" s="94">
        <v>902000</v>
      </c>
      <c r="C188" s="94" t="s">
        <v>364</v>
      </c>
      <c r="D188" s="94"/>
      <c r="E188" s="94"/>
      <c r="F188" s="94"/>
    </row>
    <row r="189" spans="1:6" s="95" customFormat="1">
      <c r="A189" s="94" t="s">
        <v>45</v>
      </c>
      <c r="B189" s="94">
        <v>902110</v>
      </c>
      <c r="C189" s="94" t="s">
        <v>365</v>
      </c>
      <c r="D189" s="94"/>
      <c r="E189" s="94"/>
      <c r="F189" s="94"/>
    </row>
    <row r="190" spans="1:6" s="95" customFormat="1">
      <c r="A190" s="94" t="s">
        <v>45</v>
      </c>
      <c r="B190" s="94">
        <v>902111</v>
      </c>
      <c r="C190" s="94"/>
      <c r="D190" s="94"/>
      <c r="E190" s="94"/>
      <c r="F190" s="94"/>
    </row>
    <row r="191" spans="1:6" s="95" customFormat="1">
      <c r="A191" s="94" t="s">
        <v>45</v>
      </c>
      <c r="B191" s="94">
        <v>902119</v>
      </c>
      <c r="C191" s="94" t="s">
        <v>366</v>
      </c>
      <c r="D191" s="94"/>
      <c r="E191" s="94"/>
      <c r="F191" s="94"/>
    </row>
    <row r="192" spans="1:6" s="95" customFormat="1">
      <c r="A192" s="94" t="s">
        <v>45</v>
      </c>
      <c r="B192" s="94">
        <v>902121</v>
      </c>
      <c r="C192" s="94" t="s">
        <v>367</v>
      </c>
      <c r="D192" s="94"/>
      <c r="E192" s="94"/>
      <c r="F192" s="94"/>
    </row>
    <row r="193" spans="1:6" s="95" customFormat="1">
      <c r="A193" s="94" t="s">
        <v>45</v>
      </c>
      <c r="B193" s="94">
        <v>902129</v>
      </c>
      <c r="C193" s="94" t="s">
        <v>368</v>
      </c>
      <c r="D193" s="94"/>
      <c r="E193" s="94"/>
      <c r="F193" s="94"/>
    </row>
    <row r="194" spans="1:6" s="95" customFormat="1">
      <c r="A194" s="94" t="s">
        <v>45</v>
      </c>
      <c r="B194" s="94">
        <v>902130</v>
      </c>
      <c r="C194" s="94" t="s">
        <v>369</v>
      </c>
      <c r="D194" s="94"/>
      <c r="E194" s="94"/>
      <c r="F194" s="94"/>
    </row>
    <row r="195" spans="1:6" s="95" customFormat="1">
      <c r="A195" s="94" t="s">
        <v>45</v>
      </c>
      <c r="B195" s="94">
        <v>902131</v>
      </c>
      <c r="C195" s="94" t="s">
        <v>370</v>
      </c>
      <c r="D195" s="94"/>
      <c r="E195" s="94"/>
      <c r="F195" s="94"/>
    </row>
    <row r="196" spans="1:6" s="95" customFormat="1">
      <c r="A196" s="94" t="s">
        <v>45</v>
      </c>
      <c r="B196" s="94">
        <v>902139</v>
      </c>
      <c r="C196" s="94" t="s">
        <v>371</v>
      </c>
      <c r="D196" s="94"/>
      <c r="E196" s="94"/>
      <c r="F196" s="94"/>
    </row>
    <row r="197" spans="1:6" s="95" customFormat="1">
      <c r="A197" s="94" t="s">
        <v>45</v>
      </c>
      <c r="B197" s="94">
        <v>902140</v>
      </c>
      <c r="C197" s="94" t="s">
        <v>372</v>
      </c>
      <c r="D197" s="94"/>
      <c r="E197" s="94"/>
      <c r="F197" s="94"/>
    </row>
    <row r="198" spans="1:6" s="95" customFormat="1">
      <c r="A198" s="94" t="s">
        <v>45</v>
      </c>
      <c r="B198" s="94">
        <v>902150</v>
      </c>
      <c r="C198" s="94" t="s">
        <v>373</v>
      </c>
      <c r="D198" s="94"/>
      <c r="E198" s="94"/>
      <c r="F198" s="94"/>
    </row>
    <row r="199" spans="1:6" s="95" customFormat="1">
      <c r="A199" s="94" t="s">
        <v>45</v>
      </c>
      <c r="B199" s="94">
        <v>902190</v>
      </c>
      <c r="C199" s="94" t="s">
        <v>374</v>
      </c>
      <c r="D199" s="94"/>
      <c r="E199" s="94"/>
      <c r="F199" s="94"/>
    </row>
    <row r="200" spans="1:6" s="95" customFormat="1">
      <c r="A200" s="94" t="s">
        <v>45</v>
      </c>
      <c r="B200" s="94">
        <v>902212</v>
      </c>
      <c r="C200" s="94" t="s">
        <v>375</v>
      </c>
      <c r="D200" s="94"/>
      <c r="E200" s="94"/>
      <c r="F200" s="94"/>
    </row>
    <row r="201" spans="1:6" s="95" customFormat="1">
      <c r="A201" s="94" t="s">
        <v>45</v>
      </c>
      <c r="B201" s="94">
        <v>902213</v>
      </c>
      <c r="C201" s="94" t="s">
        <v>376</v>
      </c>
      <c r="D201" s="94"/>
      <c r="E201" s="94"/>
      <c r="F201" s="94"/>
    </row>
    <row r="202" spans="1:6" s="95" customFormat="1">
      <c r="A202" s="94" t="s">
        <v>45</v>
      </c>
      <c r="B202" s="94">
        <v>902214</v>
      </c>
      <c r="C202" s="94" t="s">
        <v>377</v>
      </c>
      <c r="D202" s="94"/>
      <c r="E202" s="94"/>
      <c r="F202" s="94"/>
    </row>
    <row r="203" spans="1:6" s="95" customFormat="1">
      <c r="A203" s="94" t="s">
        <v>45</v>
      </c>
      <c r="B203" s="94">
        <v>902219</v>
      </c>
      <c r="C203" s="94" t="s">
        <v>378</v>
      </c>
      <c r="D203" s="94"/>
      <c r="E203" s="94"/>
      <c r="F203" s="94"/>
    </row>
    <row r="204" spans="1:6" s="95" customFormat="1">
      <c r="A204" s="94" t="s">
        <v>45</v>
      </c>
      <c r="B204" s="94">
        <v>902221</v>
      </c>
      <c r="C204" s="94" t="s">
        <v>379</v>
      </c>
      <c r="D204" s="94"/>
      <c r="E204" s="94"/>
      <c r="F204" s="94"/>
    </row>
    <row r="205" spans="1:6" s="95" customFormat="1">
      <c r="A205" s="94" t="s">
        <v>45</v>
      </c>
      <c r="B205" s="94">
        <v>902229</v>
      </c>
      <c r="C205" s="94"/>
      <c r="D205" s="94"/>
      <c r="E205" s="94"/>
      <c r="F205" s="94"/>
    </row>
    <row r="206" spans="1:6" s="95" customFormat="1">
      <c r="A206" s="94" t="s">
        <v>45</v>
      </c>
      <c r="B206" s="94">
        <v>902230</v>
      </c>
      <c r="C206" s="94" t="s">
        <v>380</v>
      </c>
      <c r="D206" s="94"/>
      <c r="E206" s="94"/>
      <c r="F206" s="94"/>
    </row>
    <row r="207" spans="1:6" s="95" customFormat="1">
      <c r="A207" s="94" t="s">
        <v>45</v>
      </c>
      <c r="B207" s="94">
        <v>902290</v>
      </c>
      <c r="C207" s="94" t="s">
        <v>381</v>
      </c>
      <c r="D207" s="94"/>
      <c r="E207" s="94"/>
      <c r="F207" s="94"/>
    </row>
    <row r="208" spans="1:6" s="95" customFormat="1">
      <c r="A208" s="94"/>
      <c r="B208" s="94"/>
      <c r="C208" s="94"/>
      <c r="D208" s="94"/>
      <c r="E208" s="94"/>
      <c r="F208" s="94"/>
    </row>
    <row r="209" spans="1:6" s="95" customFormat="1">
      <c r="A209" s="123"/>
      <c r="B209" s="127" t="s">
        <v>47</v>
      </c>
      <c r="C209" s="127" t="s">
        <v>48</v>
      </c>
      <c r="D209" s="123"/>
      <c r="E209" s="123"/>
      <c r="F209" s="123"/>
    </row>
    <row r="210" spans="1:6" s="95" customFormat="1">
      <c r="A210" s="94" t="s">
        <v>47</v>
      </c>
      <c r="B210" s="94">
        <v>910111</v>
      </c>
      <c r="C210" s="94" t="s">
        <v>382</v>
      </c>
      <c r="D210" s="94"/>
      <c r="E210" s="94"/>
      <c r="F210" s="94"/>
    </row>
    <row r="211" spans="1:6" s="95" customFormat="1">
      <c r="A211" s="94" t="s">
        <v>47</v>
      </c>
      <c r="B211" s="94">
        <v>910112</v>
      </c>
      <c r="C211" s="94" t="s">
        <v>383</v>
      </c>
      <c r="D211" s="94"/>
      <c r="E211" s="94"/>
      <c r="F211" s="94"/>
    </row>
    <row r="212" spans="1:6" s="95" customFormat="1">
      <c r="A212" s="94" t="s">
        <v>47</v>
      </c>
      <c r="B212" s="94">
        <v>910119</v>
      </c>
      <c r="C212" s="94" t="s">
        <v>384</v>
      </c>
      <c r="D212" s="94"/>
      <c r="E212" s="94"/>
      <c r="F212" s="94"/>
    </row>
    <row r="213" spans="1:6" s="95" customFormat="1">
      <c r="A213" s="94" t="s">
        <v>47</v>
      </c>
      <c r="B213" s="94">
        <v>910121</v>
      </c>
      <c r="C213" s="94" t="s">
        <v>385</v>
      </c>
      <c r="D213" s="94"/>
      <c r="E213" s="94"/>
      <c r="F213" s="94"/>
    </row>
    <row r="214" spans="1:6" s="95" customFormat="1">
      <c r="A214" s="94" t="s">
        <v>47</v>
      </c>
      <c r="B214" s="94">
        <v>910129</v>
      </c>
      <c r="C214" s="94" t="s">
        <v>386</v>
      </c>
      <c r="D214" s="94"/>
      <c r="E214" s="94"/>
      <c r="F214" s="94"/>
    </row>
    <row r="215" spans="1:6" s="95" customFormat="1">
      <c r="A215" s="94" t="s">
        <v>47</v>
      </c>
      <c r="B215" s="94">
        <v>910191</v>
      </c>
      <c r="C215" s="94" t="s">
        <v>387</v>
      </c>
      <c r="D215" s="94"/>
      <c r="E215" s="94"/>
      <c r="F215" s="94"/>
    </row>
    <row r="216" spans="1:6" s="95" customFormat="1">
      <c r="A216" s="94" t="s">
        <v>47</v>
      </c>
      <c r="B216" s="94">
        <v>910199</v>
      </c>
      <c r="C216" s="94" t="s">
        <v>388</v>
      </c>
      <c r="D216" s="94"/>
      <c r="E216" s="94"/>
      <c r="F216" s="94"/>
    </row>
    <row r="217" spans="1:6" s="95" customFormat="1">
      <c r="A217" s="94" t="s">
        <v>47</v>
      </c>
      <c r="B217" s="94">
        <v>910211</v>
      </c>
      <c r="C217" s="94" t="s">
        <v>389</v>
      </c>
      <c r="D217" s="94"/>
      <c r="E217" s="94"/>
      <c r="F217" s="94"/>
    </row>
    <row r="218" spans="1:6" s="95" customFormat="1">
      <c r="A218" s="94" t="s">
        <v>47</v>
      </c>
      <c r="B218" s="94">
        <v>910212</v>
      </c>
      <c r="C218" s="94" t="s">
        <v>390</v>
      </c>
      <c r="D218" s="94"/>
      <c r="E218" s="94"/>
      <c r="F218" s="94"/>
    </row>
    <row r="219" spans="1:6" s="95" customFormat="1">
      <c r="A219" s="94" t="s">
        <v>47</v>
      </c>
      <c r="B219" s="94">
        <v>910219</v>
      </c>
      <c r="C219" s="94" t="s">
        <v>391</v>
      </c>
      <c r="D219" s="94"/>
      <c r="E219" s="94"/>
      <c r="F219" s="94"/>
    </row>
    <row r="220" spans="1:6" s="95" customFormat="1">
      <c r="A220" s="94" t="s">
        <v>47</v>
      </c>
      <c r="B220" s="94">
        <v>910221</v>
      </c>
      <c r="C220" s="94" t="s">
        <v>392</v>
      </c>
      <c r="D220" s="94"/>
      <c r="E220" s="94"/>
      <c r="F220" s="94"/>
    </row>
    <row r="221" spans="1:6" s="95" customFormat="1">
      <c r="A221" s="94" t="s">
        <v>47</v>
      </c>
      <c r="B221" s="94">
        <v>910229</v>
      </c>
      <c r="C221" s="94" t="s">
        <v>393</v>
      </c>
      <c r="D221" s="94"/>
      <c r="E221" s="94"/>
      <c r="F221" s="94"/>
    </row>
    <row r="222" spans="1:6" s="95" customFormat="1">
      <c r="A222" s="94" t="s">
        <v>47</v>
      </c>
      <c r="B222" s="94">
        <v>910291</v>
      </c>
      <c r="C222" s="94" t="s">
        <v>394</v>
      </c>
      <c r="D222" s="94"/>
      <c r="E222" s="94"/>
      <c r="F222" s="94"/>
    </row>
    <row r="223" spans="1:6" s="95" customFormat="1">
      <c r="A223" s="94" t="s">
        <v>47</v>
      </c>
      <c r="B223" s="94">
        <v>910299</v>
      </c>
      <c r="C223" s="94" t="s">
        <v>395</v>
      </c>
      <c r="D223" s="94"/>
      <c r="E223" s="94"/>
      <c r="F223" s="94"/>
    </row>
    <row r="224" spans="1:6" s="95" customFormat="1">
      <c r="A224" s="94" t="s">
        <v>47</v>
      </c>
      <c r="B224" s="94">
        <v>910310</v>
      </c>
      <c r="C224" s="94" t="s">
        <v>396</v>
      </c>
      <c r="D224" s="94"/>
      <c r="E224" s="94"/>
      <c r="F224" s="94"/>
    </row>
    <row r="225" spans="1:6" s="95" customFormat="1">
      <c r="A225" s="94" t="s">
        <v>47</v>
      </c>
      <c r="B225" s="94">
        <v>910390</v>
      </c>
      <c r="C225" s="94" t="s">
        <v>397</v>
      </c>
      <c r="D225" s="94"/>
      <c r="E225" s="94"/>
      <c r="F225" s="94"/>
    </row>
    <row r="226" spans="1:6" s="95" customFormat="1">
      <c r="A226" s="94" t="s">
        <v>47</v>
      </c>
      <c r="B226" s="94">
        <v>910400</v>
      </c>
      <c r="C226" s="94" t="s">
        <v>398</v>
      </c>
      <c r="D226" s="94"/>
      <c r="E226" s="94"/>
      <c r="F226" s="94"/>
    </row>
    <row r="227" spans="1:6" s="95" customFormat="1">
      <c r="A227" s="94" t="s">
        <v>47</v>
      </c>
      <c r="B227" s="94">
        <v>910511</v>
      </c>
      <c r="C227" s="94" t="s">
        <v>399</v>
      </c>
      <c r="D227" s="94"/>
      <c r="E227" s="94"/>
      <c r="F227" s="94"/>
    </row>
    <row r="228" spans="1:6" s="95" customFormat="1">
      <c r="A228" s="94" t="s">
        <v>47</v>
      </c>
      <c r="B228" s="94">
        <v>910519</v>
      </c>
      <c r="C228" s="94" t="s">
        <v>400</v>
      </c>
      <c r="D228" s="94"/>
      <c r="E228" s="94"/>
      <c r="F228" s="94"/>
    </row>
    <row r="229" spans="1:6" s="95" customFormat="1">
      <c r="A229" s="94" t="s">
        <v>47</v>
      </c>
      <c r="B229" s="94">
        <v>910521</v>
      </c>
      <c r="C229" s="94" t="s">
        <v>401</v>
      </c>
      <c r="D229" s="94"/>
      <c r="E229" s="94"/>
      <c r="F229" s="94"/>
    </row>
    <row r="230" spans="1:6" s="95" customFormat="1">
      <c r="A230" s="94" t="s">
        <v>47</v>
      </c>
      <c r="B230" s="94">
        <v>910529</v>
      </c>
      <c r="C230" s="94"/>
      <c r="D230" s="94"/>
      <c r="E230" s="94"/>
      <c r="F230" s="94"/>
    </row>
    <row r="231" spans="1:6" s="95" customFormat="1">
      <c r="A231" s="94" t="s">
        <v>47</v>
      </c>
      <c r="B231" s="94">
        <v>910591</v>
      </c>
      <c r="C231" s="94" t="s">
        <v>402</v>
      </c>
      <c r="D231" s="94"/>
      <c r="E231" s="94"/>
      <c r="F231" s="94"/>
    </row>
    <row r="232" spans="1:6" s="95" customFormat="1">
      <c r="A232" s="94" t="s">
        <v>47</v>
      </c>
      <c r="B232" s="94">
        <v>910599</v>
      </c>
      <c r="C232" s="94" t="s">
        <v>403</v>
      </c>
      <c r="D232" s="94"/>
      <c r="E232" s="94"/>
      <c r="F232" s="94"/>
    </row>
    <row r="233" spans="1:6" s="95" customFormat="1">
      <c r="A233" s="94" t="s">
        <v>47</v>
      </c>
      <c r="B233" s="94">
        <v>910610</v>
      </c>
      <c r="C233" s="94" t="s">
        <v>404</v>
      </c>
      <c r="D233" s="94"/>
      <c r="E233" s="94"/>
      <c r="F233" s="94"/>
    </row>
    <row r="234" spans="1:6" s="95" customFormat="1">
      <c r="A234" s="94" t="s">
        <v>47</v>
      </c>
      <c r="B234" s="94">
        <v>910620</v>
      </c>
      <c r="C234" s="94" t="s">
        <v>405</v>
      </c>
      <c r="D234" s="94"/>
      <c r="E234" s="94"/>
      <c r="F234" s="94"/>
    </row>
    <row r="235" spans="1:6" s="95" customFormat="1">
      <c r="A235" s="94" t="s">
        <v>47</v>
      </c>
      <c r="B235" s="94">
        <v>910690</v>
      </c>
      <c r="C235" s="94" t="s">
        <v>406</v>
      </c>
      <c r="D235" s="94"/>
      <c r="E235" s="94"/>
      <c r="F235" s="94"/>
    </row>
    <row r="236" spans="1:6" s="95" customFormat="1">
      <c r="A236" s="94" t="s">
        <v>47</v>
      </c>
      <c r="B236" s="94">
        <v>910700</v>
      </c>
      <c r="C236" s="94" t="s">
        <v>407</v>
      </c>
      <c r="D236" s="94"/>
      <c r="E236" s="94"/>
      <c r="F236" s="94"/>
    </row>
    <row r="237" spans="1:6" s="95" customFormat="1">
      <c r="A237" s="94" t="s">
        <v>47</v>
      </c>
      <c r="B237" s="94">
        <v>910811</v>
      </c>
      <c r="C237" s="94" t="s">
        <v>408</v>
      </c>
      <c r="D237" s="94"/>
      <c r="E237" s="94"/>
      <c r="F237" s="94"/>
    </row>
    <row r="238" spans="1:6" s="95" customFormat="1">
      <c r="A238" s="94" t="s">
        <v>47</v>
      </c>
      <c r="B238" s="94">
        <v>910812</v>
      </c>
      <c r="C238" s="94"/>
      <c r="D238" s="94"/>
      <c r="E238" s="94"/>
      <c r="F238" s="94"/>
    </row>
    <row r="239" spans="1:6" s="95" customFormat="1">
      <c r="A239" s="94" t="s">
        <v>47</v>
      </c>
      <c r="B239" s="94">
        <v>910819</v>
      </c>
      <c r="C239" s="94"/>
      <c r="D239" s="94"/>
      <c r="E239" s="94"/>
      <c r="F239" s="94"/>
    </row>
    <row r="240" spans="1:6" s="95" customFormat="1">
      <c r="A240" s="94" t="s">
        <v>47</v>
      </c>
      <c r="B240" s="94">
        <v>910820</v>
      </c>
      <c r="C240" s="94"/>
      <c r="D240" s="94"/>
      <c r="E240" s="94"/>
      <c r="F240" s="94"/>
    </row>
    <row r="241" spans="1:6" s="95" customFormat="1">
      <c r="A241" s="94" t="s">
        <v>47</v>
      </c>
      <c r="B241" s="94">
        <v>910890</v>
      </c>
      <c r="C241" s="94"/>
      <c r="D241" s="94"/>
      <c r="E241" s="94"/>
      <c r="F241" s="94"/>
    </row>
    <row r="242" spans="1:6" s="95" customFormat="1">
      <c r="A242" s="94" t="s">
        <v>47</v>
      </c>
      <c r="B242" s="94">
        <v>910891</v>
      </c>
      <c r="C242" s="94" t="s">
        <v>409</v>
      </c>
      <c r="D242" s="94"/>
      <c r="E242" s="94"/>
      <c r="F242" s="94"/>
    </row>
    <row r="243" spans="1:6" s="95" customFormat="1">
      <c r="A243" s="94" t="s">
        <v>47</v>
      </c>
      <c r="B243" s="94">
        <v>910899</v>
      </c>
      <c r="C243" s="94" t="s">
        <v>410</v>
      </c>
      <c r="D243" s="94"/>
      <c r="E243" s="94"/>
      <c r="F243" s="94"/>
    </row>
    <row r="244" spans="1:6" s="95" customFormat="1">
      <c r="A244" s="94" t="s">
        <v>47</v>
      </c>
      <c r="B244" s="94">
        <v>910911</v>
      </c>
      <c r="C244" s="94" t="s">
        <v>411</v>
      </c>
      <c r="D244" s="94"/>
      <c r="E244" s="94"/>
      <c r="F244" s="94"/>
    </row>
    <row r="245" spans="1:6" s="95" customFormat="1">
      <c r="A245" s="94" t="s">
        <v>47</v>
      </c>
      <c r="B245" s="94">
        <v>910919</v>
      </c>
      <c r="C245" s="94" t="s">
        <v>412</v>
      </c>
      <c r="D245" s="94"/>
      <c r="E245" s="94"/>
      <c r="F245" s="94"/>
    </row>
    <row r="246" spans="1:6" s="95" customFormat="1">
      <c r="A246" s="94" t="s">
        <v>47</v>
      </c>
      <c r="B246" s="94">
        <v>910990</v>
      </c>
      <c r="C246" s="94" t="s">
        <v>413</v>
      </c>
      <c r="D246" s="94"/>
      <c r="E246" s="94"/>
      <c r="F246" s="94"/>
    </row>
    <row r="247" spans="1:6" s="95" customFormat="1">
      <c r="A247" s="94" t="s">
        <v>47</v>
      </c>
      <c r="B247" s="94">
        <v>911011</v>
      </c>
      <c r="C247" s="94" t="s">
        <v>414</v>
      </c>
      <c r="D247" s="94"/>
      <c r="E247" s="94"/>
      <c r="F247" s="94"/>
    </row>
    <row r="248" spans="1:6" s="95" customFormat="1">
      <c r="A248" s="94" t="s">
        <v>47</v>
      </c>
      <c r="B248" s="94">
        <v>911012</v>
      </c>
      <c r="C248" s="94" t="s">
        <v>415</v>
      </c>
      <c r="D248" s="94"/>
      <c r="E248" s="94"/>
      <c r="F248" s="94"/>
    </row>
    <row r="249" spans="1:6" s="95" customFormat="1">
      <c r="A249" s="94" t="s">
        <v>47</v>
      </c>
      <c r="B249" s="94">
        <v>911019</v>
      </c>
      <c r="C249" s="94" t="s">
        <v>416</v>
      </c>
      <c r="D249" s="94"/>
      <c r="E249" s="94"/>
      <c r="F249" s="94"/>
    </row>
    <row r="250" spans="1:6" s="95" customFormat="1">
      <c r="A250" s="94" t="s">
        <v>47</v>
      </c>
      <c r="B250" s="94">
        <v>911090</v>
      </c>
      <c r="C250" s="94" t="s">
        <v>417</v>
      </c>
      <c r="D250" s="94"/>
      <c r="E250" s="94"/>
      <c r="F250" s="94"/>
    </row>
    <row r="251" spans="1:6" s="95" customFormat="1">
      <c r="A251" s="94" t="s">
        <v>47</v>
      </c>
      <c r="B251" s="94">
        <v>911110</v>
      </c>
      <c r="C251" s="94"/>
      <c r="D251" s="94"/>
      <c r="E251" s="94"/>
      <c r="F251" s="94"/>
    </row>
    <row r="252" spans="1:6" s="95" customFormat="1">
      <c r="A252" s="94" t="s">
        <v>47</v>
      </c>
      <c r="B252" s="94">
        <v>911120</v>
      </c>
      <c r="C252" s="94" t="s">
        <v>418</v>
      </c>
      <c r="D252" s="94"/>
      <c r="E252" s="94"/>
      <c r="F252" s="94"/>
    </row>
    <row r="253" spans="1:6" s="95" customFormat="1">
      <c r="A253" s="94" t="s">
        <v>47</v>
      </c>
      <c r="B253" s="94">
        <v>911180</v>
      </c>
      <c r="C253" s="94"/>
      <c r="D253" s="94"/>
      <c r="E253" s="94"/>
      <c r="F253" s="94"/>
    </row>
    <row r="254" spans="1:6" s="95" customFormat="1">
      <c r="A254" s="94" t="s">
        <v>47</v>
      </c>
      <c r="B254" s="94">
        <v>911190</v>
      </c>
      <c r="C254" s="94" t="s">
        <v>419</v>
      </c>
      <c r="D254" s="94"/>
      <c r="E254" s="94"/>
      <c r="F254" s="94"/>
    </row>
    <row r="255" spans="1:6" s="95" customFormat="1">
      <c r="A255" s="94" t="s">
        <v>47</v>
      </c>
      <c r="B255" s="94">
        <v>911210</v>
      </c>
      <c r="C255" s="94" t="s">
        <v>420</v>
      </c>
      <c r="D255" s="94"/>
      <c r="E255" s="94"/>
      <c r="F255" s="94"/>
    </row>
    <row r="256" spans="1:6" s="95" customFormat="1">
      <c r="A256" s="94" t="s">
        <v>47</v>
      </c>
      <c r="B256" s="94">
        <v>911220</v>
      </c>
      <c r="C256" s="94" t="s">
        <v>421</v>
      </c>
      <c r="D256" s="94"/>
      <c r="E256" s="94"/>
      <c r="F256" s="94"/>
    </row>
    <row r="257" spans="1:6" s="95" customFormat="1">
      <c r="A257" s="94" t="s">
        <v>47</v>
      </c>
      <c r="B257" s="94">
        <v>911280</v>
      </c>
      <c r="C257" s="94" t="s">
        <v>422</v>
      </c>
      <c r="D257" s="94"/>
      <c r="E257" s="94"/>
      <c r="F257" s="94"/>
    </row>
    <row r="258" spans="1:6" s="95" customFormat="1">
      <c r="A258" s="94" t="s">
        <v>47</v>
      </c>
      <c r="B258" s="94">
        <v>911290</v>
      </c>
      <c r="C258" s="94" t="s">
        <v>423</v>
      </c>
      <c r="D258" s="94"/>
      <c r="E258" s="94"/>
      <c r="F258" s="94"/>
    </row>
    <row r="259" spans="1:6" s="95" customFormat="1">
      <c r="A259" s="94" t="s">
        <v>47</v>
      </c>
      <c r="B259" s="94">
        <v>911310</v>
      </c>
      <c r="C259" s="94"/>
      <c r="D259" s="94"/>
      <c r="E259" s="94"/>
      <c r="F259" s="94"/>
    </row>
    <row r="260" spans="1:6" s="95" customFormat="1">
      <c r="A260" s="94" t="s">
        <v>47</v>
      </c>
      <c r="B260" s="94">
        <v>911320</v>
      </c>
      <c r="C260" s="94" t="s">
        <v>424</v>
      </c>
      <c r="D260" s="94"/>
      <c r="E260" s="94"/>
      <c r="F260" s="94"/>
    </row>
    <row r="261" spans="1:6" s="95" customFormat="1">
      <c r="A261" s="94" t="s">
        <v>47</v>
      </c>
      <c r="B261" s="94">
        <v>911390</v>
      </c>
      <c r="C261" s="94" t="s">
        <v>425</v>
      </c>
      <c r="D261" s="94"/>
      <c r="E261" s="94"/>
      <c r="F261" s="94"/>
    </row>
    <row r="262" spans="1:6" s="95" customFormat="1">
      <c r="A262" s="94" t="s">
        <v>47</v>
      </c>
      <c r="B262" s="94">
        <v>911410</v>
      </c>
      <c r="C262" s="94" t="s">
        <v>426</v>
      </c>
      <c r="D262" s="94"/>
      <c r="E262" s="94"/>
      <c r="F262" s="94"/>
    </row>
    <row r="263" spans="1:6" s="95" customFormat="1">
      <c r="A263" s="94" t="s">
        <v>47</v>
      </c>
      <c r="B263" s="94">
        <v>911420</v>
      </c>
      <c r="C263" s="94" t="s">
        <v>427</v>
      </c>
      <c r="D263" s="94"/>
      <c r="E263" s="94"/>
      <c r="F263" s="94"/>
    </row>
    <row r="264" spans="1:6" s="95" customFormat="1">
      <c r="A264" s="94" t="s">
        <v>47</v>
      </c>
      <c r="B264" s="94">
        <v>911430</v>
      </c>
      <c r="C264" s="94" t="s">
        <v>428</v>
      </c>
      <c r="D264" s="94"/>
      <c r="E264" s="94"/>
      <c r="F264" s="94"/>
    </row>
    <row r="265" spans="1:6" s="95" customFormat="1">
      <c r="A265" s="94" t="s">
        <v>47</v>
      </c>
      <c r="B265" s="94">
        <v>911440</v>
      </c>
      <c r="C265" s="94" t="s">
        <v>429</v>
      </c>
      <c r="D265" s="94"/>
      <c r="E265" s="94"/>
      <c r="F265" s="94"/>
    </row>
    <row r="266" spans="1:6" s="95" customFormat="1">
      <c r="A266" s="94" t="s">
        <v>47</v>
      </c>
      <c r="B266" s="94">
        <v>911490</v>
      </c>
      <c r="C266" s="94" t="s">
        <v>430</v>
      </c>
      <c r="D266" s="94"/>
      <c r="E266" s="94"/>
      <c r="F266" s="94"/>
    </row>
    <row r="267" spans="1:6" s="95" customFormat="1">
      <c r="A267" s="94"/>
      <c r="B267" s="94"/>
      <c r="C267" s="94"/>
      <c r="D267" s="94"/>
      <c r="E267" s="94"/>
      <c r="F267" s="94"/>
    </row>
    <row r="268" spans="1:6" s="95" customFormat="1">
      <c r="A268" s="123"/>
      <c r="B268" s="127" t="s">
        <v>49</v>
      </c>
      <c r="C268" s="127" t="s">
        <v>50</v>
      </c>
      <c r="D268" s="123"/>
      <c r="E268" s="123"/>
      <c r="F268" s="123"/>
    </row>
    <row r="269" spans="1:6" s="95" customFormat="1">
      <c r="A269" s="94" t="s">
        <v>49</v>
      </c>
      <c r="B269" s="94">
        <v>901710</v>
      </c>
      <c r="C269" s="94" t="s">
        <v>431</v>
      </c>
      <c r="D269" s="94"/>
      <c r="E269" s="94"/>
      <c r="F269" s="94"/>
    </row>
    <row r="270" spans="1:6" s="95" customFormat="1">
      <c r="A270" s="94" t="s">
        <v>49</v>
      </c>
      <c r="B270" s="94">
        <v>901720</v>
      </c>
      <c r="C270" s="94" t="s">
        <v>432</v>
      </c>
      <c r="D270" s="94"/>
      <c r="E270" s="94"/>
      <c r="F270" s="94"/>
    </row>
    <row r="271" spans="1:6" s="95" customFormat="1">
      <c r="A271" s="94" t="s">
        <v>49</v>
      </c>
      <c r="B271" s="94">
        <v>901730</v>
      </c>
      <c r="C271" s="94" t="s">
        <v>433</v>
      </c>
      <c r="D271" s="94"/>
      <c r="E271" s="94"/>
      <c r="F271" s="94"/>
    </row>
    <row r="272" spans="1:6" s="95" customFormat="1">
      <c r="A272" s="94" t="s">
        <v>49</v>
      </c>
      <c r="B272" s="94">
        <v>901780</v>
      </c>
      <c r="C272" s="94" t="s">
        <v>434</v>
      </c>
      <c r="D272" s="94"/>
      <c r="E272" s="94"/>
      <c r="F272" s="94"/>
    </row>
    <row r="273" spans="1:6" s="95" customFormat="1">
      <c r="A273" s="94" t="s">
        <v>49</v>
      </c>
      <c r="B273" s="94">
        <v>901790</v>
      </c>
      <c r="C273" s="94" t="s">
        <v>435</v>
      </c>
      <c r="D273" s="94"/>
      <c r="E273" s="94"/>
      <c r="F273" s="94"/>
    </row>
    <row r="274" spans="1:6" s="95" customFormat="1">
      <c r="A274" s="94"/>
      <c r="B274" s="94"/>
      <c r="C274" s="94"/>
      <c r="D274" s="94"/>
      <c r="E274" s="94"/>
      <c r="F274" s="94"/>
    </row>
    <row r="275" spans="1:6" s="95" customFormat="1">
      <c r="A275" s="123"/>
      <c r="B275" s="127" t="s">
        <v>51</v>
      </c>
      <c r="C275" s="127" t="s">
        <v>52</v>
      </c>
      <c r="D275" s="123"/>
      <c r="E275" s="123"/>
      <c r="F275" s="123"/>
    </row>
    <row r="276" spans="1:6" s="95" customFormat="1">
      <c r="A276" s="94" t="s">
        <v>51</v>
      </c>
      <c r="B276" s="94">
        <v>901510</v>
      </c>
      <c r="C276" s="94" t="s">
        <v>436</v>
      </c>
      <c r="D276" s="94"/>
      <c r="E276" s="94"/>
      <c r="F276" s="94"/>
    </row>
    <row r="277" spans="1:6" s="95" customFormat="1">
      <c r="A277" s="94" t="s">
        <v>51</v>
      </c>
      <c r="B277" s="94">
        <v>901520</v>
      </c>
      <c r="C277" s="94" t="s">
        <v>437</v>
      </c>
      <c r="D277" s="94"/>
      <c r="E277" s="94"/>
      <c r="F277" s="94"/>
    </row>
    <row r="278" spans="1:6" s="95" customFormat="1">
      <c r="A278" s="94" t="s">
        <v>51</v>
      </c>
      <c r="B278" s="94">
        <v>901530</v>
      </c>
      <c r="C278" s="94" t="s">
        <v>438</v>
      </c>
      <c r="D278" s="94"/>
      <c r="E278" s="94"/>
      <c r="F278" s="94"/>
    </row>
    <row r="279" spans="1:6" s="95" customFormat="1">
      <c r="A279" s="94" t="s">
        <v>51</v>
      </c>
      <c r="B279" s="94">
        <v>901540</v>
      </c>
      <c r="C279" s="94" t="s">
        <v>439</v>
      </c>
      <c r="D279" s="94"/>
      <c r="E279" s="94"/>
      <c r="F279" s="94"/>
    </row>
    <row r="280" spans="1:6" s="95" customFormat="1">
      <c r="A280" s="94" t="s">
        <v>51</v>
      </c>
      <c r="B280" s="94">
        <v>901580</v>
      </c>
      <c r="C280" s="94" t="s">
        <v>280</v>
      </c>
      <c r="D280" s="94"/>
      <c r="E280" s="94"/>
      <c r="F280" s="94"/>
    </row>
    <row r="281" spans="1:6" s="95" customFormat="1">
      <c r="A281" s="94" t="s">
        <v>51</v>
      </c>
      <c r="B281" s="94">
        <v>901590</v>
      </c>
      <c r="C281" s="94" t="s">
        <v>440</v>
      </c>
      <c r="D281" s="94"/>
      <c r="E281" s="94"/>
      <c r="F281" s="94"/>
    </row>
    <row r="282" spans="1:6" s="95" customFormat="1">
      <c r="A282" s="94" t="s">
        <v>51</v>
      </c>
      <c r="B282" s="94">
        <v>901600</v>
      </c>
      <c r="C282" s="94" t="s">
        <v>281</v>
      </c>
      <c r="D282" s="94"/>
      <c r="E282" s="94"/>
      <c r="F282" s="94"/>
    </row>
    <row r="283" spans="1:6" s="95" customFormat="1">
      <c r="A283" s="94" t="s">
        <v>51</v>
      </c>
      <c r="B283" s="94">
        <v>902300</v>
      </c>
      <c r="C283" s="94" t="s">
        <v>441</v>
      </c>
      <c r="D283" s="94"/>
      <c r="E283" s="94"/>
      <c r="F283" s="94"/>
    </row>
    <row r="284" spans="1:6" s="95" customFormat="1">
      <c r="A284" s="94" t="s">
        <v>51</v>
      </c>
      <c r="B284" s="94">
        <v>902410</v>
      </c>
      <c r="C284" s="94" t="s">
        <v>442</v>
      </c>
      <c r="D284" s="94"/>
      <c r="E284" s="94"/>
      <c r="F284" s="94"/>
    </row>
    <row r="285" spans="1:6" s="95" customFormat="1">
      <c r="A285" s="94" t="s">
        <v>51</v>
      </c>
      <c r="B285" s="94">
        <v>902480</v>
      </c>
      <c r="C285" s="94"/>
      <c r="D285" s="94"/>
      <c r="E285" s="94"/>
      <c r="F285" s="94"/>
    </row>
    <row r="286" spans="1:6" s="95" customFormat="1">
      <c r="A286" s="94" t="s">
        <v>51</v>
      </c>
      <c r="B286" s="94">
        <v>902490</v>
      </c>
      <c r="C286" s="94" t="s">
        <v>443</v>
      </c>
      <c r="D286" s="94"/>
      <c r="E286" s="94"/>
      <c r="F286" s="94"/>
    </row>
    <row r="287" spans="1:6" s="95" customFormat="1">
      <c r="A287" s="94" t="s">
        <v>51</v>
      </c>
      <c r="B287" s="94">
        <v>902511</v>
      </c>
      <c r="C287" s="94" t="s">
        <v>444</v>
      </c>
      <c r="D287" s="94"/>
      <c r="E287" s="94"/>
      <c r="F287" s="94"/>
    </row>
    <row r="288" spans="1:6" s="95" customFormat="1">
      <c r="A288" s="94" t="s">
        <v>51</v>
      </c>
      <c r="B288" s="94">
        <v>902519</v>
      </c>
      <c r="C288" s="94" t="s">
        <v>445</v>
      </c>
      <c r="D288" s="94"/>
      <c r="E288" s="94"/>
      <c r="F288" s="94"/>
    </row>
    <row r="289" spans="1:6" s="95" customFormat="1">
      <c r="A289" s="94" t="s">
        <v>51</v>
      </c>
      <c r="B289" s="94">
        <v>902520</v>
      </c>
      <c r="C289" s="94" t="s">
        <v>446</v>
      </c>
      <c r="D289" s="94"/>
      <c r="E289" s="94"/>
      <c r="F289" s="94"/>
    </row>
    <row r="290" spans="1:6" s="95" customFormat="1">
      <c r="A290" s="94" t="s">
        <v>51</v>
      </c>
      <c r="B290" s="94">
        <v>902580</v>
      </c>
      <c r="C290" s="94" t="s">
        <v>447</v>
      </c>
      <c r="D290" s="94"/>
      <c r="E290" s="94"/>
      <c r="F290" s="94"/>
    </row>
    <row r="291" spans="1:6" s="95" customFormat="1">
      <c r="A291" s="94" t="s">
        <v>51</v>
      </c>
      <c r="B291" s="94">
        <v>902590</v>
      </c>
      <c r="C291" s="94" t="s">
        <v>448</v>
      </c>
      <c r="D291" s="94"/>
      <c r="E291" s="94"/>
      <c r="F291" s="94"/>
    </row>
    <row r="292" spans="1:6" s="95" customFormat="1">
      <c r="A292" s="94" t="s">
        <v>51</v>
      </c>
      <c r="B292" s="94">
        <v>902610</v>
      </c>
      <c r="C292" s="94" t="s">
        <v>449</v>
      </c>
      <c r="D292" s="94"/>
      <c r="E292" s="94"/>
      <c r="F292" s="94"/>
    </row>
    <row r="293" spans="1:6" s="95" customFormat="1">
      <c r="A293" s="94" t="s">
        <v>51</v>
      </c>
      <c r="B293" s="94">
        <v>902620</v>
      </c>
      <c r="C293" s="94" t="s">
        <v>450</v>
      </c>
      <c r="D293" s="94"/>
      <c r="E293" s="94"/>
      <c r="F293" s="94"/>
    </row>
    <row r="294" spans="1:6" s="95" customFormat="1">
      <c r="A294" s="94" t="s">
        <v>51</v>
      </c>
      <c r="B294" s="94">
        <v>902680</v>
      </c>
      <c r="C294" s="94" t="s">
        <v>451</v>
      </c>
      <c r="D294" s="94"/>
      <c r="E294" s="94"/>
      <c r="F294" s="94"/>
    </row>
    <row r="295" spans="1:6" s="95" customFormat="1">
      <c r="A295" s="94" t="s">
        <v>51</v>
      </c>
      <c r="B295" s="94">
        <v>902690</v>
      </c>
      <c r="C295" s="94"/>
      <c r="D295" s="94"/>
      <c r="E295" s="94"/>
      <c r="F295" s="94"/>
    </row>
    <row r="296" spans="1:6" s="95" customFormat="1">
      <c r="A296" s="94" t="s">
        <v>51</v>
      </c>
      <c r="B296" s="94">
        <v>902710</v>
      </c>
      <c r="C296" s="94" t="s">
        <v>342</v>
      </c>
      <c r="D296" s="94"/>
      <c r="E296" s="94"/>
      <c r="F296" s="94"/>
    </row>
    <row r="297" spans="1:6" s="95" customFormat="1">
      <c r="A297" s="94" t="s">
        <v>51</v>
      </c>
      <c r="B297" s="94">
        <v>902720</v>
      </c>
      <c r="C297" s="94"/>
      <c r="D297" s="94"/>
      <c r="E297" s="94"/>
      <c r="F297" s="94"/>
    </row>
    <row r="298" spans="1:6" s="95" customFormat="1">
      <c r="A298" s="94" t="s">
        <v>51</v>
      </c>
      <c r="B298" s="94">
        <v>902730</v>
      </c>
      <c r="C298" s="94" t="s">
        <v>452</v>
      </c>
      <c r="D298" s="94"/>
      <c r="E298" s="94"/>
      <c r="F298" s="94"/>
    </row>
    <row r="299" spans="1:6" s="95" customFormat="1">
      <c r="A299" s="94" t="s">
        <v>51</v>
      </c>
      <c r="B299" s="94">
        <v>902750</v>
      </c>
      <c r="C299" s="94" t="s">
        <v>453</v>
      </c>
      <c r="D299" s="94"/>
      <c r="E299" s="94"/>
      <c r="F299" s="94"/>
    </row>
    <row r="300" spans="1:6" s="95" customFormat="1">
      <c r="A300" s="94" t="s">
        <v>51</v>
      </c>
      <c r="B300" s="94">
        <v>902754</v>
      </c>
      <c r="C300" s="94" t="s">
        <v>454</v>
      </c>
      <c r="D300" s="94"/>
      <c r="E300" s="94"/>
      <c r="F300" s="94"/>
    </row>
    <row r="301" spans="1:6" s="95" customFormat="1">
      <c r="A301" s="94" t="s">
        <v>51</v>
      </c>
      <c r="B301" s="94">
        <v>902780</v>
      </c>
      <c r="C301" s="94" t="s">
        <v>455</v>
      </c>
      <c r="D301" s="94"/>
      <c r="E301" s="94"/>
      <c r="F301" s="94"/>
    </row>
    <row r="302" spans="1:6" s="95" customFormat="1">
      <c r="A302" s="94" t="s">
        <v>51</v>
      </c>
      <c r="B302" s="94">
        <v>902790</v>
      </c>
      <c r="C302" s="94" t="s">
        <v>456</v>
      </c>
      <c r="D302" s="94"/>
      <c r="E302" s="94"/>
      <c r="F302" s="94"/>
    </row>
    <row r="303" spans="1:6" s="95" customFormat="1">
      <c r="A303" s="94" t="s">
        <v>51</v>
      </c>
      <c r="B303" s="94">
        <v>902810</v>
      </c>
      <c r="C303" s="94" t="s">
        <v>457</v>
      </c>
      <c r="D303" s="94"/>
      <c r="E303" s="94"/>
      <c r="F303" s="94"/>
    </row>
    <row r="304" spans="1:6" s="95" customFormat="1">
      <c r="A304" s="94" t="s">
        <v>51</v>
      </c>
      <c r="B304" s="94">
        <v>902820</v>
      </c>
      <c r="C304" s="94" t="s">
        <v>458</v>
      </c>
      <c r="D304" s="94"/>
      <c r="E304" s="94"/>
      <c r="F304" s="94"/>
    </row>
    <row r="305" spans="1:6" s="95" customFormat="1">
      <c r="A305" s="94" t="s">
        <v>51</v>
      </c>
      <c r="B305" s="94">
        <v>902830</v>
      </c>
      <c r="C305" s="94" t="s">
        <v>459</v>
      </c>
      <c r="D305" s="94"/>
      <c r="E305" s="94"/>
      <c r="F305" s="94"/>
    </row>
    <row r="306" spans="1:6" s="95" customFormat="1">
      <c r="A306" s="94" t="s">
        <v>51</v>
      </c>
      <c r="B306" s="94">
        <v>902890</v>
      </c>
      <c r="C306" s="94" t="s">
        <v>460</v>
      </c>
      <c r="D306" s="94"/>
      <c r="E306" s="94"/>
      <c r="F306" s="94"/>
    </row>
    <row r="307" spans="1:6" s="95" customFormat="1">
      <c r="A307" s="94" t="s">
        <v>51</v>
      </c>
      <c r="B307" s="94">
        <v>902910</v>
      </c>
      <c r="C307" s="94" t="s">
        <v>461</v>
      </c>
      <c r="D307" s="94"/>
      <c r="E307" s="94"/>
      <c r="F307" s="94"/>
    </row>
    <row r="308" spans="1:6" s="95" customFormat="1">
      <c r="A308" s="94" t="s">
        <v>51</v>
      </c>
      <c r="B308" s="94">
        <v>902920</v>
      </c>
      <c r="C308" s="94" t="s">
        <v>462</v>
      </c>
      <c r="D308" s="94"/>
      <c r="E308" s="94"/>
      <c r="F308" s="94"/>
    </row>
    <row r="309" spans="1:6" s="95" customFormat="1">
      <c r="A309" s="94" t="s">
        <v>51</v>
      </c>
      <c r="B309" s="94">
        <v>902990</v>
      </c>
      <c r="C309" s="94" t="s">
        <v>463</v>
      </c>
      <c r="D309" s="94"/>
      <c r="E309" s="94"/>
      <c r="F309" s="94"/>
    </row>
    <row r="310" spans="1:6" s="95" customFormat="1">
      <c r="A310" s="94" t="s">
        <v>51</v>
      </c>
      <c r="B310" s="94">
        <v>903010</v>
      </c>
      <c r="C310" s="94" t="s">
        <v>464</v>
      </c>
      <c r="D310" s="94"/>
      <c r="E310" s="94"/>
      <c r="F310" s="94"/>
    </row>
    <row r="311" spans="1:6" s="95" customFormat="1">
      <c r="A311" s="94" t="s">
        <v>51</v>
      </c>
      <c r="B311" s="94">
        <v>903020</v>
      </c>
      <c r="C311" s="94" t="s">
        <v>465</v>
      </c>
      <c r="D311" s="94"/>
      <c r="E311" s="94"/>
      <c r="F311" s="94"/>
    </row>
    <row r="312" spans="1:6" s="95" customFormat="1">
      <c r="A312" s="94" t="s">
        <v>51</v>
      </c>
      <c r="B312" s="94">
        <v>903031</v>
      </c>
      <c r="C312" s="94" t="s">
        <v>466</v>
      </c>
      <c r="D312" s="94"/>
      <c r="E312" s="94"/>
      <c r="F312" s="94"/>
    </row>
    <row r="313" spans="1:6" s="95" customFormat="1">
      <c r="A313" s="94" t="s">
        <v>51</v>
      </c>
      <c r="B313" s="94">
        <v>903032</v>
      </c>
      <c r="C313" s="94" t="s">
        <v>467</v>
      </c>
      <c r="D313" s="94"/>
      <c r="E313" s="94"/>
      <c r="F313" s="94"/>
    </row>
    <row r="314" spans="1:6" s="95" customFormat="1">
      <c r="A314" s="94" t="s">
        <v>51</v>
      </c>
      <c r="B314" s="94">
        <v>903033</v>
      </c>
      <c r="C314" s="94"/>
      <c r="D314" s="94"/>
      <c r="E314" s="94"/>
      <c r="F314" s="94"/>
    </row>
    <row r="315" spans="1:6" s="95" customFormat="1">
      <c r="A315" s="94" t="s">
        <v>51</v>
      </c>
      <c r="B315" s="94">
        <v>903039</v>
      </c>
      <c r="C315" s="94" t="s">
        <v>468</v>
      </c>
      <c r="D315" s="94"/>
      <c r="E315" s="94"/>
      <c r="F315" s="94"/>
    </row>
    <row r="316" spans="1:6" s="95" customFormat="1">
      <c r="A316" s="94" t="s">
        <v>51</v>
      </c>
      <c r="B316" s="94">
        <v>903040</v>
      </c>
      <c r="C316" s="94" t="s">
        <v>469</v>
      </c>
      <c r="D316" s="94"/>
      <c r="E316" s="94"/>
      <c r="F316" s="94"/>
    </row>
    <row r="317" spans="1:6" s="95" customFormat="1">
      <c r="A317" s="94" t="s">
        <v>51</v>
      </c>
      <c r="B317" s="94">
        <v>903082</v>
      </c>
      <c r="C317" s="94" t="s">
        <v>470</v>
      </c>
      <c r="D317" s="94"/>
      <c r="E317" s="94"/>
      <c r="F317" s="94"/>
    </row>
    <row r="318" spans="1:6" s="95" customFormat="1">
      <c r="A318" s="94" t="s">
        <v>51</v>
      </c>
      <c r="B318" s="94">
        <v>903083</v>
      </c>
      <c r="C318" s="94" t="s">
        <v>471</v>
      </c>
      <c r="D318" s="94"/>
      <c r="E318" s="94"/>
      <c r="F318" s="94"/>
    </row>
    <row r="319" spans="1:6" s="95" customFormat="1">
      <c r="A319" s="94" t="s">
        <v>51</v>
      </c>
      <c r="B319" s="94">
        <v>903084</v>
      </c>
      <c r="C319" s="94" t="s">
        <v>472</v>
      </c>
      <c r="D319" s="94"/>
      <c r="E319" s="94"/>
      <c r="F319" s="94"/>
    </row>
    <row r="320" spans="1:6" s="95" customFormat="1">
      <c r="A320" s="94" t="s">
        <v>51</v>
      </c>
      <c r="B320" s="94">
        <v>903089</v>
      </c>
      <c r="C320" s="94"/>
      <c r="D320" s="94"/>
      <c r="E320" s="94"/>
      <c r="F320" s="94"/>
    </row>
    <row r="321" spans="1:6" s="95" customFormat="1">
      <c r="A321" s="94" t="s">
        <v>51</v>
      </c>
      <c r="B321" s="94">
        <v>903090</v>
      </c>
      <c r="C321" s="94" t="s">
        <v>473</v>
      </c>
      <c r="D321" s="94"/>
      <c r="E321" s="94"/>
      <c r="F321" s="94"/>
    </row>
    <row r="322" spans="1:6" s="95" customFormat="1">
      <c r="A322" s="94" t="s">
        <v>51</v>
      </c>
      <c r="B322" s="94">
        <v>903110</v>
      </c>
      <c r="C322" s="94" t="s">
        <v>474</v>
      </c>
      <c r="D322" s="94"/>
      <c r="E322" s="94"/>
      <c r="F322" s="94"/>
    </row>
    <row r="323" spans="1:6" s="95" customFormat="1">
      <c r="A323" s="94" t="s">
        <v>51</v>
      </c>
      <c r="B323" s="94">
        <v>903120</v>
      </c>
      <c r="C323" s="94" t="s">
        <v>475</v>
      </c>
      <c r="D323" s="94"/>
      <c r="E323" s="94"/>
      <c r="F323" s="94"/>
    </row>
    <row r="324" spans="1:6" s="95" customFormat="1">
      <c r="A324" s="94" t="s">
        <v>51</v>
      </c>
      <c r="B324" s="94">
        <v>903130</v>
      </c>
      <c r="C324" s="94" t="s">
        <v>476</v>
      </c>
      <c r="D324" s="94"/>
      <c r="E324" s="94"/>
      <c r="F324" s="94"/>
    </row>
    <row r="325" spans="1:6" s="95" customFormat="1">
      <c r="A325" s="94" t="s">
        <v>51</v>
      </c>
      <c r="B325" s="94">
        <v>903141</v>
      </c>
      <c r="C325" s="94" t="s">
        <v>477</v>
      </c>
      <c r="D325" s="94"/>
      <c r="E325" s="94"/>
      <c r="F325" s="94"/>
    </row>
    <row r="326" spans="1:6" s="95" customFormat="1">
      <c r="A326" s="94" t="s">
        <v>51</v>
      </c>
      <c r="B326" s="94">
        <v>903149</v>
      </c>
      <c r="C326" s="94" t="s">
        <v>478</v>
      </c>
      <c r="D326" s="94"/>
      <c r="E326" s="94"/>
      <c r="F326" s="94"/>
    </row>
    <row r="327" spans="1:6" s="95" customFormat="1">
      <c r="A327" s="94" t="s">
        <v>51</v>
      </c>
      <c r="B327" s="94">
        <v>903180</v>
      </c>
      <c r="C327" s="94" t="s">
        <v>479</v>
      </c>
      <c r="D327" s="94"/>
      <c r="E327" s="94"/>
      <c r="F327" s="94"/>
    </row>
    <row r="328" spans="1:6" s="95" customFormat="1">
      <c r="A328" s="94" t="s">
        <v>51</v>
      </c>
      <c r="B328" s="94">
        <v>903190</v>
      </c>
      <c r="C328" s="94" t="s">
        <v>480</v>
      </c>
      <c r="D328" s="94"/>
      <c r="E328" s="94"/>
      <c r="F328" s="94"/>
    </row>
    <row r="329" spans="1:6" s="95" customFormat="1">
      <c r="A329" s="94" t="s">
        <v>51</v>
      </c>
      <c r="B329" s="94">
        <v>903210</v>
      </c>
      <c r="C329" s="94" t="s">
        <v>481</v>
      </c>
      <c r="D329" s="94"/>
      <c r="E329" s="94"/>
      <c r="F329" s="94"/>
    </row>
    <row r="330" spans="1:6" s="95" customFormat="1">
      <c r="A330" s="94" t="s">
        <v>51</v>
      </c>
      <c r="B330" s="94">
        <v>903220</v>
      </c>
      <c r="C330" s="94" t="s">
        <v>482</v>
      </c>
      <c r="D330" s="94"/>
      <c r="E330" s="94"/>
      <c r="F330" s="94"/>
    </row>
    <row r="331" spans="1:6" s="95" customFormat="1">
      <c r="A331" s="94" t="s">
        <v>51</v>
      </c>
      <c r="B331" s="94">
        <v>903281</v>
      </c>
      <c r="C331" s="94"/>
      <c r="D331" s="94"/>
      <c r="E331" s="94"/>
      <c r="F331" s="94"/>
    </row>
    <row r="332" spans="1:6" s="95" customFormat="1">
      <c r="A332" s="94" t="s">
        <v>51</v>
      </c>
      <c r="B332" s="94">
        <v>903289</v>
      </c>
      <c r="C332" s="94"/>
      <c r="D332" s="94"/>
      <c r="E332" s="94"/>
      <c r="F332" s="94"/>
    </row>
    <row r="333" spans="1:6" s="95" customFormat="1">
      <c r="A333" s="94" t="s">
        <v>51</v>
      </c>
      <c r="B333" s="94">
        <v>903290</v>
      </c>
      <c r="C333" s="94"/>
      <c r="D333" s="94"/>
      <c r="E333" s="94"/>
      <c r="F333" s="94"/>
    </row>
    <row r="334" spans="1:6" s="95" customFormat="1">
      <c r="A334" s="94" t="s">
        <v>51</v>
      </c>
      <c r="B334" s="94">
        <v>903300</v>
      </c>
      <c r="C334" s="94"/>
      <c r="D334" s="94"/>
      <c r="E334" s="94"/>
      <c r="F334" s="94"/>
    </row>
    <row r="337" spans="1:3">
      <c r="A337" s="130" t="s">
        <v>521</v>
      </c>
    </row>
    <row r="339" spans="1:3" ht="16">
      <c r="A339" s="131" t="s">
        <v>522</v>
      </c>
    </row>
    <row r="341" spans="1:3">
      <c r="A341" s="90" t="s">
        <v>523</v>
      </c>
      <c r="B341" s="90" t="s">
        <v>524</v>
      </c>
      <c r="C341" s="90" t="s">
        <v>525</v>
      </c>
    </row>
    <row r="342" spans="1:3">
      <c r="A342" s="94" t="s">
        <v>7</v>
      </c>
      <c r="B342" s="94">
        <v>852852</v>
      </c>
      <c r="C342" s="94" t="s">
        <v>526</v>
      </c>
    </row>
    <row r="343" spans="1:3">
      <c r="A343" s="123" t="s">
        <v>7</v>
      </c>
      <c r="B343" s="94">
        <v>962000</v>
      </c>
      <c r="C343" s="94" t="s">
        <v>527</v>
      </c>
    </row>
    <row r="344" spans="1:3">
      <c r="A344" s="94" t="s">
        <v>9</v>
      </c>
      <c r="B344" s="94">
        <v>852341</v>
      </c>
      <c r="C344" s="94" t="s">
        <v>528</v>
      </c>
    </row>
    <row r="345" spans="1:3">
      <c r="A345" s="94" t="s">
        <v>9</v>
      </c>
      <c r="B345" s="94">
        <v>852349</v>
      </c>
      <c r="C345" s="94" t="s">
        <v>529</v>
      </c>
    </row>
    <row r="346" spans="1:3">
      <c r="A346" s="94" t="s">
        <v>21</v>
      </c>
      <c r="B346" s="94">
        <v>853540</v>
      </c>
      <c r="C346" s="94" t="s">
        <v>530</v>
      </c>
    </row>
    <row r="347" spans="1:3">
      <c r="A347" s="94" t="s">
        <v>23</v>
      </c>
      <c r="B347" s="94">
        <v>853610</v>
      </c>
      <c r="C347" s="94" t="s">
        <v>531</v>
      </c>
    </row>
    <row r="348" spans="1:3">
      <c r="A348" s="94" t="s">
        <v>23</v>
      </c>
      <c r="B348" s="94">
        <v>853620</v>
      </c>
      <c r="C348" s="94" t="s">
        <v>532</v>
      </c>
    </row>
    <row r="349" spans="1:3">
      <c r="A349" s="94" t="s">
        <v>23</v>
      </c>
      <c r="B349" s="94">
        <v>853630</v>
      </c>
      <c r="C349" s="94" t="s">
        <v>533</v>
      </c>
    </row>
    <row r="350" spans="1:3">
      <c r="A350" s="94" t="s">
        <v>23</v>
      </c>
      <c r="B350" s="94">
        <v>853641</v>
      </c>
      <c r="C350" s="94" t="s">
        <v>534</v>
      </c>
    </row>
    <row r="351" spans="1:3">
      <c r="A351" s="94" t="s">
        <v>23</v>
      </c>
      <c r="B351" s="94">
        <v>853661</v>
      </c>
      <c r="C351" s="94" t="s">
        <v>535</v>
      </c>
    </row>
    <row r="352" spans="1:3">
      <c r="A352" s="94" t="s">
        <v>23</v>
      </c>
      <c r="B352" s="94">
        <v>853690</v>
      </c>
      <c r="C352" s="94" t="s">
        <v>536</v>
      </c>
    </row>
    <row r="353" spans="1:3">
      <c r="A353" s="94" t="s">
        <v>25</v>
      </c>
      <c r="B353" s="94">
        <v>853710</v>
      </c>
      <c r="C353" s="94" t="s">
        <v>537</v>
      </c>
    </row>
    <row r="354" spans="1:3" s="123" customFormat="1">
      <c r="A354" s="123" t="s">
        <v>27</v>
      </c>
      <c r="B354" s="123">
        <v>853810</v>
      </c>
      <c r="C354" s="123" t="s">
        <v>538</v>
      </c>
    </row>
    <row r="355" spans="1:3">
      <c r="A355" s="94" t="s">
        <v>29</v>
      </c>
      <c r="B355" s="94">
        <v>854060</v>
      </c>
      <c r="C355" s="94" t="s">
        <v>539</v>
      </c>
    </row>
    <row r="356" spans="1:3">
      <c r="A356" s="94" t="s">
        <v>29</v>
      </c>
      <c r="B356" s="94">
        <v>854079</v>
      </c>
      <c r="C356" s="94" t="s">
        <v>540</v>
      </c>
    </row>
    <row r="357" spans="1:3">
      <c r="A357" s="94" t="s">
        <v>33</v>
      </c>
      <c r="B357" s="94">
        <v>853950</v>
      </c>
      <c r="C357" s="94" t="s">
        <v>541</v>
      </c>
    </row>
    <row r="358" spans="1:3">
      <c r="A358" s="94" t="s">
        <v>35</v>
      </c>
      <c r="B358" s="94">
        <v>852841</v>
      </c>
      <c r="C358" s="94" t="s">
        <v>542</v>
      </c>
    </row>
    <row r="359" spans="1:3">
      <c r="A359" s="94" t="s">
        <v>35</v>
      </c>
      <c r="B359" s="94">
        <v>852842</v>
      </c>
      <c r="C359" s="94" t="s">
        <v>543</v>
      </c>
    </row>
    <row r="360" spans="1:3">
      <c r="A360" s="94" t="s">
        <v>35</v>
      </c>
      <c r="B360" s="94">
        <v>852862</v>
      </c>
      <c r="C360" s="94" t="s">
        <v>544</v>
      </c>
    </row>
    <row r="361" spans="1:3">
      <c r="A361" s="94" t="s">
        <v>37</v>
      </c>
      <c r="B361" s="94">
        <v>370130</v>
      </c>
      <c r="C361" s="94" t="s">
        <v>545</v>
      </c>
    </row>
    <row r="362" spans="1:3">
      <c r="A362" s="94" t="s">
        <v>37</v>
      </c>
      <c r="B362" s="94">
        <v>370210</v>
      </c>
      <c r="C362" s="94" t="s">
        <v>546</v>
      </c>
    </row>
    <row r="363" spans="1:3">
      <c r="A363" s="94" t="s">
        <v>37</v>
      </c>
      <c r="B363" s="94">
        <v>370231</v>
      </c>
      <c r="C363" s="94" t="s">
        <v>547</v>
      </c>
    </row>
    <row r="364" spans="1:3">
      <c r="A364" s="94" t="s">
        <v>37</v>
      </c>
      <c r="B364" s="94">
        <v>370232</v>
      </c>
      <c r="C364" s="94" t="s">
        <v>548</v>
      </c>
    </row>
    <row r="365" spans="1:3">
      <c r="A365" s="94" t="s">
        <v>37</v>
      </c>
      <c r="B365" s="94">
        <v>370243</v>
      </c>
      <c r="C365" s="94" t="s">
        <v>549</v>
      </c>
    </row>
    <row r="366" spans="1:3">
      <c r="A366" s="94" t="s">
        <v>37</v>
      </c>
      <c r="B366" s="94">
        <v>370252</v>
      </c>
      <c r="C366" s="94" t="s">
        <v>550</v>
      </c>
    </row>
    <row r="367" spans="1:3">
      <c r="A367" s="94" t="s">
        <v>37</v>
      </c>
      <c r="B367" s="94">
        <v>370295</v>
      </c>
      <c r="C367" s="94" t="s">
        <v>551</v>
      </c>
    </row>
    <row r="368" spans="1:3">
      <c r="A368" s="94" t="s">
        <v>37</v>
      </c>
      <c r="B368" s="94">
        <v>370296</v>
      </c>
      <c r="C368" s="94" t="s">
        <v>552</v>
      </c>
    </row>
    <row r="369" spans="1:3">
      <c r="A369" s="94" t="s">
        <v>37</v>
      </c>
      <c r="B369" s="94">
        <v>370297</v>
      </c>
      <c r="C369" s="94" t="s">
        <v>553</v>
      </c>
    </row>
    <row r="370" spans="1:3">
      <c r="A370" s="94" t="s">
        <v>37</v>
      </c>
      <c r="B370" s="94">
        <v>370298</v>
      </c>
      <c r="C370" s="94" t="s">
        <v>551</v>
      </c>
    </row>
    <row r="371" spans="1:3">
      <c r="A371" s="94" t="s">
        <v>37</v>
      </c>
      <c r="B371" s="94">
        <v>370500</v>
      </c>
      <c r="C371" s="94" t="s">
        <v>554</v>
      </c>
    </row>
    <row r="372" spans="1:3">
      <c r="A372" s="94" t="s">
        <v>37</v>
      </c>
      <c r="B372" s="94">
        <v>370510</v>
      </c>
      <c r="C372" s="94" t="s">
        <v>555</v>
      </c>
    </row>
    <row r="373" spans="1:3">
      <c r="A373" s="94" t="s">
        <v>43</v>
      </c>
      <c r="B373" s="94">
        <v>900710</v>
      </c>
      <c r="C373" s="94" t="s">
        <v>556</v>
      </c>
    </row>
    <row r="374" spans="1:3">
      <c r="A374" s="94" t="s">
        <v>43</v>
      </c>
      <c r="B374" s="94">
        <v>900850</v>
      </c>
      <c r="C374" s="94" t="s">
        <v>557</v>
      </c>
    </row>
    <row r="375" spans="1:3">
      <c r="A375" s="94" t="s">
        <v>47</v>
      </c>
      <c r="B375" s="94">
        <v>910910</v>
      </c>
      <c r="C375" s="94" t="s">
        <v>558</v>
      </c>
    </row>
    <row r="391" s="123" customFormat="1"/>
    <row r="394" s="123" customFormat="1"/>
    <row r="423" s="123" customFormat="1"/>
    <row r="472" s="123" customFormat="1"/>
    <row r="512" s="123" customFormat="1"/>
    <row r="571" s="123" customFormat="1"/>
    <row r="578" s="123" customFormat="1"/>
  </sheetData>
  <hyperlinks>
    <hyperlink ref="A1" location="ÍNDICE!A1" display="ÍNDICE" xr:uid="{4581D706-805D-874C-81B7-DE5104C0FE7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96"/>
  <sheetViews>
    <sheetView zoomScaleNormal="100" workbookViewId="0"/>
  </sheetViews>
  <sheetFormatPr baseColWidth="10" defaultColWidth="11.5" defaultRowHeight="13"/>
  <cols>
    <col min="1" max="1" width="8.6640625" style="3" customWidth="1"/>
    <col min="2" max="2" width="23.83203125" style="3" customWidth="1"/>
    <col min="3" max="3" width="11.5" style="2"/>
    <col min="4" max="18" width="11.5" style="2" customWidth="1"/>
    <col min="19" max="30" width="8.6640625" style="2" customWidth="1"/>
    <col min="31" max="31" width="10.6640625" style="2" bestFit="1" customWidth="1"/>
    <col min="32" max="95" width="11.5" style="2"/>
    <col min="96" max="16384" width="11.5" style="3"/>
  </cols>
  <sheetData>
    <row r="1" spans="1:33">
      <c r="A1" s="133" t="s">
        <v>60</v>
      </c>
      <c r="B1" s="1"/>
    </row>
    <row r="2" spans="1:33">
      <c r="B2" s="139" t="s">
        <v>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c r="B3" s="4"/>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3">
      <c r="B4" s="139" t="s">
        <v>561</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4"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3"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t="s">
        <v>562</v>
      </c>
    </row>
    <row r="7" spans="1:33" ht="14" thickBot="1">
      <c r="A7" s="10"/>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39"/>
      <c r="AG7" s="139"/>
    </row>
    <row r="8" spans="1:33" ht="14" thickTop="1">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3">
      <c r="A9" s="11" t="s">
        <v>3</v>
      </c>
      <c r="B9" s="11" t="s">
        <v>4</v>
      </c>
      <c r="C9" s="12">
        <v>35.455000000000005</v>
      </c>
      <c r="D9" s="12">
        <v>61.990023999999998</v>
      </c>
      <c r="E9" s="12">
        <v>66.518052999999995</v>
      </c>
      <c r="F9" s="12">
        <v>83.061721000000006</v>
      </c>
      <c r="G9" s="12">
        <v>96.661846000000011</v>
      </c>
      <c r="H9" s="12">
        <v>133.94402200000002</v>
      </c>
      <c r="I9" s="12">
        <v>209.00931900000003</v>
      </c>
      <c r="J9" s="12">
        <v>168.47851300000002</v>
      </c>
      <c r="K9" s="12">
        <v>83.877496999999991</v>
      </c>
      <c r="L9" s="12">
        <v>63.732171999999998</v>
      </c>
      <c r="M9" s="12">
        <v>51.531685000000003</v>
      </c>
      <c r="N9" s="12">
        <v>136.86167999999998</v>
      </c>
      <c r="O9" s="12">
        <v>53.18930300000001</v>
      </c>
      <c r="P9" s="12">
        <v>76.207068000000007</v>
      </c>
      <c r="Q9" s="12">
        <v>61.185093999999999</v>
      </c>
      <c r="R9" s="12">
        <v>56.967686</v>
      </c>
      <c r="S9" s="13">
        <v>72.310384999999997</v>
      </c>
      <c r="T9" s="14">
        <v>92.567338000000007</v>
      </c>
      <c r="U9" s="15">
        <v>101.095072</v>
      </c>
      <c r="V9" s="15">
        <v>94.488703999999998</v>
      </c>
      <c r="W9" s="15">
        <v>95.159407999999999</v>
      </c>
      <c r="X9" s="15">
        <v>76.452518999999995</v>
      </c>
      <c r="Y9" s="15">
        <v>95.027252000000004</v>
      </c>
      <c r="Z9" s="15">
        <v>230.033389</v>
      </c>
      <c r="AA9" s="15">
        <v>311.12812300000002</v>
      </c>
      <c r="AB9" s="15">
        <v>237.03300099999998</v>
      </c>
      <c r="AC9" s="15">
        <v>99.271072000000004</v>
      </c>
      <c r="AD9" s="15">
        <v>95.281554</v>
      </c>
      <c r="AE9" s="16">
        <f>SUM(C9:AD9)</f>
        <v>3038.5185000000001</v>
      </c>
    </row>
    <row r="10" spans="1:33">
      <c r="A10" s="3" t="s">
        <v>5</v>
      </c>
      <c r="B10" s="3" t="s">
        <v>6</v>
      </c>
      <c r="C10" s="12">
        <v>2652.0740159999996</v>
      </c>
      <c r="D10" s="12">
        <v>2894.5002410000002</v>
      </c>
      <c r="E10" s="12">
        <v>3472.4437640000001</v>
      </c>
      <c r="F10" s="12">
        <v>4042.6090380000005</v>
      </c>
      <c r="G10" s="12">
        <v>5578.0816999999997</v>
      </c>
      <c r="H10" s="12">
        <v>8508.1198669999994</v>
      </c>
      <c r="I10" s="12">
        <v>8285.3044659999996</v>
      </c>
      <c r="J10" s="12">
        <v>6797.2609240000002</v>
      </c>
      <c r="K10" s="12">
        <v>6275.2530210000014</v>
      </c>
      <c r="L10" s="12">
        <v>8774.7358829999994</v>
      </c>
      <c r="M10" s="12">
        <v>10402.368818999998</v>
      </c>
      <c r="N10" s="12">
        <v>11926.822464999999</v>
      </c>
      <c r="O10" s="12">
        <v>11099.054948000001</v>
      </c>
      <c r="P10" s="12">
        <v>19074.094951000003</v>
      </c>
      <c r="Q10" s="12">
        <v>17403.974122</v>
      </c>
      <c r="R10" s="12">
        <v>19708.993753999996</v>
      </c>
      <c r="S10" s="12">
        <v>17265.860475999998</v>
      </c>
      <c r="T10" s="14">
        <v>12775.476488999997</v>
      </c>
      <c r="U10" s="15">
        <v>13069.203009000001</v>
      </c>
      <c r="V10" s="15">
        <v>10440.532179</v>
      </c>
      <c r="W10" s="15">
        <v>8960.6269059999995</v>
      </c>
      <c r="X10" s="15">
        <v>6126.352081</v>
      </c>
      <c r="Y10" s="15">
        <v>5327.4853740000008</v>
      </c>
      <c r="Z10" s="15">
        <v>5192.7934880000003</v>
      </c>
      <c r="AA10" s="15">
        <v>4480.4480400000011</v>
      </c>
      <c r="AB10" s="15">
        <v>3528.3858290000003</v>
      </c>
      <c r="AC10" s="15">
        <v>13297.885602</v>
      </c>
      <c r="AD10" s="15">
        <v>13154.767526999998</v>
      </c>
      <c r="AE10" s="16">
        <f t="shared" ref="AE10:AE33" si="0">SUM(C10:AD10)</f>
        <v>260515.50897899998</v>
      </c>
    </row>
    <row r="11" spans="1:33">
      <c r="A11" s="3" t="s">
        <v>7</v>
      </c>
      <c r="B11" s="3" t="s">
        <v>8</v>
      </c>
      <c r="C11" s="12">
        <v>3130.9430000000002</v>
      </c>
      <c r="D11" s="12">
        <v>3385.7307369999999</v>
      </c>
      <c r="E11" s="12">
        <v>4169.0778709999995</v>
      </c>
      <c r="F11" s="12">
        <v>4398.2291500000001</v>
      </c>
      <c r="G11" s="12">
        <v>5397.7544529999986</v>
      </c>
      <c r="H11" s="12">
        <v>5839.4095909999996</v>
      </c>
      <c r="I11" s="12">
        <v>4451.6564880000005</v>
      </c>
      <c r="J11" s="12">
        <v>4473.2057029999996</v>
      </c>
      <c r="K11" s="12">
        <v>3601.7073119999995</v>
      </c>
      <c r="L11" s="12">
        <v>4654.4311459999999</v>
      </c>
      <c r="M11" s="12">
        <v>4907.2413290000004</v>
      </c>
      <c r="N11" s="12">
        <v>4825.1534229999997</v>
      </c>
      <c r="O11" s="12">
        <v>4043.4666000000002</v>
      </c>
      <c r="P11" s="12">
        <v>3415.1684399999999</v>
      </c>
      <c r="Q11" s="12">
        <v>2126.8607579999998</v>
      </c>
      <c r="R11" s="12">
        <v>2764.1742949999998</v>
      </c>
      <c r="S11" s="12">
        <v>2900.2618659999998</v>
      </c>
      <c r="T11" s="14">
        <v>3701.7809329999995</v>
      </c>
      <c r="U11" s="15">
        <v>4472.1974010000004</v>
      </c>
      <c r="V11" s="15">
        <v>4677.724682</v>
      </c>
      <c r="W11" s="15">
        <v>4419.1204230000003</v>
      </c>
      <c r="X11" s="15">
        <v>4126.5346870000003</v>
      </c>
      <c r="Y11" s="15">
        <v>4377.2729750000008</v>
      </c>
      <c r="Z11" s="15">
        <v>4076.3647109999997</v>
      </c>
      <c r="AA11" s="15">
        <v>4718.3800460000002</v>
      </c>
      <c r="AB11" s="15">
        <v>3610.7592010000003</v>
      </c>
      <c r="AC11" s="15">
        <v>4019.892307000001</v>
      </c>
      <c r="AD11" s="15">
        <v>3876.9352600000007</v>
      </c>
      <c r="AE11" s="16">
        <f t="shared" si="0"/>
        <v>114561.43478800001</v>
      </c>
    </row>
    <row r="12" spans="1:33">
      <c r="A12" s="3" t="s">
        <v>9</v>
      </c>
      <c r="B12" s="3" t="s">
        <v>10</v>
      </c>
      <c r="C12" s="12">
        <v>427.38199999999995</v>
      </c>
      <c r="D12" s="12">
        <v>434.44626399999993</v>
      </c>
      <c r="E12" s="12">
        <v>372.63617200000004</v>
      </c>
      <c r="F12" s="12">
        <v>437.50543399999998</v>
      </c>
      <c r="G12" s="12">
        <v>459.49381799999998</v>
      </c>
      <c r="H12" s="12">
        <v>502.10931599999998</v>
      </c>
      <c r="I12" s="12">
        <v>425.88974099999996</v>
      </c>
      <c r="J12" s="12">
        <v>397.08437500000002</v>
      </c>
      <c r="K12" s="12">
        <v>362.28013399999992</v>
      </c>
      <c r="L12" s="12">
        <v>357.12080099999997</v>
      </c>
      <c r="M12" s="12">
        <v>367.10282299999994</v>
      </c>
      <c r="N12" s="12">
        <v>287.38230900000002</v>
      </c>
      <c r="O12" s="12">
        <v>123.96929899999999</v>
      </c>
      <c r="P12" s="12">
        <v>224.14975200000001</v>
      </c>
      <c r="Q12" s="12">
        <v>280.70988299999999</v>
      </c>
      <c r="R12" s="12">
        <v>359.76477199999999</v>
      </c>
      <c r="S12" s="12">
        <v>334.92546200000004</v>
      </c>
      <c r="T12" s="14">
        <v>337.97788700000001</v>
      </c>
      <c r="U12" s="15">
        <v>273.250021</v>
      </c>
      <c r="V12" s="15">
        <v>210.20087899999999</v>
      </c>
      <c r="W12" s="15">
        <v>189.031372</v>
      </c>
      <c r="X12" s="15">
        <v>256.88441799999998</v>
      </c>
      <c r="Y12" s="15">
        <v>494.54064400000004</v>
      </c>
      <c r="Z12" s="15">
        <v>247.979422</v>
      </c>
      <c r="AA12" s="15">
        <v>253.206007</v>
      </c>
      <c r="AB12" s="15">
        <v>273.585399</v>
      </c>
      <c r="AC12" s="15">
        <v>564.15741400000002</v>
      </c>
      <c r="AD12" s="15">
        <v>578.14482800000008</v>
      </c>
      <c r="AE12" s="16">
        <f t="shared" si="0"/>
        <v>9832.9106460000003</v>
      </c>
    </row>
    <row r="13" spans="1:33">
      <c r="A13" s="3" t="s">
        <v>11</v>
      </c>
      <c r="B13" s="3" t="s">
        <v>12</v>
      </c>
      <c r="C13" s="12">
        <v>1423.614016</v>
      </c>
      <c r="D13" s="12">
        <v>1525.0371439999999</v>
      </c>
      <c r="E13" s="12">
        <v>1619.6675750000002</v>
      </c>
      <c r="F13" s="12">
        <v>1637.418932</v>
      </c>
      <c r="G13" s="12">
        <v>1991.8060460000002</v>
      </c>
      <c r="H13" s="12">
        <v>2250.1218710000003</v>
      </c>
      <c r="I13" s="12">
        <v>1659.0928649999998</v>
      </c>
      <c r="J13" s="12">
        <v>1548.7319879999998</v>
      </c>
      <c r="K13" s="12">
        <v>1274.0732399999999</v>
      </c>
      <c r="L13" s="12">
        <v>2082.8621760000001</v>
      </c>
      <c r="M13" s="12">
        <v>2614.0548560000002</v>
      </c>
      <c r="N13" s="12">
        <v>2308.3490690000003</v>
      </c>
      <c r="O13" s="12">
        <v>1703.6764780000001</v>
      </c>
      <c r="P13" s="12">
        <v>1508.3037559999998</v>
      </c>
      <c r="Q13" s="12">
        <v>920.46545400000002</v>
      </c>
      <c r="R13" s="12">
        <v>1322.7630040000001</v>
      </c>
      <c r="S13" s="12">
        <v>1276.0632919999998</v>
      </c>
      <c r="T13" s="14">
        <v>1801.2857489999999</v>
      </c>
      <c r="U13" s="15">
        <v>1992.4591729999997</v>
      </c>
      <c r="V13" s="15">
        <v>2130.2324209999997</v>
      </c>
      <c r="W13" s="15">
        <v>2360.217431</v>
      </c>
      <c r="X13" s="15">
        <v>1993.4511620000001</v>
      </c>
      <c r="Y13" s="15">
        <v>2031.1408510000003</v>
      </c>
      <c r="Z13" s="15">
        <v>1927.2644239999997</v>
      </c>
      <c r="AA13" s="15">
        <v>1794.3810570000001</v>
      </c>
      <c r="AB13" s="15">
        <v>1322.826266</v>
      </c>
      <c r="AC13" s="15">
        <v>1376.4285389999998</v>
      </c>
      <c r="AD13" s="15">
        <v>1495.2230010000001</v>
      </c>
      <c r="AE13" s="16">
        <f t="shared" si="0"/>
        <v>48891.011835999998</v>
      </c>
    </row>
    <row r="14" spans="1:33">
      <c r="A14" s="3" t="s">
        <v>13</v>
      </c>
      <c r="B14" s="3" t="s">
        <v>14</v>
      </c>
      <c r="C14" s="12">
        <v>1419.3120160000001</v>
      </c>
      <c r="D14" s="12">
        <v>1661.2890979999997</v>
      </c>
      <c r="E14" s="12">
        <v>1629.4087890000001</v>
      </c>
      <c r="F14" s="12">
        <v>1604.179005</v>
      </c>
      <c r="G14" s="12">
        <v>2131.6036779999999</v>
      </c>
      <c r="H14" s="12">
        <v>3097.8928270000001</v>
      </c>
      <c r="I14" s="12">
        <v>2701.06898</v>
      </c>
      <c r="J14" s="12">
        <v>2189.2198179999996</v>
      </c>
      <c r="K14" s="12">
        <v>1859.2308419999999</v>
      </c>
      <c r="L14" s="12">
        <v>2840.1624950000005</v>
      </c>
      <c r="M14" s="12">
        <v>3535.4920900000002</v>
      </c>
      <c r="N14" s="12">
        <v>2164.7035390000001</v>
      </c>
      <c r="O14" s="12">
        <v>1316.1556069999999</v>
      </c>
      <c r="P14" s="12">
        <v>1212.69372</v>
      </c>
      <c r="Q14" s="12">
        <v>680.78240000000005</v>
      </c>
      <c r="R14" s="12">
        <v>834.16939900000011</v>
      </c>
      <c r="S14" s="12">
        <v>842.78548299999989</v>
      </c>
      <c r="T14" s="14">
        <v>1072.418684</v>
      </c>
      <c r="U14" s="15">
        <v>1135.5013119999999</v>
      </c>
      <c r="V14" s="15">
        <v>1140.0128850000001</v>
      </c>
      <c r="W14" s="15">
        <v>1005.036128</v>
      </c>
      <c r="X14" s="15">
        <v>720.214203</v>
      </c>
      <c r="Y14" s="15">
        <v>642.48820000000001</v>
      </c>
      <c r="Z14" s="15">
        <v>632.31641100000002</v>
      </c>
      <c r="AA14" s="15">
        <v>597.47627899999998</v>
      </c>
      <c r="AB14" s="15">
        <v>479.59696500000001</v>
      </c>
      <c r="AC14" s="15">
        <v>553.15148999999997</v>
      </c>
      <c r="AD14" s="15">
        <v>553.61188000000004</v>
      </c>
      <c r="AE14" s="16">
        <f t="shared" si="0"/>
        <v>40251.97422299999</v>
      </c>
    </row>
    <row r="15" spans="1:33">
      <c r="A15" s="3" t="s">
        <v>15</v>
      </c>
      <c r="B15" s="3" t="s">
        <v>16</v>
      </c>
      <c r="C15" s="12">
        <v>429.221</v>
      </c>
      <c r="D15" s="12">
        <v>547.21917600000006</v>
      </c>
      <c r="E15" s="12">
        <v>524.93899899999997</v>
      </c>
      <c r="F15" s="12">
        <v>561.666696</v>
      </c>
      <c r="G15" s="12">
        <v>866.97489100000018</v>
      </c>
      <c r="H15" s="12">
        <v>679.40853199999992</v>
      </c>
      <c r="I15" s="12">
        <v>538.62795400000005</v>
      </c>
      <c r="J15" s="12">
        <v>520.44490100000007</v>
      </c>
      <c r="K15" s="12">
        <v>611.97765800000002</v>
      </c>
      <c r="L15" s="12">
        <v>677.08541700000001</v>
      </c>
      <c r="M15" s="12">
        <v>667.37387200000001</v>
      </c>
      <c r="N15" s="12">
        <v>591.44617200000005</v>
      </c>
      <c r="O15" s="12">
        <v>569.39302000000009</v>
      </c>
      <c r="P15" s="12">
        <v>534.40109800000005</v>
      </c>
      <c r="Q15" s="12">
        <v>566.40774699999997</v>
      </c>
      <c r="R15" s="12">
        <v>598.92530699999998</v>
      </c>
      <c r="S15" s="12">
        <v>611.21379100000001</v>
      </c>
      <c r="T15" s="14">
        <v>619.23135500000001</v>
      </c>
      <c r="U15" s="15">
        <v>694.25534999999991</v>
      </c>
      <c r="V15" s="15">
        <v>681.59934799999996</v>
      </c>
      <c r="W15" s="15">
        <v>749.94477600000005</v>
      </c>
      <c r="X15" s="15">
        <v>724.84483499999988</v>
      </c>
      <c r="Y15" s="15">
        <v>801.17176900000004</v>
      </c>
      <c r="Z15" s="15">
        <v>878.34858200000008</v>
      </c>
      <c r="AA15" s="15">
        <v>1102.0631440000002</v>
      </c>
      <c r="AB15" s="15">
        <v>858.99833000000001</v>
      </c>
      <c r="AC15" s="15">
        <v>779.30783799999995</v>
      </c>
      <c r="AD15" s="15">
        <v>921.48732299999995</v>
      </c>
      <c r="AE15" s="16">
        <f t="shared" si="0"/>
        <v>18907.978881000003</v>
      </c>
    </row>
    <row r="16" spans="1:33">
      <c r="A16" s="3" t="s">
        <v>17</v>
      </c>
      <c r="B16" s="3" t="s">
        <v>18</v>
      </c>
      <c r="C16" s="12">
        <v>1036.8830080000002</v>
      </c>
      <c r="D16" s="12">
        <v>692.22252500000002</v>
      </c>
      <c r="E16" s="12">
        <v>1499.2661299999997</v>
      </c>
      <c r="F16" s="12">
        <v>949.35909000000004</v>
      </c>
      <c r="G16" s="12">
        <v>1151.1677969999998</v>
      </c>
      <c r="H16" s="12">
        <v>1431.9994369999999</v>
      </c>
      <c r="I16" s="12">
        <v>635.6392179999998</v>
      </c>
      <c r="J16" s="12">
        <v>887.06997899999999</v>
      </c>
      <c r="K16" s="12">
        <v>1301.659572</v>
      </c>
      <c r="L16" s="12">
        <v>1208.9053259999998</v>
      </c>
      <c r="M16" s="12">
        <v>1457.8897850000003</v>
      </c>
      <c r="N16" s="12">
        <v>1751.5776419999997</v>
      </c>
      <c r="O16" s="12">
        <v>1762.603492</v>
      </c>
      <c r="P16" s="12">
        <v>1937.4366849999997</v>
      </c>
      <c r="Q16" s="12">
        <v>859.64812200000017</v>
      </c>
      <c r="R16" s="12">
        <v>702.35375199999999</v>
      </c>
      <c r="S16" s="12">
        <v>664.70722000000012</v>
      </c>
      <c r="T16" s="14">
        <v>675.35278600000004</v>
      </c>
      <c r="U16" s="15">
        <v>676.438042</v>
      </c>
      <c r="V16" s="15">
        <v>2150.0183650000004</v>
      </c>
      <c r="W16" s="15">
        <v>2089.392613</v>
      </c>
      <c r="X16" s="15">
        <v>703.07551300000011</v>
      </c>
      <c r="Y16" s="15">
        <v>722.73981200000014</v>
      </c>
      <c r="Z16" s="15">
        <v>776.49190699999997</v>
      </c>
      <c r="AA16" s="15">
        <v>734.87475199999994</v>
      </c>
      <c r="AB16" s="15">
        <v>787.59357299999988</v>
      </c>
      <c r="AC16" s="15">
        <v>831.5576940000002</v>
      </c>
      <c r="AD16" s="15">
        <v>864.666068</v>
      </c>
      <c r="AE16" s="16">
        <f t="shared" si="0"/>
        <v>30942.589904999993</v>
      </c>
    </row>
    <row r="17" spans="1:31">
      <c r="A17" s="3" t="s">
        <v>19</v>
      </c>
      <c r="B17" s="3" t="s">
        <v>20</v>
      </c>
      <c r="C17" s="12">
        <v>630.93100800000002</v>
      </c>
      <c r="D17" s="12">
        <v>329.71091200000001</v>
      </c>
      <c r="E17" s="12">
        <v>295.474784</v>
      </c>
      <c r="F17" s="12">
        <v>275.34579200000002</v>
      </c>
      <c r="G17" s="12">
        <v>209.49691200000001</v>
      </c>
      <c r="H17" s="12">
        <v>280.597689</v>
      </c>
      <c r="I17" s="12">
        <v>245.610411</v>
      </c>
      <c r="J17" s="12">
        <v>239.39406400000001</v>
      </c>
      <c r="K17" s="12">
        <v>378.57475099999999</v>
      </c>
      <c r="L17" s="12">
        <v>385.28855599999997</v>
      </c>
      <c r="M17" s="12">
        <v>151.96820300000002</v>
      </c>
      <c r="N17" s="12">
        <v>131.37246400000001</v>
      </c>
      <c r="O17" s="12">
        <v>105.633842</v>
      </c>
      <c r="P17" s="12">
        <v>107.883758</v>
      </c>
      <c r="Q17" s="12">
        <v>59.120114000000001</v>
      </c>
      <c r="R17" s="12">
        <v>63.511462000000002</v>
      </c>
      <c r="S17" s="12">
        <v>58.732482000000005</v>
      </c>
      <c r="T17" s="14">
        <v>104.86911900000001</v>
      </c>
      <c r="U17" s="15">
        <v>99.229828999999995</v>
      </c>
      <c r="V17" s="15">
        <v>78.591031000000001</v>
      </c>
      <c r="W17" s="15">
        <v>85.238085000000012</v>
      </c>
      <c r="X17" s="15">
        <v>73.202604999999991</v>
      </c>
      <c r="Y17" s="15">
        <v>84.607494000000003</v>
      </c>
      <c r="Z17" s="15">
        <v>114.81166099999999</v>
      </c>
      <c r="AA17" s="15">
        <v>125.39552999999999</v>
      </c>
      <c r="AB17" s="15">
        <v>107.76299400000001</v>
      </c>
      <c r="AC17" s="15">
        <v>114.896973</v>
      </c>
      <c r="AD17" s="15">
        <v>157.54984299999998</v>
      </c>
      <c r="AE17" s="16">
        <f t="shared" si="0"/>
        <v>5094.8023679999988</v>
      </c>
    </row>
    <row r="18" spans="1:31">
      <c r="A18" s="3" t="s">
        <v>21</v>
      </c>
      <c r="B18" s="3" t="s">
        <v>22</v>
      </c>
      <c r="C18" s="12">
        <v>34.463999999999999</v>
      </c>
      <c r="D18" s="12">
        <v>29.360679000000001</v>
      </c>
      <c r="E18" s="12">
        <v>49.155181999999996</v>
      </c>
      <c r="F18" s="12">
        <v>37.181978000000001</v>
      </c>
      <c r="G18" s="12">
        <v>42.765169999999998</v>
      </c>
      <c r="H18" s="12">
        <v>68.265450000000001</v>
      </c>
      <c r="I18" s="12">
        <v>230.79236700000004</v>
      </c>
      <c r="J18" s="12">
        <v>38.082072000000004</v>
      </c>
      <c r="K18" s="12">
        <v>28.455645999999998</v>
      </c>
      <c r="L18" s="12">
        <v>77.797404</v>
      </c>
      <c r="M18" s="12">
        <v>138.63054299999999</v>
      </c>
      <c r="N18" s="12">
        <v>136.142707</v>
      </c>
      <c r="O18" s="12">
        <v>136.38456300000001</v>
      </c>
      <c r="P18" s="12">
        <v>173.98097200000001</v>
      </c>
      <c r="Q18" s="12">
        <v>149.51663500000001</v>
      </c>
      <c r="R18" s="12">
        <v>176.12245999999999</v>
      </c>
      <c r="S18" s="12">
        <v>232.713302</v>
      </c>
      <c r="T18" s="14">
        <v>262.11947699999996</v>
      </c>
      <c r="U18" s="15">
        <v>256.39953600000001</v>
      </c>
      <c r="V18" s="15">
        <v>244.58177499999999</v>
      </c>
      <c r="W18" s="15">
        <v>264.66154</v>
      </c>
      <c r="X18" s="15">
        <v>298.738517</v>
      </c>
      <c r="Y18" s="15">
        <v>344.38805300000001</v>
      </c>
      <c r="Z18" s="15">
        <v>382.36977099999996</v>
      </c>
      <c r="AA18" s="15">
        <v>452.02956900000004</v>
      </c>
      <c r="AB18" s="15">
        <v>455.29598399999998</v>
      </c>
      <c r="AC18" s="15">
        <v>423.336478</v>
      </c>
      <c r="AD18" s="15">
        <v>520.94608100000005</v>
      </c>
      <c r="AE18" s="16">
        <f t="shared" si="0"/>
        <v>5684.6779110000016</v>
      </c>
    </row>
    <row r="19" spans="1:31">
      <c r="A19" s="3" t="s">
        <v>23</v>
      </c>
      <c r="B19" s="3" t="s">
        <v>24</v>
      </c>
      <c r="C19" s="12">
        <v>1078.807016</v>
      </c>
      <c r="D19" s="12">
        <v>1512.7608599999999</v>
      </c>
      <c r="E19" s="12">
        <v>1822.8180160000002</v>
      </c>
      <c r="F19" s="12">
        <v>2058.0086200000001</v>
      </c>
      <c r="G19" s="12">
        <v>2439.1872520000002</v>
      </c>
      <c r="H19" s="12">
        <v>3519.2094360000001</v>
      </c>
      <c r="I19" s="12">
        <v>2624.8224040000005</v>
      </c>
      <c r="J19" s="12">
        <v>2418.947224</v>
      </c>
      <c r="K19" s="12">
        <v>2687.5680459999999</v>
      </c>
      <c r="L19" s="12">
        <v>2922.8247659999997</v>
      </c>
      <c r="M19" s="12">
        <v>3163.9926370000003</v>
      </c>
      <c r="N19" s="12">
        <v>3280.702859</v>
      </c>
      <c r="O19" s="12">
        <v>3207.5837199999996</v>
      </c>
      <c r="P19" s="12">
        <v>3129.9280250000002</v>
      </c>
      <c r="Q19" s="12">
        <v>2228.6077640000003</v>
      </c>
      <c r="R19" s="12">
        <v>3022.6748619999998</v>
      </c>
      <c r="S19" s="12">
        <v>3004.130091</v>
      </c>
      <c r="T19" s="14">
        <v>3098.8982890000002</v>
      </c>
      <c r="U19" s="15">
        <v>3165.9425060000003</v>
      </c>
      <c r="V19" s="15">
        <v>3288.8963189999999</v>
      </c>
      <c r="W19" s="15">
        <v>3319.6039320000004</v>
      </c>
      <c r="X19" s="15">
        <v>3258.0539159999998</v>
      </c>
      <c r="Y19" s="15">
        <v>3418.6928349999998</v>
      </c>
      <c r="Z19" s="15">
        <v>3593.1251510000002</v>
      </c>
      <c r="AA19" s="15">
        <v>3620.1591140000005</v>
      </c>
      <c r="AB19" s="15">
        <v>3329.8983150000004</v>
      </c>
      <c r="AC19" s="15">
        <v>4000.6333509999995</v>
      </c>
      <c r="AD19" s="15">
        <v>4768.447381</v>
      </c>
      <c r="AE19" s="16">
        <f t="shared" si="0"/>
        <v>82984.924706999984</v>
      </c>
    </row>
    <row r="20" spans="1:31">
      <c r="A20" s="3" t="s">
        <v>25</v>
      </c>
      <c r="B20" s="3" t="s">
        <v>26</v>
      </c>
      <c r="C20" s="12">
        <v>202.375992</v>
      </c>
      <c r="D20" s="12">
        <v>389.04137000000003</v>
      </c>
      <c r="E20" s="12">
        <v>268.74748199999999</v>
      </c>
      <c r="F20" s="12">
        <v>378.29924400000004</v>
      </c>
      <c r="G20" s="12">
        <v>562.13773600000002</v>
      </c>
      <c r="H20" s="12">
        <v>921.05761800000005</v>
      </c>
      <c r="I20" s="12">
        <v>1096.121337</v>
      </c>
      <c r="J20" s="12">
        <v>2079.2335550000003</v>
      </c>
      <c r="K20" s="12">
        <v>1519.2120319999999</v>
      </c>
      <c r="L20" s="12">
        <v>1426.2645560000001</v>
      </c>
      <c r="M20" s="12">
        <v>1438.0912509999998</v>
      </c>
      <c r="N20" s="12">
        <v>1766.8319570000001</v>
      </c>
      <c r="O20" s="12">
        <v>2047.6392490000001</v>
      </c>
      <c r="P20" s="12">
        <v>2148.1557379999999</v>
      </c>
      <c r="Q20" s="12">
        <v>1767.48576</v>
      </c>
      <c r="R20" s="12">
        <v>2210.7321900000002</v>
      </c>
      <c r="S20" s="12">
        <v>2552.5815130000001</v>
      </c>
      <c r="T20" s="14">
        <v>2927.2997179999998</v>
      </c>
      <c r="U20" s="15">
        <v>3461.4130020000002</v>
      </c>
      <c r="V20" s="15">
        <v>3748.5205939999996</v>
      </c>
      <c r="W20" s="15">
        <v>3694.8467100000003</v>
      </c>
      <c r="X20" s="15">
        <v>3836.8243650000004</v>
      </c>
      <c r="Y20" s="15">
        <v>3938.0181109999999</v>
      </c>
      <c r="Z20" s="15">
        <v>4340.4389959999999</v>
      </c>
      <c r="AA20" s="15">
        <v>4636.7174159999995</v>
      </c>
      <c r="AB20" s="15">
        <v>4447.8824330000007</v>
      </c>
      <c r="AC20" s="15">
        <v>5170.0438280000008</v>
      </c>
      <c r="AD20" s="15">
        <v>6577.0348860000004</v>
      </c>
      <c r="AE20" s="16">
        <f t="shared" si="0"/>
        <v>69553.048638999986</v>
      </c>
    </row>
    <row r="21" spans="1:31">
      <c r="A21" s="3" t="s">
        <v>27</v>
      </c>
      <c r="B21" s="3" t="s">
        <v>28</v>
      </c>
      <c r="C21" s="12">
        <v>58.605999999999995</v>
      </c>
      <c r="D21" s="12">
        <v>86.393105000000006</v>
      </c>
      <c r="E21" s="12">
        <v>153.67931199999998</v>
      </c>
      <c r="F21" s="12">
        <v>159.231548</v>
      </c>
      <c r="G21" s="12">
        <v>190.06665599999999</v>
      </c>
      <c r="H21" s="12">
        <v>219.47122899999999</v>
      </c>
      <c r="I21" s="12">
        <v>234.17929100000001</v>
      </c>
      <c r="J21" s="12">
        <v>287.01075199999997</v>
      </c>
      <c r="K21" s="12">
        <v>345.62757599999998</v>
      </c>
      <c r="L21" s="12">
        <v>452.74436300000002</v>
      </c>
      <c r="M21" s="12">
        <v>537.53567299999997</v>
      </c>
      <c r="N21" s="12">
        <v>623.58257400000002</v>
      </c>
      <c r="O21" s="12">
        <v>664.47768199999996</v>
      </c>
      <c r="P21" s="12">
        <v>627.43613600000003</v>
      </c>
      <c r="Q21" s="12">
        <v>517.16765899999996</v>
      </c>
      <c r="R21" s="12">
        <v>680.66902100000004</v>
      </c>
      <c r="S21" s="12">
        <v>757.72316000000001</v>
      </c>
      <c r="T21" s="14">
        <v>1078.869985</v>
      </c>
      <c r="U21" s="15">
        <v>1238.6895079999999</v>
      </c>
      <c r="V21" s="15">
        <v>1328.8630560000001</v>
      </c>
      <c r="W21" s="15">
        <v>1237.5106719999999</v>
      </c>
      <c r="X21" s="15">
        <v>1227.850641</v>
      </c>
      <c r="Y21" s="15">
        <v>1260.1806220000001</v>
      </c>
      <c r="Z21" s="15">
        <v>1450.6946459999999</v>
      </c>
      <c r="AA21" s="15">
        <v>1481.8268910000002</v>
      </c>
      <c r="AB21" s="15">
        <v>1382.652313</v>
      </c>
      <c r="AC21" s="15">
        <v>1727.0692169999998</v>
      </c>
      <c r="AD21" s="15">
        <v>1977.9933080000001</v>
      </c>
      <c r="AE21" s="16">
        <f t="shared" si="0"/>
        <v>21987.802596000001</v>
      </c>
    </row>
    <row r="22" spans="1:31">
      <c r="A22" s="3" t="s">
        <v>29</v>
      </c>
      <c r="B22" s="3" t="s">
        <v>30</v>
      </c>
      <c r="C22" s="12">
        <v>161.30500000000001</v>
      </c>
      <c r="D22" s="12">
        <v>253.66310799999999</v>
      </c>
      <c r="E22" s="12">
        <v>293.65139500000004</v>
      </c>
      <c r="F22" s="12">
        <v>310.72646900000001</v>
      </c>
      <c r="G22" s="12">
        <v>353.18906399999997</v>
      </c>
      <c r="H22" s="12">
        <v>407.43332600000008</v>
      </c>
      <c r="I22" s="12">
        <v>366.95420000000001</v>
      </c>
      <c r="J22" s="12">
        <v>536.92186700000013</v>
      </c>
      <c r="K22" s="12">
        <v>605.980638</v>
      </c>
      <c r="L22" s="12">
        <v>642.33940399999994</v>
      </c>
      <c r="M22" s="12">
        <v>542.79917999999998</v>
      </c>
      <c r="N22" s="12">
        <v>334.10958299999999</v>
      </c>
      <c r="O22" s="12">
        <v>130.42030800000001</v>
      </c>
      <c r="P22" s="12">
        <v>114.573565</v>
      </c>
      <c r="Q22" s="12">
        <v>8.2778539999999996</v>
      </c>
      <c r="R22" s="12">
        <v>0.47933599999999998</v>
      </c>
      <c r="S22" s="12">
        <v>0.78319000000000005</v>
      </c>
      <c r="T22" s="14">
        <v>4.2093720000000001</v>
      </c>
      <c r="U22" s="15">
        <v>3.4196739999999997</v>
      </c>
      <c r="V22" s="15">
        <v>1.7044410000000001</v>
      </c>
      <c r="W22" s="15">
        <v>1.3474229999999998</v>
      </c>
      <c r="X22" s="15">
        <v>1.781625</v>
      </c>
      <c r="Y22" s="15">
        <v>1.4760439999999999</v>
      </c>
      <c r="Z22" s="15">
        <v>1.2881149999999999</v>
      </c>
      <c r="AA22" s="15">
        <v>2.4656709999999999</v>
      </c>
      <c r="AB22" s="15">
        <v>1.5142740000000001</v>
      </c>
      <c r="AC22" s="15">
        <v>0.36548700000000001</v>
      </c>
      <c r="AD22" s="15">
        <v>0.83605499999999999</v>
      </c>
      <c r="AE22" s="16">
        <f t="shared" si="0"/>
        <v>5084.015668</v>
      </c>
    </row>
    <row r="23" spans="1:31">
      <c r="A23" s="3" t="s">
        <v>31</v>
      </c>
      <c r="B23" s="3" t="s">
        <v>32</v>
      </c>
      <c r="C23" s="12">
        <v>435.01500799999997</v>
      </c>
      <c r="D23" s="12">
        <v>471.49602299999998</v>
      </c>
      <c r="E23" s="12">
        <v>677.78106000000002</v>
      </c>
      <c r="F23" s="12">
        <v>742.125945</v>
      </c>
      <c r="G23" s="12">
        <v>729.00078200000007</v>
      </c>
      <c r="H23" s="12">
        <v>2034.7464600000001</v>
      </c>
      <c r="I23" s="12">
        <v>1202.1653630000001</v>
      </c>
      <c r="J23" s="12">
        <v>507.53790699999996</v>
      </c>
      <c r="K23" s="12">
        <v>702.85451899999987</v>
      </c>
      <c r="L23" s="12">
        <v>765.25468599999988</v>
      </c>
      <c r="M23" s="12">
        <v>668.82753699999989</v>
      </c>
      <c r="N23" s="12">
        <v>782.65068800000006</v>
      </c>
      <c r="O23" s="12">
        <v>733.953442</v>
      </c>
      <c r="P23" s="12">
        <v>790.81621399999995</v>
      </c>
      <c r="Q23" s="12">
        <v>928.15893200000016</v>
      </c>
      <c r="R23" s="12">
        <v>1108.4099209999997</v>
      </c>
      <c r="S23" s="12">
        <v>1402.1338250000003</v>
      </c>
      <c r="T23" s="14">
        <v>2641.227073</v>
      </c>
      <c r="U23" s="15">
        <v>2743.5996399999995</v>
      </c>
      <c r="V23" s="15">
        <v>2652.0741889999999</v>
      </c>
      <c r="W23" s="15">
        <v>3078.276844</v>
      </c>
      <c r="X23" s="15">
        <v>3029.059013</v>
      </c>
      <c r="Y23" s="15">
        <v>2665.5487720000001</v>
      </c>
      <c r="Z23" s="15">
        <v>2625.672008</v>
      </c>
      <c r="AA23" s="15">
        <v>2681.3051709999995</v>
      </c>
      <c r="AB23" s="15">
        <v>3226.3766850000002</v>
      </c>
      <c r="AC23" s="15">
        <v>545.88775299999986</v>
      </c>
      <c r="AD23" s="15">
        <v>702.68064500000003</v>
      </c>
      <c r="AE23" s="16">
        <f t="shared" si="0"/>
        <v>41274.636105000005</v>
      </c>
    </row>
    <row r="24" spans="1:31">
      <c r="A24" s="3" t="s">
        <v>33</v>
      </c>
      <c r="B24" s="3" t="s">
        <v>34</v>
      </c>
      <c r="C24" s="12">
        <v>132.886</v>
      </c>
      <c r="D24" s="12">
        <v>185.158311</v>
      </c>
      <c r="E24" s="12">
        <v>156.14000200000001</v>
      </c>
      <c r="F24" s="12">
        <v>235.59297800000002</v>
      </c>
      <c r="G24" s="12">
        <v>545.89933100000007</v>
      </c>
      <c r="H24" s="12">
        <v>112.476293</v>
      </c>
      <c r="I24" s="12">
        <v>45.247927000000004</v>
      </c>
      <c r="J24" s="12">
        <v>33.047449</v>
      </c>
      <c r="K24" s="12">
        <v>18.042970000000004</v>
      </c>
      <c r="L24" s="12">
        <v>103.98166699999999</v>
      </c>
      <c r="M24" s="12">
        <v>50.055799999999998</v>
      </c>
      <c r="N24" s="12">
        <v>77.694853999999992</v>
      </c>
      <c r="O24" s="12">
        <v>114.48766000000001</v>
      </c>
      <c r="P24" s="12">
        <v>97.282054000000002</v>
      </c>
      <c r="Q24" s="12">
        <v>132.61925400000001</v>
      </c>
      <c r="R24" s="12">
        <v>126.500406</v>
      </c>
      <c r="S24" s="12">
        <v>101.40016799999999</v>
      </c>
      <c r="T24" s="14">
        <v>139.228195</v>
      </c>
      <c r="U24" s="15">
        <v>136.16163599999999</v>
      </c>
      <c r="V24" s="15">
        <v>206.12018799999998</v>
      </c>
      <c r="W24" s="15">
        <v>201.892965</v>
      </c>
      <c r="X24" s="15">
        <v>165.16151200000002</v>
      </c>
      <c r="Y24" s="15">
        <v>171.68304599999999</v>
      </c>
      <c r="Z24" s="15">
        <v>176.10614100000001</v>
      </c>
      <c r="AA24" s="15">
        <v>219.57676000000001</v>
      </c>
      <c r="AB24" s="15">
        <v>285.72984600000001</v>
      </c>
      <c r="AC24" s="15">
        <v>272.32594499999999</v>
      </c>
      <c r="AD24" s="15">
        <v>264.30155300000001</v>
      </c>
      <c r="AE24" s="16">
        <f t="shared" si="0"/>
        <v>4506.8009110000003</v>
      </c>
    </row>
    <row r="25" spans="1:31">
      <c r="A25" s="3" t="s">
        <v>35</v>
      </c>
      <c r="B25" s="3" t="s">
        <v>36</v>
      </c>
      <c r="C25" s="12">
        <v>1262.654976</v>
      </c>
      <c r="D25" s="12">
        <v>1806.7147299999999</v>
      </c>
      <c r="E25" s="12">
        <v>2735.8340359999997</v>
      </c>
      <c r="F25" s="12">
        <v>3643.2620200000001</v>
      </c>
      <c r="G25" s="12">
        <v>4160.1280230000002</v>
      </c>
      <c r="H25" s="12">
        <v>4906.979769999999</v>
      </c>
      <c r="I25" s="12">
        <v>4420.6152700000002</v>
      </c>
      <c r="J25" s="12">
        <v>3809.4071209999997</v>
      </c>
      <c r="K25" s="12">
        <v>4200.9155259999998</v>
      </c>
      <c r="L25" s="12">
        <v>3889.4775760000002</v>
      </c>
      <c r="M25" s="12">
        <v>3472.7721979999997</v>
      </c>
      <c r="N25" s="12">
        <v>4443.5016189999997</v>
      </c>
      <c r="O25" s="12">
        <v>3913.8346949999996</v>
      </c>
      <c r="P25" s="12">
        <v>1692.082281</v>
      </c>
      <c r="Q25" s="12">
        <v>1220.1376780000001</v>
      </c>
      <c r="R25" s="12">
        <v>1529.9745070000001</v>
      </c>
      <c r="S25" s="12">
        <v>1604.7251640000002</v>
      </c>
      <c r="T25" s="14">
        <v>2161.590228</v>
      </c>
      <c r="U25" s="15">
        <v>2064.4688399999995</v>
      </c>
      <c r="V25" s="15">
        <v>2192.1472680000002</v>
      </c>
      <c r="W25" s="15">
        <v>2292.1327040000001</v>
      </c>
      <c r="X25" s="15">
        <v>2450.8783560000002</v>
      </c>
      <c r="Y25" s="15">
        <v>2527.3312110000002</v>
      </c>
      <c r="Z25" s="15">
        <v>2877.9693139999999</v>
      </c>
      <c r="AA25" s="15">
        <v>3543.2790540000001</v>
      </c>
      <c r="AB25" s="15">
        <v>3538.5882740000006</v>
      </c>
      <c r="AC25" s="15">
        <v>7462.1953219999996</v>
      </c>
      <c r="AD25" s="15">
        <v>8532.1855839999989</v>
      </c>
      <c r="AE25" s="16">
        <f t="shared" si="0"/>
        <v>92355.783345000003</v>
      </c>
    </row>
    <row r="26" spans="1:31">
      <c r="A26" s="3" t="s">
        <v>37</v>
      </c>
      <c r="B26" s="3" t="s">
        <v>38</v>
      </c>
      <c r="C26" s="12">
        <v>199.65699999999998</v>
      </c>
      <c r="D26" s="12">
        <v>214.92975099999995</v>
      </c>
      <c r="E26" s="12">
        <v>273.12033999999994</v>
      </c>
      <c r="F26" s="12">
        <v>260.51074</v>
      </c>
      <c r="G26" s="12">
        <v>316.25390299999998</v>
      </c>
      <c r="H26" s="12">
        <v>388.82919500000014</v>
      </c>
      <c r="I26" s="12">
        <v>308.47869800000001</v>
      </c>
      <c r="J26" s="12">
        <v>283.34898199999992</v>
      </c>
      <c r="K26" s="12">
        <v>254.53649799999997</v>
      </c>
      <c r="L26" s="12">
        <v>478.2962510000001</v>
      </c>
      <c r="M26" s="12">
        <v>546.79526199999987</v>
      </c>
      <c r="N26" s="12">
        <v>461.74055499999992</v>
      </c>
      <c r="O26" s="12">
        <v>417.34756199999993</v>
      </c>
      <c r="P26" s="12">
        <v>265.258059</v>
      </c>
      <c r="Q26" s="12">
        <v>230.96659499999998</v>
      </c>
      <c r="R26" s="12">
        <v>230.23891</v>
      </c>
      <c r="S26" s="12">
        <v>192.34712999999999</v>
      </c>
      <c r="T26" s="14">
        <v>172.43730700000009</v>
      </c>
      <c r="U26" s="15">
        <v>178.86491499999997</v>
      </c>
      <c r="V26" s="15">
        <v>52.899628</v>
      </c>
      <c r="W26" s="15">
        <v>43.505618000000005</v>
      </c>
      <c r="X26" s="15">
        <v>21.131866999999996</v>
      </c>
      <c r="Y26" s="15">
        <v>13.815645</v>
      </c>
      <c r="Z26" s="15">
        <v>23.774449000000001</v>
      </c>
      <c r="AA26" s="15">
        <v>8.1138980000000007</v>
      </c>
      <c r="AB26" s="15">
        <v>5.8523490000000011</v>
      </c>
      <c r="AC26" s="15">
        <v>3.094E-3</v>
      </c>
      <c r="AD26" s="15">
        <v>0.58104299999999998</v>
      </c>
      <c r="AE26" s="16">
        <f t="shared" si="0"/>
        <v>5843.6352439999982</v>
      </c>
    </row>
    <row r="27" spans="1:31">
      <c r="A27" s="3" t="s">
        <v>39</v>
      </c>
      <c r="B27" s="3" t="s">
        <v>40</v>
      </c>
      <c r="C27" s="12">
        <v>11.098000000000001</v>
      </c>
      <c r="D27" s="12">
        <v>18.463756999999998</v>
      </c>
      <c r="E27" s="12">
        <v>17.603759</v>
      </c>
      <c r="F27" s="12">
        <v>28.444412999999997</v>
      </c>
      <c r="G27" s="12">
        <v>49.631468999999996</v>
      </c>
      <c r="H27" s="12">
        <v>144.381865</v>
      </c>
      <c r="I27" s="12">
        <v>138.51701500000001</v>
      </c>
      <c r="J27" s="12">
        <v>69.842661000000007</v>
      </c>
      <c r="K27" s="12">
        <v>62.336083000000002</v>
      </c>
      <c r="L27" s="12">
        <v>111.538157</v>
      </c>
      <c r="M27" s="12">
        <v>156.60606799999999</v>
      </c>
      <c r="N27" s="12">
        <v>255.17348700000002</v>
      </c>
      <c r="O27" s="12">
        <v>248.824814</v>
      </c>
      <c r="P27" s="12">
        <v>351.74109599999997</v>
      </c>
      <c r="Q27" s="12">
        <v>249.71039200000001</v>
      </c>
      <c r="R27" s="12">
        <v>334.627882</v>
      </c>
      <c r="S27" s="12">
        <v>385.64933300000001</v>
      </c>
      <c r="T27" s="14">
        <v>411.18197700000002</v>
      </c>
      <c r="U27" s="15">
        <v>490.64694500000002</v>
      </c>
      <c r="V27" s="15">
        <v>483.18516899999997</v>
      </c>
      <c r="W27" s="15">
        <v>472.72092499999997</v>
      </c>
      <c r="X27" s="15">
        <v>594.45864900000004</v>
      </c>
      <c r="Y27" s="15">
        <v>654.85067900000001</v>
      </c>
      <c r="Z27" s="15">
        <v>791.43577900000003</v>
      </c>
      <c r="AA27" s="15">
        <v>842.08972800000004</v>
      </c>
      <c r="AB27" s="15">
        <v>731.83408400000008</v>
      </c>
      <c r="AC27" s="15">
        <v>1138.8412269999999</v>
      </c>
      <c r="AD27" s="15">
        <v>1617.8690290000002</v>
      </c>
      <c r="AE27" s="16">
        <f t="shared" si="0"/>
        <v>10863.304441999999</v>
      </c>
    </row>
    <row r="28" spans="1:31">
      <c r="A28" s="3" t="s">
        <v>41</v>
      </c>
      <c r="B28" s="3" t="s">
        <v>42</v>
      </c>
      <c r="C28" s="12">
        <v>71.639999999999986</v>
      </c>
      <c r="D28" s="12">
        <v>75.014926000000003</v>
      </c>
      <c r="E28" s="12">
        <v>101.301833</v>
      </c>
      <c r="F28" s="12">
        <v>123.785509</v>
      </c>
      <c r="G28" s="12">
        <v>123.02227999999997</v>
      </c>
      <c r="H28" s="12">
        <v>126.79596399999997</v>
      </c>
      <c r="I28" s="12">
        <v>162.32400899999999</v>
      </c>
      <c r="J28" s="12">
        <v>151.92170899999996</v>
      </c>
      <c r="K28" s="12">
        <v>163.64125299999998</v>
      </c>
      <c r="L28" s="12">
        <v>174.775553</v>
      </c>
      <c r="M28" s="12">
        <v>166.44737600000002</v>
      </c>
      <c r="N28" s="12">
        <v>185.90852899999999</v>
      </c>
      <c r="O28" s="12">
        <v>237.40889200000001</v>
      </c>
      <c r="P28" s="12">
        <v>438.93201500000004</v>
      </c>
      <c r="Q28" s="12">
        <v>342.11550000000005</v>
      </c>
      <c r="R28" s="12">
        <v>417.53984000000003</v>
      </c>
      <c r="S28" s="12">
        <v>461.13181600000007</v>
      </c>
      <c r="T28" s="14">
        <v>649.10825499999999</v>
      </c>
      <c r="U28" s="15">
        <v>795.57303400000001</v>
      </c>
      <c r="V28" s="15">
        <v>716.57496399999991</v>
      </c>
      <c r="W28" s="15">
        <v>737.52528599999994</v>
      </c>
      <c r="X28" s="15">
        <v>1018.6446019999998</v>
      </c>
      <c r="Y28" s="15">
        <v>1348.2994590000001</v>
      </c>
      <c r="Z28" s="15">
        <v>1555.0349620000002</v>
      </c>
      <c r="AA28" s="15">
        <v>1430.6465920000001</v>
      </c>
      <c r="AB28" s="15">
        <v>1192.7995640000004</v>
      </c>
      <c r="AC28" s="15">
        <v>1288.103668</v>
      </c>
      <c r="AD28" s="15">
        <v>1236.3877359999999</v>
      </c>
      <c r="AE28" s="16">
        <f t="shared" si="0"/>
        <v>15492.405126000001</v>
      </c>
    </row>
    <row r="29" spans="1:31">
      <c r="A29" s="3" t="s">
        <v>43</v>
      </c>
      <c r="B29" s="3" t="s">
        <v>44</v>
      </c>
      <c r="C29" s="12">
        <v>198.13900000000001</v>
      </c>
      <c r="D29" s="12">
        <v>283.95665099999997</v>
      </c>
      <c r="E29" s="12">
        <v>257.47606499999995</v>
      </c>
      <c r="F29" s="12">
        <v>459.13599600000003</v>
      </c>
      <c r="G29" s="12">
        <v>468.22625599999992</v>
      </c>
      <c r="H29" s="12">
        <v>563.1023570000001</v>
      </c>
      <c r="I29" s="12">
        <v>545.27845999999988</v>
      </c>
      <c r="J29" s="12">
        <v>495.148278</v>
      </c>
      <c r="K29" s="12">
        <v>447.72485100000006</v>
      </c>
      <c r="L29" s="12">
        <v>387.89780999999994</v>
      </c>
      <c r="M29" s="12">
        <v>312.67448200000007</v>
      </c>
      <c r="N29" s="12">
        <v>380.12343999999996</v>
      </c>
      <c r="O29" s="12">
        <v>254.97021600000008</v>
      </c>
      <c r="P29" s="12">
        <v>203.32266599999997</v>
      </c>
      <c r="Q29" s="12">
        <v>144.54182800000001</v>
      </c>
      <c r="R29" s="12">
        <v>147.14649299999996</v>
      </c>
      <c r="S29" s="12">
        <v>159.249439</v>
      </c>
      <c r="T29" s="14">
        <v>186.48417499999999</v>
      </c>
      <c r="U29" s="15">
        <v>162.45676700000001</v>
      </c>
      <c r="V29" s="15">
        <v>186.238891</v>
      </c>
      <c r="W29" s="15">
        <v>185.61267400000003</v>
      </c>
      <c r="X29" s="15">
        <v>177.16295700000001</v>
      </c>
      <c r="Y29" s="15">
        <v>228.56395699999999</v>
      </c>
      <c r="Z29" s="15">
        <v>378.38996600000002</v>
      </c>
      <c r="AA29" s="15">
        <v>461.60657399999997</v>
      </c>
      <c r="AB29" s="15">
        <v>454.24131799999998</v>
      </c>
      <c r="AC29" s="15">
        <v>312.04767700000002</v>
      </c>
      <c r="AD29" s="15">
        <v>363.727619</v>
      </c>
      <c r="AE29" s="16">
        <f t="shared" si="0"/>
        <v>8804.6468630000018</v>
      </c>
    </row>
    <row r="30" spans="1:31">
      <c r="A30" s="3" t="s">
        <v>45</v>
      </c>
      <c r="B30" s="3" t="s">
        <v>46</v>
      </c>
      <c r="C30" s="12">
        <v>532.85</v>
      </c>
      <c r="D30" s="12">
        <v>782.28249200000027</v>
      </c>
      <c r="E30" s="12">
        <v>1045.9246539999999</v>
      </c>
      <c r="F30" s="12">
        <v>1213.0995029999999</v>
      </c>
      <c r="G30" s="12">
        <v>1379.3566559999999</v>
      </c>
      <c r="H30" s="12">
        <v>1688.2533329999999</v>
      </c>
      <c r="I30" s="12">
        <v>1840.5602710000001</v>
      </c>
      <c r="J30" s="12">
        <v>2142.2846169999998</v>
      </c>
      <c r="K30" s="12">
        <v>2644.8246270000004</v>
      </c>
      <c r="L30" s="12">
        <v>2988.853669000001</v>
      </c>
      <c r="M30" s="12">
        <v>3742.6287990000005</v>
      </c>
      <c r="N30" s="12">
        <v>3966.0839030000002</v>
      </c>
      <c r="O30" s="12">
        <v>4449.8632880000005</v>
      </c>
      <c r="P30" s="12">
        <v>4904.1713550000013</v>
      </c>
      <c r="Q30" s="12">
        <v>4912.1676269999998</v>
      </c>
      <c r="R30" s="12">
        <v>5601.8105100000012</v>
      </c>
      <c r="S30" s="12">
        <v>5879.290747</v>
      </c>
      <c r="T30" s="14">
        <v>6055.610944</v>
      </c>
      <c r="U30" s="15">
        <v>6560.9478009999993</v>
      </c>
      <c r="V30" s="15">
        <v>6881.4481679999981</v>
      </c>
      <c r="W30" s="15">
        <v>7474.9593480000021</v>
      </c>
      <c r="X30" s="15">
        <v>8341.9561660000018</v>
      </c>
      <c r="Y30" s="15">
        <v>8634.2119790000015</v>
      </c>
      <c r="Z30" s="15">
        <v>9660.5212250000022</v>
      </c>
      <c r="AA30" s="15">
        <v>10148.608777000001</v>
      </c>
      <c r="AB30" s="15">
        <v>10068.359414999999</v>
      </c>
      <c r="AC30" s="15">
        <v>11091.147969000003</v>
      </c>
      <c r="AD30" s="15">
        <v>12476.669972</v>
      </c>
      <c r="AE30" s="16">
        <f t="shared" si="0"/>
        <v>147108.74781500004</v>
      </c>
    </row>
    <row r="31" spans="1:31">
      <c r="A31" s="3" t="s">
        <v>47</v>
      </c>
      <c r="B31" s="3" t="s">
        <v>48</v>
      </c>
      <c r="C31" s="12">
        <v>36.923000000000002</v>
      </c>
      <c r="D31" s="12">
        <v>36.966362000000004</v>
      </c>
      <c r="E31" s="12">
        <v>43.488393999999992</v>
      </c>
      <c r="F31" s="12">
        <v>53.921959999999999</v>
      </c>
      <c r="G31" s="12">
        <v>65.498443000000009</v>
      </c>
      <c r="H31" s="12">
        <v>88.542474999999982</v>
      </c>
      <c r="I31" s="12">
        <v>126.497209</v>
      </c>
      <c r="J31" s="12">
        <v>112.46946</v>
      </c>
      <c r="K31" s="12">
        <v>137.088818</v>
      </c>
      <c r="L31" s="12">
        <v>203.60035100000002</v>
      </c>
      <c r="M31" s="12">
        <v>121.745079</v>
      </c>
      <c r="N31" s="12">
        <v>182.54081199999996</v>
      </c>
      <c r="O31" s="12">
        <v>214.90883200000005</v>
      </c>
      <c r="P31" s="12">
        <v>133.60000499999998</v>
      </c>
      <c r="Q31" s="12">
        <v>140.51452600000002</v>
      </c>
      <c r="R31" s="12">
        <v>140.277263</v>
      </c>
      <c r="S31" s="12">
        <v>131.08991400000002</v>
      </c>
      <c r="T31" s="14">
        <v>121.31138999999999</v>
      </c>
      <c r="U31" s="15">
        <v>118.03261200000003</v>
      </c>
      <c r="V31" s="15">
        <v>121.259811</v>
      </c>
      <c r="W31" s="15">
        <v>117.578699</v>
      </c>
      <c r="X31" s="15">
        <v>111.37738399999998</v>
      </c>
      <c r="Y31" s="15">
        <v>100.94913699999999</v>
      </c>
      <c r="Z31" s="15">
        <v>115.12828999999999</v>
      </c>
      <c r="AA31" s="15">
        <v>109.50811000000002</v>
      </c>
      <c r="AB31" s="15">
        <v>91.672619999999995</v>
      </c>
      <c r="AC31" s="15">
        <v>103.986761</v>
      </c>
      <c r="AD31" s="15">
        <v>87.399986999999996</v>
      </c>
      <c r="AE31" s="16">
        <f t="shared" si="0"/>
        <v>3167.877704</v>
      </c>
    </row>
    <row r="32" spans="1:31">
      <c r="A32" s="3" t="s">
        <v>49</v>
      </c>
      <c r="B32" s="3" t="s">
        <v>50</v>
      </c>
      <c r="C32" s="12">
        <v>7.9680000000000009</v>
      </c>
      <c r="D32" s="12">
        <v>9.2297989999999999</v>
      </c>
      <c r="E32" s="12">
        <v>11.23441</v>
      </c>
      <c r="F32" s="12">
        <v>11.140355999999999</v>
      </c>
      <c r="G32" s="12">
        <v>11.192466</v>
      </c>
      <c r="H32" s="12">
        <v>9.6743850000000009</v>
      </c>
      <c r="I32" s="12">
        <v>10.545193000000001</v>
      </c>
      <c r="J32" s="12">
        <v>17.671139999999998</v>
      </c>
      <c r="K32" s="12">
        <v>15.312583000000002</v>
      </c>
      <c r="L32" s="12">
        <v>16.403252999999999</v>
      </c>
      <c r="M32" s="12">
        <v>17.352953000000003</v>
      </c>
      <c r="N32" s="12">
        <v>17.75488</v>
      </c>
      <c r="O32" s="12">
        <v>14.067637000000001</v>
      </c>
      <c r="P32" s="12">
        <v>16.560578999999997</v>
      </c>
      <c r="Q32" s="12">
        <v>13.529215000000001</v>
      </c>
      <c r="R32" s="12">
        <v>16.148471999999998</v>
      </c>
      <c r="S32" s="12">
        <v>16.982741999999998</v>
      </c>
      <c r="T32" s="14">
        <v>23.995049000000002</v>
      </c>
      <c r="U32" s="15">
        <v>27.049278000000001</v>
      </c>
      <c r="V32" s="15">
        <v>24.659476999999999</v>
      </c>
      <c r="W32" s="15">
        <v>24.414840999999999</v>
      </c>
      <c r="X32" s="15">
        <v>24.214806000000003</v>
      </c>
      <c r="Y32" s="15">
        <v>22.914543999999999</v>
      </c>
      <c r="Z32" s="15">
        <v>21.940116</v>
      </c>
      <c r="AA32" s="15">
        <v>22.530231999999998</v>
      </c>
      <c r="AB32" s="15">
        <v>27.948784</v>
      </c>
      <c r="AC32" s="15">
        <v>28.635458</v>
      </c>
      <c r="AD32" s="15">
        <v>28.759198999999999</v>
      </c>
      <c r="AE32" s="16">
        <f t="shared" si="0"/>
        <v>509.82984700000003</v>
      </c>
    </row>
    <row r="33" spans="1:32">
      <c r="A33" s="3" t="s">
        <v>51</v>
      </c>
      <c r="B33" s="3" t="s">
        <v>52</v>
      </c>
      <c r="C33" s="12">
        <v>424.37599999999998</v>
      </c>
      <c r="D33" s="12">
        <v>625.02449200000001</v>
      </c>
      <c r="E33" s="12">
        <v>971.61019199999998</v>
      </c>
      <c r="F33" s="12">
        <v>1309.1030159999998</v>
      </c>
      <c r="G33" s="12">
        <v>1573.3155079999997</v>
      </c>
      <c r="H33" s="12">
        <v>1874.2980060000002</v>
      </c>
      <c r="I33" s="12">
        <v>2232.6529239999995</v>
      </c>
      <c r="J33" s="12">
        <v>2291.1540089999999</v>
      </c>
      <c r="K33" s="12">
        <v>2184.8646210000002</v>
      </c>
      <c r="L33" s="12">
        <v>2430.0940280000004</v>
      </c>
      <c r="M33" s="12">
        <v>3305.162746</v>
      </c>
      <c r="N33" s="12">
        <v>4027.1504389999996</v>
      </c>
      <c r="O33" s="12">
        <v>3661.2568470000006</v>
      </c>
      <c r="P33" s="12">
        <v>3761.7610030000001</v>
      </c>
      <c r="Q33" s="12">
        <v>3094.1775080000002</v>
      </c>
      <c r="R33" s="12">
        <v>3958.3262239999999</v>
      </c>
      <c r="S33" s="12">
        <v>4395.5680829999983</v>
      </c>
      <c r="T33" s="14">
        <v>4821.6507389999997</v>
      </c>
      <c r="U33" s="15">
        <v>5291.9007750000001</v>
      </c>
      <c r="V33" s="15">
        <v>6007.8048170000002</v>
      </c>
      <c r="W33" s="15">
        <v>6070.1733859999995</v>
      </c>
      <c r="X33" s="15">
        <v>6168.1275559999985</v>
      </c>
      <c r="Y33" s="15">
        <v>6663.4196409999995</v>
      </c>
      <c r="Z33" s="15">
        <v>6951.9786869999998</v>
      </c>
      <c r="AA33" s="15">
        <v>7233.741911000001</v>
      </c>
      <c r="AB33" s="15">
        <v>6300.6467740000007</v>
      </c>
      <c r="AC33" s="15">
        <v>6381.8415340000001</v>
      </c>
      <c r="AD33" s="15">
        <v>7075.4257849999995</v>
      </c>
      <c r="AE33" s="16">
        <f t="shared" si="0"/>
        <v>111086.60725100001</v>
      </c>
    </row>
    <row r="34" spans="1:32">
      <c r="B34" s="3" t="s">
        <v>53</v>
      </c>
      <c r="C34" s="12">
        <f>SUM(C9:C33)</f>
        <v>16034.580055999999</v>
      </c>
      <c r="D34" s="12">
        <f t="shared" ref="D34:AD34" si="1">SUM(D9:D33)</f>
        <v>18312.602537000002</v>
      </c>
      <c r="E34" s="12">
        <f t="shared" si="1"/>
        <v>22528.998269000003</v>
      </c>
      <c r="F34" s="12">
        <f t="shared" si="1"/>
        <v>25012.945153000011</v>
      </c>
      <c r="G34" s="12">
        <f t="shared" si="1"/>
        <v>30891.912135999999</v>
      </c>
      <c r="H34" s="12">
        <f t="shared" si="1"/>
        <v>39797.120313999993</v>
      </c>
      <c r="I34" s="12">
        <f t="shared" si="1"/>
        <v>34737.65138000001</v>
      </c>
      <c r="J34" s="12">
        <f t="shared" si="1"/>
        <v>32494.919068000003</v>
      </c>
      <c r="K34" s="12">
        <f t="shared" si="1"/>
        <v>31767.620314</v>
      </c>
      <c r="L34" s="12">
        <f t="shared" si="1"/>
        <v>38116.467466000002</v>
      </c>
      <c r="M34" s="12">
        <f t="shared" si="1"/>
        <v>42537.141045999997</v>
      </c>
      <c r="N34" s="12">
        <f t="shared" si="1"/>
        <v>45045.361648999999</v>
      </c>
      <c r="O34" s="12">
        <f t="shared" si="1"/>
        <v>41224.571995999999</v>
      </c>
      <c r="P34" s="12">
        <f t="shared" si="1"/>
        <v>46939.940990999996</v>
      </c>
      <c r="Q34" s="12">
        <f t="shared" si="1"/>
        <v>39038.848421000002</v>
      </c>
      <c r="R34" s="12">
        <f t="shared" si="1"/>
        <v>46113.301727999991</v>
      </c>
      <c r="S34" s="12">
        <f t="shared" si="1"/>
        <v>45304.360073999997</v>
      </c>
      <c r="T34" s="12">
        <f t="shared" si="1"/>
        <v>45936.182512999985</v>
      </c>
      <c r="U34" s="12">
        <f t="shared" si="1"/>
        <v>49209.195678000011</v>
      </c>
      <c r="V34" s="12">
        <f t="shared" si="1"/>
        <v>49740.379248999991</v>
      </c>
      <c r="W34" s="12">
        <f t="shared" si="1"/>
        <v>49170.530709000013</v>
      </c>
      <c r="X34" s="12">
        <f t="shared" si="1"/>
        <v>45526.433955</v>
      </c>
      <c r="Y34" s="12">
        <f t="shared" si="1"/>
        <v>46570.818106000006</v>
      </c>
      <c r="Z34" s="12">
        <f t="shared" si="1"/>
        <v>49022.271611000004</v>
      </c>
      <c r="AA34" s="12">
        <f t="shared" si="1"/>
        <v>51011.558445999995</v>
      </c>
      <c r="AB34" s="12">
        <f t="shared" si="1"/>
        <v>46747.834589999999</v>
      </c>
      <c r="AC34" s="12">
        <f t="shared" si="1"/>
        <v>61583.01369800001</v>
      </c>
      <c r="AD34" s="12">
        <f t="shared" si="1"/>
        <v>67928.913146999985</v>
      </c>
      <c r="AE34" s="16">
        <f>SUM(C34:AD34)</f>
        <v>1158345.4742999999</v>
      </c>
    </row>
    <row r="35" spans="1:32" ht="14" thickBot="1">
      <c r="A35" s="6"/>
      <c r="B35" s="6"/>
      <c r="C35" s="17"/>
      <c r="D35" s="17"/>
      <c r="E35" s="17"/>
      <c r="F35" s="17"/>
      <c r="G35" s="17"/>
      <c r="H35" s="17"/>
      <c r="I35" s="17"/>
      <c r="J35" s="17"/>
      <c r="K35" s="17"/>
      <c r="L35" s="17"/>
      <c r="M35" s="17"/>
      <c r="N35" s="17"/>
      <c r="O35" s="17"/>
      <c r="P35" s="17"/>
      <c r="Q35" s="17"/>
      <c r="R35" s="18"/>
      <c r="S35" s="18"/>
      <c r="T35" s="18"/>
      <c r="U35" s="18"/>
      <c r="V35" s="18"/>
      <c r="W35" s="18"/>
      <c r="X35" s="18"/>
      <c r="Y35" s="18"/>
      <c r="Z35" s="18"/>
      <c r="AA35" s="18"/>
      <c r="AB35" s="18"/>
      <c r="AC35" s="18"/>
      <c r="AD35" s="18"/>
      <c r="AE35" s="18"/>
      <c r="AF35" s="19"/>
    </row>
    <row r="36" spans="1:32" ht="14" thickTop="1">
      <c r="B36" s="11"/>
      <c r="C36" s="20"/>
      <c r="D36" s="20"/>
      <c r="E36" s="20"/>
      <c r="F36" s="20"/>
      <c r="G36" s="20"/>
      <c r="H36" s="20"/>
      <c r="I36" s="20"/>
      <c r="J36" s="20"/>
      <c r="K36" s="20"/>
      <c r="L36" s="16"/>
      <c r="M36" s="16"/>
      <c r="N36" s="16"/>
      <c r="O36" s="16"/>
      <c r="P36" s="16"/>
      <c r="Q36" s="16"/>
      <c r="R36" s="16"/>
      <c r="S36" s="16"/>
      <c r="T36" s="16"/>
      <c r="U36" s="16"/>
      <c r="V36" s="16"/>
      <c r="W36" s="16"/>
      <c r="X36" s="16"/>
      <c r="Y36" s="16"/>
      <c r="Z36" s="16" t="s">
        <v>54</v>
      </c>
      <c r="AA36" s="16"/>
      <c r="AB36" s="16"/>
      <c r="AC36" s="16"/>
      <c r="AD36" s="16"/>
    </row>
    <row r="37" spans="1:32" ht="14" thickBot="1">
      <c r="A37" s="6"/>
      <c r="B37" s="21"/>
      <c r="C37" s="141" t="s">
        <v>55</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1:32" ht="14" thickTop="1">
      <c r="B38" s="2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2">
      <c r="A39" s="11" t="s">
        <v>3</v>
      </c>
      <c r="B39" s="11" t="s">
        <v>4</v>
      </c>
      <c r="C39" s="20">
        <f>C9/C$34*100</f>
        <v>0.22111586256811916</v>
      </c>
      <c r="D39" s="20">
        <f t="shared" ref="D39:AE48" si="2">D9/D$34*100</f>
        <v>0.3385101810338057</v>
      </c>
      <c r="E39" s="20">
        <f t="shared" si="2"/>
        <v>0.29525526259873314</v>
      </c>
      <c r="F39" s="20">
        <f t="shared" si="2"/>
        <v>0.33207493356710022</v>
      </c>
      <c r="G39" s="20">
        <f t="shared" si="2"/>
        <v>0.3129034084211148</v>
      </c>
      <c r="H39" s="20">
        <f t="shared" si="2"/>
        <v>0.33656712079461854</v>
      </c>
      <c r="I39" s="20">
        <f t="shared" si="2"/>
        <v>0.60167947658181598</v>
      </c>
      <c r="J39" s="20">
        <f t="shared" si="2"/>
        <v>0.51847648134600988</v>
      </c>
      <c r="K39" s="20">
        <f t="shared" si="2"/>
        <v>0.2640345615155667</v>
      </c>
      <c r="L39" s="20">
        <f t="shared" si="2"/>
        <v>0.16720377368875874</v>
      </c>
      <c r="M39" s="20">
        <f t="shared" si="2"/>
        <v>0.12114515393564707</v>
      </c>
      <c r="N39" s="20">
        <f t="shared" si="2"/>
        <v>0.30383079409251074</v>
      </c>
      <c r="O39" s="20">
        <f t="shared" si="2"/>
        <v>0.12902329951457334</v>
      </c>
      <c r="P39" s="20">
        <f t="shared" si="2"/>
        <v>0.16235015722455109</v>
      </c>
      <c r="Q39" s="20">
        <f t="shared" si="2"/>
        <v>0.15672873682177305</v>
      </c>
      <c r="R39" s="20">
        <f t="shared" si="2"/>
        <v>0.12353851028934072</v>
      </c>
      <c r="S39" s="20">
        <f t="shared" si="2"/>
        <v>0.15961021164825734</v>
      </c>
      <c r="T39" s="20">
        <f t="shared" si="2"/>
        <v>0.20151290972819383</v>
      </c>
      <c r="U39" s="20">
        <f t="shared" si="2"/>
        <v>0.20543939116890839</v>
      </c>
      <c r="V39" s="20">
        <f t="shared" si="2"/>
        <v>0.18996377877818382</v>
      </c>
      <c r="W39" s="20">
        <f t="shared" si="2"/>
        <v>0.19352934903869634</v>
      </c>
      <c r="X39" s="20">
        <f t="shared" si="2"/>
        <v>0.16792995268544089</v>
      </c>
      <c r="Y39" s="20">
        <f t="shared" si="2"/>
        <v>0.20404892133032349</v>
      </c>
      <c r="Z39" s="20">
        <f t="shared" si="2"/>
        <v>0.46924261451071414</v>
      </c>
      <c r="AA39" s="20">
        <f t="shared" si="2"/>
        <v>0.60991691388796754</v>
      </c>
      <c r="AB39" s="20">
        <f t="shared" si="2"/>
        <v>0.5070459478580952</v>
      </c>
      <c r="AC39" s="20">
        <f t="shared" si="2"/>
        <v>0.16119878849518526</v>
      </c>
      <c r="AD39" s="20">
        <f t="shared" si="2"/>
        <v>0.14026656630558501</v>
      </c>
      <c r="AE39" s="20">
        <f t="shared" si="2"/>
        <v>0.26231539444967472</v>
      </c>
    </row>
    <row r="40" spans="1:32">
      <c r="A40" s="3" t="s">
        <v>5</v>
      </c>
      <c r="B40" s="3" t="s">
        <v>6</v>
      </c>
      <c r="C40" s="20">
        <f t="shared" ref="C40:R64" si="3">C10/C$34*100</f>
        <v>16.539716080731512</v>
      </c>
      <c r="D40" s="20">
        <f t="shared" si="3"/>
        <v>15.80605615805705</v>
      </c>
      <c r="E40" s="20">
        <f t="shared" si="3"/>
        <v>15.413218655079294</v>
      </c>
      <c r="F40" s="20">
        <f t="shared" si="3"/>
        <v>16.162067334622275</v>
      </c>
      <c r="G40" s="20">
        <f t="shared" si="3"/>
        <v>18.056770572966773</v>
      </c>
      <c r="H40" s="20">
        <f t="shared" si="3"/>
        <v>21.378732430564778</v>
      </c>
      <c r="I40" s="20">
        <f t="shared" si="3"/>
        <v>23.851078402986715</v>
      </c>
      <c r="J40" s="20">
        <f t="shared" si="3"/>
        <v>20.917919228467117</v>
      </c>
      <c r="K40" s="20">
        <f t="shared" si="3"/>
        <v>19.753613770794455</v>
      </c>
      <c r="L40" s="20">
        <f t="shared" si="3"/>
        <v>23.020852839595086</v>
      </c>
      <c r="M40" s="20">
        <f t="shared" si="3"/>
        <v>24.45479071513244</v>
      </c>
      <c r="N40" s="20">
        <f t="shared" si="3"/>
        <v>26.477359773322572</v>
      </c>
      <c r="O40" s="20">
        <f t="shared" si="3"/>
        <v>26.923396437146607</v>
      </c>
      <c r="P40" s="20">
        <f t="shared" si="3"/>
        <v>40.635106368491527</v>
      </c>
      <c r="Q40" s="20">
        <f t="shared" si="3"/>
        <v>44.581166776010619</v>
      </c>
      <c r="R40" s="20">
        <f t="shared" si="3"/>
        <v>42.74036561132359</v>
      </c>
      <c r="S40" s="20">
        <f t="shared" si="2"/>
        <v>38.110814164018642</v>
      </c>
      <c r="T40" s="20">
        <f t="shared" si="2"/>
        <v>27.811358693954428</v>
      </c>
      <c r="U40" s="20">
        <f t="shared" si="2"/>
        <v>26.558456867529863</v>
      </c>
      <c r="V40" s="20">
        <f t="shared" si="2"/>
        <v>20.990053426683318</v>
      </c>
      <c r="W40" s="20">
        <f t="shared" si="2"/>
        <v>18.223571673510282</v>
      </c>
      <c r="X40" s="20">
        <f t="shared" si="2"/>
        <v>13.456692186907308</v>
      </c>
      <c r="Y40" s="20">
        <f t="shared" si="2"/>
        <v>11.439535723581432</v>
      </c>
      <c r="Z40" s="20">
        <f t="shared" si="2"/>
        <v>10.592723097790516</v>
      </c>
      <c r="AA40" s="20">
        <f t="shared" si="2"/>
        <v>8.783201643884162</v>
      </c>
      <c r="AB40" s="20">
        <f t="shared" si="2"/>
        <v>7.5476989681887225</v>
      </c>
      <c r="AC40" s="20">
        <f t="shared" si="2"/>
        <v>21.59343105099104</v>
      </c>
      <c r="AD40" s="20">
        <f t="shared" si="2"/>
        <v>19.365490948652056</v>
      </c>
      <c r="AE40" s="20">
        <f t="shared" si="2"/>
        <v>22.490311807574695</v>
      </c>
    </row>
    <row r="41" spans="1:32">
      <c r="A41" s="3" t="s">
        <v>7</v>
      </c>
      <c r="B41" s="3" t="s">
        <v>8</v>
      </c>
      <c r="C41" s="20">
        <f t="shared" si="3"/>
        <v>19.526192697690444</v>
      </c>
      <c r="D41" s="20">
        <f t="shared" si="2"/>
        <v>18.488528488286924</v>
      </c>
      <c r="E41" s="20">
        <f t="shared" si="2"/>
        <v>18.505385020765296</v>
      </c>
      <c r="F41" s="20">
        <f t="shared" si="2"/>
        <v>17.583811594743306</v>
      </c>
      <c r="G41" s="20">
        <f t="shared" si="2"/>
        <v>17.47303446040074</v>
      </c>
      <c r="H41" s="20">
        <f t="shared" si="2"/>
        <v>14.672945039558021</v>
      </c>
      <c r="I41" s="20">
        <f t="shared" si="2"/>
        <v>12.81507618146866</v>
      </c>
      <c r="J41" s="20">
        <f t="shared" si="2"/>
        <v>13.765861960262813</v>
      </c>
      <c r="K41" s="20">
        <f t="shared" si="2"/>
        <v>11.337667966311994</v>
      </c>
      <c r="L41" s="20">
        <f t="shared" si="2"/>
        <v>12.211076879440011</v>
      </c>
      <c r="M41" s="20">
        <f t="shared" si="2"/>
        <v>11.536368473126277</v>
      </c>
      <c r="N41" s="20">
        <f t="shared" si="2"/>
        <v>10.711765310262788</v>
      </c>
      <c r="O41" s="20">
        <f t="shared" si="2"/>
        <v>9.8083895216482428</v>
      </c>
      <c r="P41" s="20">
        <f t="shared" si="2"/>
        <v>7.2756129809681811</v>
      </c>
      <c r="Q41" s="20">
        <f t="shared" si="2"/>
        <v>5.4480622355036132</v>
      </c>
      <c r="R41" s="20">
        <f t="shared" si="2"/>
        <v>5.9943100828141169</v>
      </c>
      <c r="S41" s="20">
        <f t="shared" si="2"/>
        <v>6.4017279159505209</v>
      </c>
      <c r="T41" s="20">
        <f t="shared" si="2"/>
        <v>8.0585297482053324</v>
      </c>
      <c r="U41" s="20">
        <f t="shared" si="2"/>
        <v>9.0881335071269795</v>
      </c>
      <c r="V41" s="20">
        <f t="shared" si="2"/>
        <v>9.4042802902312879</v>
      </c>
      <c r="W41" s="20">
        <f t="shared" si="2"/>
        <v>8.9873352174153744</v>
      </c>
      <c r="X41" s="20">
        <f t="shared" si="2"/>
        <v>9.064041104292988</v>
      </c>
      <c r="Y41" s="20">
        <f t="shared" si="2"/>
        <v>9.3991756061421849</v>
      </c>
      <c r="Z41" s="20">
        <f t="shared" si="2"/>
        <v>8.3153321481032982</v>
      </c>
      <c r="AA41" s="20">
        <f t="shared" si="2"/>
        <v>9.2496292795970945</v>
      </c>
      <c r="AB41" s="20">
        <f t="shared" si="2"/>
        <v>7.7239068561528432</v>
      </c>
      <c r="AC41" s="20">
        <f t="shared" si="2"/>
        <v>6.5275991959622983</v>
      </c>
      <c r="AD41" s="20">
        <f t="shared" si="2"/>
        <v>5.707341808355169</v>
      </c>
      <c r="AE41" s="20">
        <f t="shared" si="2"/>
        <v>9.8900921469245322</v>
      </c>
    </row>
    <row r="42" spans="1:32">
      <c r="A42" s="3" t="s">
        <v>9</v>
      </c>
      <c r="B42" s="3" t="s">
        <v>10</v>
      </c>
      <c r="C42" s="20">
        <f t="shared" si="3"/>
        <v>2.6653769447493412</v>
      </c>
      <c r="D42" s="20">
        <f t="shared" si="2"/>
        <v>2.3723895231287617</v>
      </c>
      <c r="E42" s="20">
        <f t="shared" si="2"/>
        <v>1.6540290320530984</v>
      </c>
      <c r="F42" s="20">
        <f t="shared" si="2"/>
        <v>1.7491160330135147</v>
      </c>
      <c r="G42" s="20">
        <f t="shared" si="2"/>
        <v>1.487424332871021</v>
      </c>
      <c r="H42" s="20">
        <f t="shared" si="2"/>
        <v>1.2616724829292885</v>
      </c>
      <c r="I42" s="20">
        <f t="shared" si="2"/>
        <v>1.2260176611859355</v>
      </c>
      <c r="J42" s="20">
        <f t="shared" si="2"/>
        <v>1.221989118265066</v>
      </c>
      <c r="K42" s="20">
        <f t="shared" si="2"/>
        <v>1.140406899916085</v>
      </c>
      <c r="L42" s="20">
        <f t="shared" si="2"/>
        <v>0.93691998430482248</v>
      </c>
      <c r="M42" s="20">
        <f t="shared" si="2"/>
        <v>0.86301715153590619</v>
      </c>
      <c r="N42" s="20">
        <f t="shared" si="2"/>
        <v>0.63798424183898161</v>
      </c>
      <c r="O42" s="20">
        <f t="shared" si="2"/>
        <v>0.3007170068667509</v>
      </c>
      <c r="P42" s="20">
        <f t="shared" si="2"/>
        <v>0.47752457133036713</v>
      </c>
      <c r="Q42" s="20">
        <f t="shared" si="2"/>
        <v>0.71905267279605234</v>
      </c>
      <c r="R42" s="20">
        <f t="shared" si="2"/>
        <v>0.78017569447114832</v>
      </c>
      <c r="S42" s="20">
        <f t="shared" si="2"/>
        <v>0.73927865100165602</v>
      </c>
      <c r="T42" s="20">
        <f t="shared" si="2"/>
        <v>0.73575527723565604</v>
      </c>
      <c r="U42" s="20">
        <f t="shared" si="2"/>
        <v>0.55528243702256264</v>
      </c>
      <c r="V42" s="20">
        <f t="shared" si="2"/>
        <v>0.42259605208825585</v>
      </c>
      <c r="W42" s="20">
        <f t="shared" si="2"/>
        <v>0.38444037368382583</v>
      </c>
      <c r="X42" s="20">
        <f t="shared" si="2"/>
        <v>0.56425332643868831</v>
      </c>
      <c r="Y42" s="20">
        <f t="shared" si="2"/>
        <v>1.0619110080359213</v>
      </c>
      <c r="Z42" s="20">
        <f t="shared" si="2"/>
        <v>0.50585053252480539</v>
      </c>
      <c r="AA42" s="20">
        <f t="shared" si="2"/>
        <v>0.49636987128719018</v>
      </c>
      <c r="AB42" s="20">
        <f t="shared" si="2"/>
        <v>0.58523651715522174</v>
      </c>
      <c r="AC42" s="20">
        <f t="shared" si="2"/>
        <v>0.91609257183579795</v>
      </c>
      <c r="AD42" s="20">
        <f t="shared" si="2"/>
        <v>0.85110272079413252</v>
      </c>
      <c r="AE42" s="20">
        <f t="shared" si="2"/>
        <v>0.84887547490459447</v>
      </c>
    </row>
    <row r="43" spans="1:32">
      <c r="A43" s="3" t="s">
        <v>11</v>
      </c>
      <c r="B43" s="3" t="s">
        <v>12</v>
      </c>
      <c r="C43" s="20">
        <f t="shared" si="3"/>
        <v>8.878399128808466</v>
      </c>
      <c r="D43" s="20">
        <f t="shared" si="2"/>
        <v>8.3278012555490868</v>
      </c>
      <c r="E43" s="20">
        <f t="shared" si="2"/>
        <v>7.1892569552400811</v>
      </c>
      <c r="F43" s="20">
        <f t="shared" si="2"/>
        <v>6.5462860210350344</v>
      </c>
      <c r="G43" s="20">
        <f t="shared" si="2"/>
        <v>6.4476618903717586</v>
      </c>
      <c r="H43" s="20">
        <f t="shared" si="2"/>
        <v>5.6539816279331223</v>
      </c>
      <c r="I43" s="20">
        <f t="shared" si="2"/>
        <v>4.776065160108125</v>
      </c>
      <c r="J43" s="20">
        <f t="shared" si="2"/>
        <v>4.7660743045984182</v>
      </c>
      <c r="K43" s="20">
        <f t="shared" si="2"/>
        <v>4.0106033357447153</v>
      </c>
      <c r="L43" s="20">
        <f t="shared" si="2"/>
        <v>5.4644680225362414</v>
      </c>
      <c r="M43" s="20">
        <f t="shared" si="2"/>
        <v>6.145346846825321</v>
      </c>
      <c r="N43" s="20">
        <f t="shared" si="2"/>
        <v>5.1244989150869547</v>
      </c>
      <c r="O43" s="20">
        <f t="shared" si="2"/>
        <v>4.1326723250524156</v>
      </c>
      <c r="P43" s="20">
        <f t="shared" si="2"/>
        <v>3.2132629998175615</v>
      </c>
      <c r="Q43" s="20">
        <f t="shared" si="2"/>
        <v>2.3578191755903792</v>
      </c>
      <c r="R43" s="20">
        <f t="shared" si="2"/>
        <v>2.8685063841282452</v>
      </c>
      <c r="S43" s="20">
        <f t="shared" si="2"/>
        <v>2.8166456604081418</v>
      </c>
      <c r="T43" s="20">
        <f t="shared" si="2"/>
        <v>3.9212787185574993</v>
      </c>
      <c r="U43" s="20">
        <f t="shared" si="2"/>
        <v>4.0489569999022965</v>
      </c>
      <c r="V43" s="20">
        <f t="shared" si="2"/>
        <v>4.2827024103215443</v>
      </c>
      <c r="W43" s="20">
        <f t="shared" si="2"/>
        <v>4.8000649921152743</v>
      </c>
      <c r="X43" s="20">
        <f t="shared" si="2"/>
        <v>4.3786674879266849</v>
      </c>
      <c r="Y43" s="20">
        <f t="shared" si="2"/>
        <v>4.3614025555164471</v>
      </c>
      <c r="Z43" s="20">
        <f t="shared" si="2"/>
        <v>3.9314057889711194</v>
      </c>
      <c r="AA43" s="20">
        <f t="shared" si="2"/>
        <v>3.5175970146050379</v>
      </c>
      <c r="AB43" s="20">
        <f t="shared" si="2"/>
        <v>2.8297059694888427</v>
      </c>
      <c r="AC43" s="20">
        <f t="shared" si="2"/>
        <v>2.2350782404867937</v>
      </c>
      <c r="AD43" s="20">
        <f t="shared" si="2"/>
        <v>2.2011584342065027</v>
      </c>
      <c r="AE43" s="20">
        <f t="shared" si="2"/>
        <v>4.2207625376656601</v>
      </c>
    </row>
    <row r="44" spans="1:32">
      <c r="A44" s="3" t="s">
        <v>13</v>
      </c>
      <c r="B44" s="3" t="s">
        <v>14</v>
      </c>
      <c r="C44" s="20">
        <f t="shared" si="3"/>
        <v>8.8515696141908382</v>
      </c>
      <c r="D44" s="20">
        <f t="shared" si="2"/>
        <v>9.071835063549381</v>
      </c>
      <c r="E44" s="20">
        <f t="shared" si="2"/>
        <v>7.2324955133139381</v>
      </c>
      <c r="F44" s="20">
        <f t="shared" si="2"/>
        <v>6.4133951247544214</v>
      </c>
      <c r="G44" s="20">
        <f t="shared" si="2"/>
        <v>6.9001998601307939</v>
      </c>
      <c r="H44" s="20">
        <f t="shared" si="2"/>
        <v>7.7842135374559014</v>
      </c>
      <c r="I44" s="20">
        <f t="shared" si="2"/>
        <v>7.7756234883372795</v>
      </c>
      <c r="J44" s="20">
        <f t="shared" si="2"/>
        <v>6.7371142344400416</v>
      </c>
      <c r="K44" s="20">
        <f t="shared" si="2"/>
        <v>5.852597152770163</v>
      </c>
      <c r="L44" s="20">
        <f t="shared" si="2"/>
        <v>7.4512741704971308</v>
      </c>
      <c r="M44" s="20">
        <f t="shared" si="2"/>
        <v>8.3115414037269026</v>
      </c>
      <c r="N44" s="20">
        <f t="shared" si="2"/>
        <v>4.805608079845566</v>
      </c>
      <c r="O44" s="20">
        <f t="shared" si="2"/>
        <v>3.1926483242268855</v>
      </c>
      <c r="P44" s="20">
        <f t="shared" si="2"/>
        <v>2.5835007339112659</v>
      </c>
      <c r="Q44" s="20">
        <f t="shared" si="2"/>
        <v>1.7438588163727433</v>
      </c>
      <c r="R44" s="20">
        <f t="shared" si="2"/>
        <v>1.8089561314007852</v>
      </c>
      <c r="S44" s="20">
        <f t="shared" si="2"/>
        <v>1.8602745555248916</v>
      </c>
      <c r="T44" s="20">
        <f t="shared" si="2"/>
        <v>2.3345838189677703</v>
      </c>
      <c r="U44" s="20">
        <f t="shared" si="2"/>
        <v>2.3074982152322581</v>
      </c>
      <c r="V44" s="20">
        <f t="shared" si="2"/>
        <v>2.2919264030800881</v>
      </c>
      <c r="W44" s="20">
        <f t="shared" si="2"/>
        <v>2.0439806394362168</v>
      </c>
      <c r="X44" s="20">
        <f t="shared" si="2"/>
        <v>1.5819692878029634</v>
      </c>
      <c r="Y44" s="20">
        <f t="shared" si="2"/>
        <v>1.3795939734999507</v>
      </c>
      <c r="Z44" s="20">
        <f t="shared" si="2"/>
        <v>1.289855386583342</v>
      </c>
      <c r="AA44" s="20">
        <f t="shared" si="2"/>
        <v>1.1712566665307405</v>
      </c>
      <c r="AB44" s="20">
        <f t="shared" si="2"/>
        <v>1.0259233806363137</v>
      </c>
      <c r="AC44" s="20">
        <f t="shared" si="2"/>
        <v>0.89822088394801036</v>
      </c>
      <c r="AD44" s="20">
        <f t="shared" si="2"/>
        <v>0.81498710100361693</v>
      </c>
      <c r="AE44" s="20">
        <f t="shared" si="2"/>
        <v>3.4749541579833663</v>
      </c>
    </row>
    <row r="45" spans="1:32">
      <c r="A45" s="3" t="s">
        <v>15</v>
      </c>
      <c r="B45" s="3" t="s">
        <v>16</v>
      </c>
      <c r="C45" s="20">
        <f t="shared" si="3"/>
        <v>2.6768459074136417</v>
      </c>
      <c r="D45" s="20">
        <f t="shared" si="2"/>
        <v>2.9882108503931213</v>
      </c>
      <c r="E45" s="20">
        <f t="shared" si="2"/>
        <v>2.330059209611278</v>
      </c>
      <c r="F45" s="20">
        <f t="shared" si="2"/>
        <v>2.2455040482613242</v>
      </c>
      <c r="G45" s="20">
        <f t="shared" si="2"/>
        <v>2.8064785604179807</v>
      </c>
      <c r="H45" s="20">
        <f t="shared" si="2"/>
        <v>1.7071801342394988</v>
      </c>
      <c r="I45" s="20">
        <f t="shared" si="2"/>
        <v>1.5505595012969466</v>
      </c>
      <c r="J45" s="20">
        <f t="shared" si="2"/>
        <v>1.6016193175028344</v>
      </c>
      <c r="K45" s="20">
        <f t="shared" si="2"/>
        <v>1.9264195805384305</v>
      </c>
      <c r="L45" s="20">
        <f t="shared" si="2"/>
        <v>1.7763593061292005</v>
      </c>
      <c r="M45" s="20">
        <f t="shared" si="2"/>
        <v>1.568920373088301</v>
      </c>
      <c r="N45" s="20">
        <f t="shared" si="2"/>
        <v>1.3130012732690095</v>
      </c>
      <c r="O45" s="20">
        <f t="shared" si="2"/>
        <v>1.3811981360418928</v>
      </c>
      <c r="P45" s="20">
        <f t="shared" si="2"/>
        <v>1.1384784188426293</v>
      </c>
      <c r="Q45" s="20">
        <f t="shared" si="2"/>
        <v>1.4508823131558222</v>
      </c>
      <c r="R45" s="20">
        <f t="shared" si="2"/>
        <v>1.2988124566155987</v>
      </c>
      <c r="S45" s="20">
        <f t="shared" si="2"/>
        <v>1.3491279647293226</v>
      </c>
      <c r="T45" s="20">
        <f t="shared" si="2"/>
        <v>1.3480252844797387</v>
      </c>
      <c r="U45" s="20">
        <f t="shared" si="2"/>
        <v>1.4108244209941052</v>
      </c>
      <c r="V45" s="20">
        <f t="shared" si="2"/>
        <v>1.3703139346564255</v>
      </c>
      <c r="W45" s="20">
        <f t="shared" si="2"/>
        <v>1.5251915429554894</v>
      </c>
      <c r="X45" s="20">
        <f t="shared" si="2"/>
        <v>1.5921405918075269</v>
      </c>
      <c r="Y45" s="20">
        <f t="shared" si="2"/>
        <v>1.7203300297977377</v>
      </c>
      <c r="Z45" s="20">
        <f t="shared" si="2"/>
        <v>1.7917337429196349</v>
      </c>
      <c r="AA45" s="20">
        <f t="shared" si="2"/>
        <v>2.1604184964602213</v>
      </c>
      <c r="AB45" s="20">
        <f t="shared" si="2"/>
        <v>1.837514694603098</v>
      </c>
      <c r="AC45" s="20">
        <f t="shared" si="2"/>
        <v>1.2654590790598301</v>
      </c>
      <c r="AD45" s="20">
        <f t="shared" si="2"/>
        <v>1.3565465430101564</v>
      </c>
      <c r="AE45" s="20">
        <f t="shared" si="2"/>
        <v>1.632326391435706</v>
      </c>
    </row>
    <row r="46" spans="1:32">
      <c r="A46" s="3" t="s">
        <v>17</v>
      </c>
      <c r="B46" s="3" t="s">
        <v>18</v>
      </c>
      <c r="C46" s="20">
        <f t="shared" si="3"/>
        <v>6.4665429613917942</v>
      </c>
      <c r="D46" s="20">
        <f t="shared" si="2"/>
        <v>3.7800335785227004</v>
      </c>
      <c r="E46" s="20">
        <f t="shared" si="2"/>
        <v>6.6548282000757935</v>
      </c>
      <c r="F46" s="20">
        <f t="shared" si="2"/>
        <v>3.7954710418662372</v>
      </c>
      <c r="G46" s="20">
        <f t="shared" si="2"/>
        <v>3.7264374957822128</v>
      </c>
      <c r="H46" s="20">
        <f t="shared" si="2"/>
        <v>3.598248882586224</v>
      </c>
      <c r="I46" s="20">
        <f t="shared" si="2"/>
        <v>1.8298278460067832</v>
      </c>
      <c r="J46" s="20">
        <f t="shared" si="2"/>
        <v>2.7298728676433579</v>
      </c>
      <c r="K46" s="20">
        <f t="shared" si="2"/>
        <v>4.0974412283137189</v>
      </c>
      <c r="L46" s="20">
        <f t="shared" si="2"/>
        <v>3.1716090350669219</v>
      </c>
      <c r="M46" s="20">
        <f t="shared" si="2"/>
        <v>3.4273337350609125</v>
      </c>
      <c r="N46" s="20">
        <f t="shared" si="2"/>
        <v>3.8884750346740411</v>
      </c>
      <c r="O46" s="20">
        <f t="shared" si="2"/>
        <v>4.2756138066661418</v>
      </c>
      <c r="P46" s="20">
        <f t="shared" si="2"/>
        <v>4.1274800182886313</v>
      </c>
      <c r="Q46" s="20">
        <f t="shared" si="2"/>
        <v>2.202032479876054</v>
      </c>
      <c r="R46" s="20">
        <f t="shared" si="2"/>
        <v>1.5231044529035118</v>
      </c>
      <c r="S46" s="20">
        <f t="shared" si="2"/>
        <v>1.4672036398136281</v>
      </c>
      <c r="T46" s="20">
        <f t="shared" si="2"/>
        <v>1.4701978898853307</v>
      </c>
      <c r="U46" s="20">
        <f t="shared" si="2"/>
        <v>1.3746171476288032</v>
      </c>
      <c r="V46" s="20">
        <f t="shared" si="2"/>
        <v>4.3224808444604408</v>
      </c>
      <c r="W46" s="20">
        <f t="shared" si="2"/>
        <v>4.2492781405297384</v>
      </c>
      <c r="X46" s="20">
        <f t="shared" si="2"/>
        <v>1.5443237080570504</v>
      </c>
      <c r="Y46" s="20">
        <f t="shared" si="2"/>
        <v>1.5519156445887841</v>
      </c>
      <c r="Z46" s="20">
        <f t="shared" si="2"/>
        <v>1.5839574166648056</v>
      </c>
      <c r="AA46" s="20">
        <f t="shared" si="2"/>
        <v>1.4406043931747869</v>
      </c>
      <c r="AB46" s="20">
        <f t="shared" si="2"/>
        <v>1.6847701715118093</v>
      </c>
      <c r="AC46" s="20">
        <f t="shared" si="2"/>
        <v>1.3503036699014392</v>
      </c>
      <c r="AD46" s="20">
        <f t="shared" si="2"/>
        <v>1.272898428580536</v>
      </c>
      <c r="AE46" s="20">
        <f t="shared" si="2"/>
        <v>2.6712747268856831</v>
      </c>
    </row>
    <row r="47" spans="1:32">
      <c r="A47" s="3" t="s">
        <v>19</v>
      </c>
      <c r="B47" s="3" t="s">
        <v>20</v>
      </c>
      <c r="C47" s="20">
        <f t="shared" si="3"/>
        <v>3.9348146680268759</v>
      </c>
      <c r="D47" s="20">
        <f t="shared" si="2"/>
        <v>1.8004590627346939</v>
      </c>
      <c r="E47" s="20">
        <f t="shared" si="2"/>
        <v>1.3115309454596327</v>
      </c>
      <c r="F47" s="20">
        <f t="shared" si="2"/>
        <v>1.100813160208667</v>
      </c>
      <c r="G47" s="20">
        <f t="shared" si="2"/>
        <v>0.67816103800147109</v>
      </c>
      <c r="H47" s="20">
        <f t="shared" si="2"/>
        <v>0.70507033369771277</v>
      </c>
      <c r="I47" s="20">
        <f t="shared" si="2"/>
        <v>0.70704380187720084</v>
      </c>
      <c r="J47" s="20">
        <f t="shared" si="2"/>
        <v>0.73671229492535628</v>
      </c>
      <c r="K47" s="20">
        <f t="shared" si="2"/>
        <v>1.1917000620696854</v>
      </c>
      <c r="L47" s="20">
        <f t="shared" si="2"/>
        <v>1.0108191593139593</v>
      </c>
      <c r="M47" s="20">
        <f t="shared" si="2"/>
        <v>0.35726003032422987</v>
      </c>
      <c r="N47" s="20">
        <f t="shared" si="2"/>
        <v>0.2916448202229418</v>
      </c>
      <c r="O47" s="20">
        <f t="shared" si="2"/>
        <v>0.25623999688886911</v>
      </c>
      <c r="P47" s="20">
        <f t="shared" si="2"/>
        <v>0.22983360379742493</v>
      </c>
      <c r="Q47" s="20">
        <f t="shared" si="2"/>
        <v>0.15143918530188449</v>
      </c>
      <c r="R47" s="20">
        <f t="shared" si="2"/>
        <v>0.13772915757501669</v>
      </c>
      <c r="S47" s="20">
        <f t="shared" si="2"/>
        <v>0.12963980046085313</v>
      </c>
      <c r="T47" s="20">
        <f t="shared" si="2"/>
        <v>0.22829306499363972</v>
      </c>
      <c r="U47" s="20">
        <f t="shared" si="2"/>
        <v>0.20164895530768193</v>
      </c>
      <c r="V47" s="20">
        <f t="shared" si="2"/>
        <v>0.15800247643182183</v>
      </c>
      <c r="W47" s="20">
        <f t="shared" si="2"/>
        <v>0.17335197275875305</v>
      </c>
      <c r="X47" s="20">
        <f t="shared" si="2"/>
        <v>0.16079143179181601</v>
      </c>
      <c r="Y47" s="20">
        <f t="shared" si="2"/>
        <v>0.18167491455147852</v>
      </c>
      <c r="Z47" s="20">
        <f t="shared" si="2"/>
        <v>0.23420306164318513</v>
      </c>
      <c r="AA47" s="20">
        <f t="shared" si="2"/>
        <v>0.24581787700672122</v>
      </c>
      <c r="AB47" s="20">
        <f t="shared" si="2"/>
        <v>0.23051975550339604</v>
      </c>
      <c r="AC47" s="20">
        <f t="shared" si="2"/>
        <v>0.18657250774288014</v>
      </c>
      <c r="AD47" s="20">
        <f t="shared" si="2"/>
        <v>0.23193340758898631</v>
      </c>
      <c r="AE47" s="20">
        <f t="shared" si="2"/>
        <v>0.43983444326735432</v>
      </c>
    </row>
    <row r="48" spans="1:32">
      <c r="A48" s="3" t="s">
        <v>21</v>
      </c>
      <c r="B48" s="3" t="s">
        <v>22</v>
      </c>
      <c r="C48" s="20">
        <f t="shared" si="3"/>
        <v>0.21493546996326773</v>
      </c>
      <c r="D48" s="20">
        <f t="shared" si="2"/>
        <v>0.16033045516429317</v>
      </c>
      <c r="E48" s="20">
        <f t="shared" si="2"/>
        <v>0.2181862744764721</v>
      </c>
      <c r="F48" s="20">
        <f t="shared" si="2"/>
        <v>0.14865093963371384</v>
      </c>
      <c r="G48" s="20">
        <f t="shared" si="2"/>
        <v>0.13843484278904009</v>
      </c>
      <c r="H48" s="20">
        <f t="shared" si="2"/>
        <v>0.17153364228714132</v>
      </c>
      <c r="I48" s="20">
        <f t="shared" si="2"/>
        <v>0.66438679021598257</v>
      </c>
      <c r="J48" s="20">
        <f t="shared" si="2"/>
        <v>0.11719392782701853</v>
      </c>
      <c r="K48" s="20">
        <f t="shared" si="2"/>
        <v>8.95743707546756E-2</v>
      </c>
      <c r="L48" s="20">
        <f t="shared" si="2"/>
        <v>0.20410444401595063</v>
      </c>
      <c r="M48" s="20">
        <f t="shared" si="2"/>
        <v>0.32590470255178605</v>
      </c>
      <c r="N48" s="20">
        <f t="shared" si="2"/>
        <v>0.30223468525093383</v>
      </c>
      <c r="O48" s="20">
        <f t="shared" si="2"/>
        <v>0.33083318127167782</v>
      </c>
      <c r="P48" s="20">
        <f t="shared" si="2"/>
        <v>0.37064591119396201</v>
      </c>
      <c r="Q48" s="20">
        <f t="shared" si="2"/>
        <v>0.38299448126029034</v>
      </c>
      <c r="R48" s="20">
        <f t="shared" si="2"/>
        <v>0.38193417820927461</v>
      </c>
      <c r="S48" s="20">
        <f t="shared" si="2"/>
        <v>0.51366645863640237</v>
      </c>
      <c r="T48" s="20">
        <f t="shared" si="2"/>
        <v>0.57061658731832987</v>
      </c>
      <c r="U48" s="20">
        <f t="shared" si="2"/>
        <v>0.521039883841525</v>
      </c>
      <c r="V48" s="20">
        <f t="shared" ref="D48:AE57" si="4">V18/V$34*100</f>
        <v>0.49171674742491478</v>
      </c>
      <c r="W48" s="20">
        <f t="shared" si="4"/>
        <v>0.53825235600224508</v>
      </c>
      <c r="X48" s="20">
        <f t="shared" si="4"/>
        <v>0.65618694689613544</v>
      </c>
      <c r="Y48" s="20">
        <f t="shared" si="4"/>
        <v>0.73949324277734851</v>
      </c>
      <c r="Z48" s="20">
        <f t="shared" si="4"/>
        <v>0.77999194740335287</v>
      </c>
      <c r="AA48" s="20">
        <f t="shared" si="4"/>
        <v>0.88613165872693578</v>
      </c>
      <c r="AB48" s="20">
        <f t="shared" si="4"/>
        <v>0.97394026481259521</v>
      </c>
      <c r="AC48" s="20">
        <f t="shared" si="4"/>
        <v>0.68742410054178371</v>
      </c>
      <c r="AD48" s="20">
        <f t="shared" si="4"/>
        <v>0.76689889012747603</v>
      </c>
      <c r="AE48" s="20">
        <f t="shared" si="4"/>
        <v>0.49075841682165772</v>
      </c>
    </row>
    <row r="49" spans="1:31">
      <c r="A49" s="3" t="s">
        <v>23</v>
      </c>
      <c r="B49" s="3" t="s">
        <v>24</v>
      </c>
      <c r="C49" s="20">
        <f t="shared" si="3"/>
        <v>6.7280029301192705</v>
      </c>
      <c r="D49" s="20">
        <f t="shared" si="4"/>
        <v>8.2607639025830277</v>
      </c>
      <c r="E49" s="20">
        <f t="shared" si="4"/>
        <v>8.0909856454124096</v>
      </c>
      <c r="F49" s="20">
        <f t="shared" si="4"/>
        <v>8.2277740882231374</v>
      </c>
      <c r="G49" s="20">
        <f t="shared" si="4"/>
        <v>7.8958765687977106</v>
      </c>
      <c r="H49" s="20">
        <f t="shared" si="4"/>
        <v>8.842874580455506</v>
      </c>
      <c r="I49" s="20">
        <f t="shared" si="4"/>
        <v>7.5561308831351388</v>
      </c>
      <c r="J49" s="20">
        <f t="shared" si="4"/>
        <v>7.4440783155607386</v>
      </c>
      <c r="K49" s="20">
        <f t="shared" si="4"/>
        <v>8.4600861488374939</v>
      </c>
      <c r="L49" s="20">
        <f t="shared" si="4"/>
        <v>7.6681417778475094</v>
      </c>
      <c r="M49" s="20">
        <f t="shared" si="4"/>
        <v>7.438188273110395</v>
      </c>
      <c r="N49" s="20">
        <f t="shared" si="4"/>
        <v>7.2831091568621718</v>
      </c>
      <c r="O49" s="20">
        <f t="shared" si="4"/>
        <v>7.78075687556254</v>
      </c>
      <c r="P49" s="20">
        <f t="shared" si="4"/>
        <v>6.6679419678011849</v>
      </c>
      <c r="Q49" s="20">
        <f t="shared" si="4"/>
        <v>5.7086923773119667</v>
      </c>
      <c r="R49" s="20">
        <f t="shared" si="4"/>
        <v>6.5548870905607526</v>
      </c>
      <c r="S49" s="20">
        <f t="shared" si="4"/>
        <v>6.6309955291125693</v>
      </c>
      <c r="T49" s="20">
        <f t="shared" si="4"/>
        <v>6.7460945151961829</v>
      </c>
      <c r="U49" s="20">
        <f t="shared" si="4"/>
        <v>6.4336400186589522</v>
      </c>
      <c r="V49" s="20">
        <f t="shared" si="4"/>
        <v>6.6121255379574171</v>
      </c>
      <c r="W49" s="20">
        <f t="shared" si="4"/>
        <v>6.7512062288812986</v>
      </c>
      <c r="X49" s="20">
        <f t="shared" si="4"/>
        <v>7.1564004314952054</v>
      </c>
      <c r="Y49" s="20">
        <f t="shared" si="4"/>
        <v>7.3408477111540122</v>
      </c>
      <c r="Z49" s="20">
        <f t="shared" si="4"/>
        <v>7.3295770124894553</v>
      </c>
      <c r="AA49" s="20">
        <f t="shared" si="4"/>
        <v>7.0967428251231368</v>
      </c>
      <c r="AB49" s="20">
        <f t="shared" si="4"/>
        <v>7.1231070790866351</v>
      </c>
      <c r="AC49" s="20">
        <f t="shared" si="4"/>
        <v>6.4963260333748902</v>
      </c>
      <c r="AD49" s="20">
        <f t="shared" si="4"/>
        <v>7.0197610414889935</v>
      </c>
      <c r="AE49" s="20">
        <f t="shared" si="4"/>
        <v>7.1640910719790769</v>
      </c>
    </row>
    <row r="50" spans="1:31">
      <c r="A50" s="3" t="s">
        <v>25</v>
      </c>
      <c r="B50" s="3" t="s">
        <v>26</v>
      </c>
      <c r="C50" s="20">
        <f t="shared" si="3"/>
        <v>1.2621221840123757</v>
      </c>
      <c r="D50" s="20">
        <f t="shared" si="4"/>
        <v>2.1244460977840531</v>
      </c>
      <c r="E50" s="20">
        <f t="shared" si="4"/>
        <v>1.1928958349195562</v>
      </c>
      <c r="F50" s="20">
        <f t="shared" si="4"/>
        <v>1.512413838858266</v>
      </c>
      <c r="G50" s="20">
        <f t="shared" si="4"/>
        <v>1.8196922661349628</v>
      </c>
      <c r="H50" s="20">
        <f t="shared" si="4"/>
        <v>2.3143825752537843</v>
      </c>
      <c r="I50" s="20">
        <f t="shared" si="4"/>
        <v>3.1554273056902322</v>
      </c>
      <c r="J50" s="20">
        <f t="shared" si="4"/>
        <v>6.3986420481581252</v>
      </c>
      <c r="K50" s="20">
        <f t="shared" si="4"/>
        <v>4.7822657693075064</v>
      </c>
      <c r="L50" s="20">
        <f t="shared" si="4"/>
        <v>3.7418592299305602</v>
      </c>
      <c r="M50" s="20">
        <f t="shared" si="4"/>
        <v>3.38078962440103</v>
      </c>
      <c r="N50" s="20">
        <f t="shared" si="4"/>
        <v>3.9223393759548681</v>
      </c>
      <c r="O50" s="20">
        <f t="shared" si="4"/>
        <v>4.9670357989372977</v>
      </c>
      <c r="P50" s="20">
        <f t="shared" si="4"/>
        <v>4.5763920717579847</v>
      </c>
      <c r="Q50" s="20">
        <f t="shared" si="4"/>
        <v>4.5275048611557507</v>
      </c>
      <c r="R50" s="20">
        <f t="shared" si="4"/>
        <v>4.7941312097755162</v>
      </c>
      <c r="S50" s="20">
        <f t="shared" si="4"/>
        <v>5.6342954824450047</v>
      </c>
      <c r="T50" s="20">
        <f t="shared" si="4"/>
        <v>6.3725358918790675</v>
      </c>
      <c r="U50" s="20">
        <f t="shared" si="4"/>
        <v>7.034077583079652</v>
      </c>
      <c r="V50" s="20">
        <f t="shared" si="4"/>
        <v>7.5361721213160271</v>
      </c>
      <c r="W50" s="20">
        <f t="shared" si="4"/>
        <v>7.5143519029045329</v>
      </c>
      <c r="X50" s="20">
        <f t="shared" si="4"/>
        <v>8.4276848232665422</v>
      </c>
      <c r="Y50" s="20">
        <f t="shared" si="4"/>
        <v>8.4559779517651208</v>
      </c>
      <c r="Z50" s="20">
        <f t="shared" si="4"/>
        <v>8.8540144170431674</v>
      </c>
      <c r="AA50" s="20">
        <f t="shared" si="4"/>
        <v>9.0895427570760319</v>
      </c>
      <c r="AB50" s="20">
        <f t="shared" si="4"/>
        <v>9.5146277298402673</v>
      </c>
      <c r="AC50" s="20">
        <f t="shared" si="4"/>
        <v>8.3952432944474502</v>
      </c>
      <c r="AD50" s="20">
        <f t="shared" si="4"/>
        <v>9.6822318822724593</v>
      </c>
      <c r="AE50" s="20">
        <f t="shared" si="4"/>
        <v>6.00451680281581</v>
      </c>
    </row>
    <row r="51" spans="1:31">
      <c r="A51" s="3" t="s">
        <v>27</v>
      </c>
      <c r="B51" s="3" t="s">
        <v>28</v>
      </c>
      <c r="C51" s="20">
        <f t="shared" si="3"/>
        <v>0.36549756710385528</v>
      </c>
      <c r="D51" s="20">
        <f t="shared" si="4"/>
        <v>0.47176858027386126</v>
      </c>
      <c r="E51" s="20">
        <f t="shared" si="4"/>
        <v>0.6821400142387305</v>
      </c>
      <c r="F51" s="20">
        <f t="shared" si="4"/>
        <v>0.63659655840608609</v>
      </c>
      <c r="G51" s="20">
        <f t="shared" si="4"/>
        <v>0.61526348761851213</v>
      </c>
      <c r="H51" s="20">
        <f t="shared" si="4"/>
        <v>0.55147515013239168</v>
      </c>
      <c r="I51" s="20">
        <f t="shared" si="4"/>
        <v>0.67413679882465316</v>
      </c>
      <c r="J51" s="20">
        <f t="shared" si="4"/>
        <v>0.88324808995335935</v>
      </c>
      <c r="K51" s="20">
        <f t="shared" si="4"/>
        <v>1.0879869898460155</v>
      </c>
      <c r="L51" s="20">
        <f t="shared" si="4"/>
        <v>1.1877920308429664</v>
      </c>
      <c r="M51" s="20">
        <f t="shared" si="4"/>
        <v>1.2636854752854798</v>
      </c>
      <c r="N51" s="20">
        <f t="shared" si="4"/>
        <v>1.3843435842718859</v>
      </c>
      <c r="O51" s="20">
        <f t="shared" si="4"/>
        <v>1.6118485889058447</v>
      </c>
      <c r="P51" s="20">
        <f t="shared" si="4"/>
        <v>1.3366785785271891</v>
      </c>
      <c r="Q51" s="20">
        <f t="shared" si="4"/>
        <v>1.3247513180276143</v>
      </c>
      <c r="R51" s="20">
        <f t="shared" si="4"/>
        <v>1.4760795594619023</v>
      </c>
      <c r="S51" s="20">
        <f t="shared" si="4"/>
        <v>1.672517079509207</v>
      </c>
      <c r="T51" s="20">
        <f t="shared" si="4"/>
        <v>2.3486278701863803</v>
      </c>
      <c r="U51" s="20">
        <f t="shared" si="4"/>
        <v>2.5171911284739443</v>
      </c>
      <c r="V51" s="20">
        <f t="shared" si="4"/>
        <v>2.6715981584051076</v>
      </c>
      <c r="W51" s="20">
        <f t="shared" si="4"/>
        <v>2.5167730633696208</v>
      </c>
      <c r="X51" s="20">
        <f t="shared" si="4"/>
        <v>2.6970059684746066</v>
      </c>
      <c r="Y51" s="20">
        <f t="shared" si="4"/>
        <v>2.705944780982156</v>
      </c>
      <c r="Z51" s="20">
        <f t="shared" si="4"/>
        <v>2.9592562692963451</v>
      </c>
      <c r="AA51" s="20">
        <f t="shared" si="4"/>
        <v>2.9048845715400713</v>
      </c>
      <c r="AB51" s="20">
        <f t="shared" si="4"/>
        <v>2.9576820512147708</v>
      </c>
      <c r="AC51" s="20">
        <f t="shared" si="4"/>
        <v>2.8044571275278276</v>
      </c>
      <c r="AD51" s="20">
        <f t="shared" si="4"/>
        <v>2.9118577294466199</v>
      </c>
      <c r="AE51" s="20">
        <f t="shared" si="4"/>
        <v>1.8982076663516521</v>
      </c>
    </row>
    <row r="52" spans="1:31">
      <c r="A52" s="3" t="s">
        <v>29</v>
      </c>
      <c r="B52" s="3" t="s">
        <v>30</v>
      </c>
      <c r="C52" s="20">
        <f t="shared" si="3"/>
        <v>1.0059820677351703</v>
      </c>
      <c r="D52" s="20">
        <f t="shared" si="4"/>
        <v>1.3851832774040835</v>
      </c>
      <c r="E52" s="20">
        <f t="shared" si="4"/>
        <v>1.3034374253739707</v>
      </c>
      <c r="F52" s="20">
        <f t="shared" si="4"/>
        <v>1.2422626248102255</v>
      </c>
      <c r="G52" s="20">
        <f t="shared" si="4"/>
        <v>1.1433059321323455</v>
      </c>
      <c r="H52" s="20">
        <f t="shared" si="4"/>
        <v>1.0237758983196368</v>
      </c>
      <c r="I52" s="20">
        <f t="shared" si="4"/>
        <v>1.0563586927217297</v>
      </c>
      <c r="J52" s="20">
        <f t="shared" si="4"/>
        <v>1.652325601662274</v>
      </c>
      <c r="K52" s="20">
        <f t="shared" si="4"/>
        <v>1.9075418051787283</v>
      </c>
      <c r="L52" s="20">
        <f t="shared" si="4"/>
        <v>1.6852018214252633</v>
      </c>
      <c r="M52" s="20">
        <f t="shared" si="4"/>
        <v>1.2760593839934204</v>
      </c>
      <c r="N52" s="20">
        <f t="shared" si="4"/>
        <v>0.74171806101465099</v>
      </c>
      <c r="O52" s="20">
        <f t="shared" si="4"/>
        <v>0.3163654628425363</v>
      </c>
      <c r="P52" s="20">
        <f t="shared" si="4"/>
        <v>0.24408544744861888</v>
      </c>
      <c r="Q52" s="20">
        <f t="shared" si="4"/>
        <v>2.1204144934631651E-2</v>
      </c>
      <c r="R52" s="20">
        <f t="shared" si="4"/>
        <v>1.039474472739711E-3</v>
      </c>
      <c r="S52" s="20">
        <f t="shared" si="4"/>
        <v>1.7287298589379477E-3</v>
      </c>
      <c r="T52" s="20">
        <f t="shared" si="4"/>
        <v>9.1635215852095327E-3</v>
      </c>
      <c r="U52" s="20">
        <f t="shared" si="4"/>
        <v>6.9492580662699911E-3</v>
      </c>
      <c r="V52" s="20">
        <f t="shared" si="4"/>
        <v>3.4266747172706112E-3</v>
      </c>
      <c r="W52" s="20">
        <f t="shared" si="4"/>
        <v>2.7403059933891905E-3</v>
      </c>
      <c r="X52" s="20">
        <f t="shared" si="4"/>
        <v>3.9133857963947359E-3</v>
      </c>
      <c r="Y52" s="20">
        <f t="shared" si="4"/>
        <v>3.1694611776850708E-3</v>
      </c>
      <c r="Z52" s="20">
        <f t="shared" si="4"/>
        <v>2.6276118133027569E-3</v>
      </c>
      <c r="AA52" s="20">
        <f t="shared" si="4"/>
        <v>4.8335535614151427E-3</v>
      </c>
      <c r="AB52" s="20">
        <f t="shared" si="4"/>
        <v>3.239238808130642E-3</v>
      </c>
      <c r="AC52" s="20">
        <f t="shared" si="4"/>
        <v>5.9348670689019834E-4</v>
      </c>
      <c r="AD52" s="20">
        <f t="shared" si="4"/>
        <v>1.2307792974557896E-3</v>
      </c>
      <c r="AE52" s="20">
        <f t="shared" si="4"/>
        <v>0.43890322712853197</v>
      </c>
    </row>
    <row r="53" spans="1:31">
      <c r="A53" s="3" t="s">
        <v>31</v>
      </c>
      <c r="B53" s="3" t="s">
        <v>32</v>
      </c>
      <c r="C53" s="20">
        <f t="shared" si="3"/>
        <v>2.7129803616978494</v>
      </c>
      <c r="D53" s="20">
        <f t="shared" si="4"/>
        <v>2.5747078933611864</v>
      </c>
      <c r="E53" s="20">
        <f t="shared" si="4"/>
        <v>3.0084828979397171</v>
      </c>
      <c r="F53" s="20">
        <f t="shared" si="4"/>
        <v>2.9669674660882173</v>
      </c>
      <c r="G53" s="20">
        <f t="shared" si="4"/>
        <v>2.3598435046384081</v>
      </c>
      <c r="H53" s="20">
        <f t="shared" si="4"/>
        <v>5.1127982224487951</v>
      </c>
      <c r="I53" s="20">
        <f t="shared" si="4"/>
        <v>3.4606984503625351</v>
      </c>
      <c r="J53" s="20">
        <f t="shared" si="4"/>
        <v>1.561899280124097</v>
      </c>
      <c r="K53" s="20">
        <f t="shared" si="4"/>
        <v>2.2124871553260528</v>
      </c>
      <c r="L53" s="20">
        <f t="shared" si="4"/>
        <v>2.0076747318796246</v>
      </c>
      <c r="M53" s="20">
        <f t="shared" si="4"/>
        <v>1.5723377748324094</v>
      </c>
      <c r="N53" s="20">
        <f t="shared" si="4"/>
        <v>1.7374723153485323</v>
      </c>
      <c r="O53" s="20">
        <f t="shared" si="4"/>
        <v>1.7803785617743106</v>
      </c>
      <c r="P53" s="20">
        <f t="shared" si="4"/>
        <v>1.6847405371720143</v>
      </c>
      <c r="Q53" s="20">
        <f t="shared" si="4"/>
        <v>2.3775264116159724</v>
      </c>
      <c r="R53" s="20">
        <f t="shared" si="4"/>
        <v>2.4036663597370937</v>
      </c>
      <c r="S53" s="20">
        <f t="shared" si="4"/>
        <v>3.0949202741408541</v>
      </c>
      <c r="T53" s="20">
        <f t="shared" si="4"/>
        <v>5.7497748583102872</v>
      </c>
      <c r="U53" s="20">
        <f t="shared" si="4"/>
        <v>5.5753799715661323</v>
      </c>
      <c r="V53" s="20">
        <f t="shared" si="4"/>
        <v>5.3318334701947787</v>
      </c>
      <c r="W53" s="20">
        <f t="shared" si="4"/>
        <v>6.2604100456384995</v>
      </c>
      <c r="X53" s="20">
        <f t="shared" si="4"/>
        <v>6.6534071524117904</v>
      </c>
      <c r="Y53" s="20">
        <f t="shared" si="4"/>
        <v>5.7236460092518344</v>
      </c>
      <c r="Z53" s="20">
        <f t="shared" si="4"/>
        <v>5.3560798423115727</v>
      </c>
      <c r="AA53" s="20">
        <f t="shared" si="4"/>
        <v>5.2562698586015273</v>
      </c>
      <c r="AB53" s="20">
        <f t="shared" si="4"/>
        <v>6.9016601801918886</v>
      </c>
      <c r="AC53" s="20">
        <f t="shared" si="4"/>
        <v>0.88642585060387891</v>
      </c>
      <c r="AD53" s="20">
        <f t="shared" si="4"/>
        <v>1.0344352830721439</v>
      </c>
      <c r="AE53" s="20">
        <f t="shared" si="4"/>
        <v>3.5632405893365013</v>
      </c>
    </row>
    <row r="54" spans="1:31">
      <c r="A54" s="3" t="s">
        <v>33</v>
      </c>
      <c r="B54" s="3" t="s">
        <v>34</v>
      </c>
      <c r="C54" s="20">
        <f t="shared" si="3"/>
        <v>0.82874636900936627</v>
      </c>
      <c r="D54" s="20">
        <f t="shared" si="4"/>
        <v>1.0110977433485699</v>
      </c>
      <c r="E54" s="20">
        <f t="shared" si="4"/>
        <v>0.6930623374180348</v>
      </c>
      <c r="F54" s="20">
        <f t="shared" si="4"/>
        <v>0.9418841985976345</v>
      </c>
      <c r="G54" s="20">
        <f t="shared" si="4"/>
        <v>1.7671270350527586</v>
      </c>
      <c r="H54" s="20">
        <f t="shared" si="4"/>
        <v>0.282624200224941</v>
      </c>
      <c r="I54" s="20">
        <f t="shared" si="4"/>
        <v>0.13025614917089998</v>
      </c>
      <c r="J54" s="20">
        <f t="shared" si="4"/>
        <v>0.10170035792624611</v>
      </c>
      <c r="K54" s="20">
        <f t="shared" si="4"/>
        <v>5.6796731456930878E-2</v>
      </c>
      <c r="L54" s="20">
        <f t="shared" si="4"/>
        <v>0.27279985243320864</v>
      </c>
      <c r="M54" s="20">
        <f t="shared" si="4"/>
        <v>0.11767551548861563</v>
      </c>
      <c r="N54" s="20">
        <f t="shared" si="4"/>
        <v>0.1724813635761426</v>
      </c>
      <c r="O54" s="20">
        <f t="shared" si="4"/>
        <v>0.27771703733178527</v>
      </c>
      <c r="P54" s="20">
        <f t="shared" si="4"/>
        <v>0.20724792563896136</v>
      </c>
      <c r="Q54" s="20">
        <f t="shared" si="4"/>
        <v>0.33971097858680865</v>
      </c>
      <c r="R54" s="20">
        <f t="shared" si="4"/>
        <v>0.2743251974151939</v>
      </c>
      <c r="S54" s="20">
        <f t="shared" si="4"/>
        <v>0.22381988805133388</v>
      </c>
      <c r="T54" s="20">
        <f t="shared" si="4"/>
        <v>0.3030904776656142</v>
      </c>
      <c r="U54" s="20">
        <f t="shared" si="4"/>
        <v>0.27669957641854703</v>
      </c>
      <c r="V54" s="20">
        <f t="shared" si="4"/>
        <v>0.41439207161683222</v>
      </c>
      <c r="W54" s="20">
        <f t="shared" si="4"/>
        <v>0.41059749018134184</v>
      </c>
      <c r="X54" s="20">
        <f t="shared" si="4"/>
        <v>0.36278157029222124</v>
      </c>
      <c r="Y54" s="20">
        <f t="shared" si="4"/>
        <v>0.36864940961361597</v>
      </c>
      <c r="Z54" s="20">
        <f t="shared" si="4"/>
        <v>0.35923700639054823</v>
      </c>
      <c r="AA54" s="20">
        <f t="shared" si="4"/>
        <v>0.43044511222381182</v>
      </c>
      <c r="AB54" s="20">
        <f t="shared" si="4"/>
        <v>0.61121514719554848</v>
      </c>
      <c r="AC54" s="20">
        <f t="shared" si="4"/>
        <v>0.44220951305740358</v>
      </c>
      <c r="AD54" s="20">
        <f t="shared" si="4"/>
        <v>0.38908550241050432</v>
      </c>
      <c r="AE54" s="20">
        <f t="shared" si="4"/>
        <v>0.38907225961438718</v>
      </c>
    </row>
    <row r="55" spans="1:31">
      <c r="A55" s="3" t="s">
        <v>35</v>
      </c>
      <c r="B55" s="3" t="s">
        <v>36</v>
      </c>
      <c r="C55" s="20">
        <f t="shared" si="3"/>
        <v>7.8745746479810403</v>
      </c>
      <c r="D55" s="20">
        <f t="shared" si="4"/>
        <v>9.8659637610197297</v>
      </c>
      <c r="E55" s="20">
        <f t="shared" si="4"/>
        <v>12.143611550472349</v>
      </c>
      <c r="F55" s="20">
        <f t="shared" si="4"/>
        <v>14.565505971866866</v>
      </c>
      <c r="G55" s="20">
        <f t="shared" si="4"/>
        <v>13.466722308043794</v>
      </c>
      <c r="H55" s="20">
        <f t="shared" si="4"/>
        <v>12.329987022387149</v>
      </c>
      <c r="I55" s="20">
        <f t="shared" si="4"/>
        <v>12.725717181171156</v>
      </c>
      <c r="J55" s="20">
        <f t="shared" si="4"/>
        <v>11.723085424611464</v>
      </c>
      <c r="K55" s="20">
        <f t="shared" si="4"/>
        <v>13.223891133415036</v>
      </c>
      <c r="L55" s="20">
        <f t="shared" si="4"/>
        <v>10.204192136822295</v>
      </c>
      <c r="M55" s="20">
        <f t="shared" si="4"/>
        <v>8.1640940425321862</v>
      </c>
      <c r="N55" s="20">
        <f t="shared" si="4"/>
        <v>9.8645042604484114</v>
      </c>
      <c r="O55" s="20">
        <f t="shared" si="4"/>
        <v>9.493936517715106</v>
      </c>
      <c r="P55" s="20">
        <f t="shared" si="4"/>
        <v>3.6047814404462724</v>
      </c>
      <c r="Q55" s="20">
        <f t="shared" si="4"/>
        <v>3.1254448513487825</v>
      </c>
      <c r="R55" s="20">
        <f t="shared" si="4"/>
        <v>3.3178593804117043</v>
      </c>
      <c r="S55" s="20">
        <f t="shared" si="4"/>
        <v>3.5420987326139186</v>
      </c>
      <c r="T55" s="20">
        <f t="shared" si="4"/>
        <v>4.705637494774991</v>
      </c>
      <c r="U55" s="20">
        <f t="shared" si="4"/>
        <v>4.1952907613220001</v>
      </c>
      <c r="V55" s="20">
        <f t="shared" si="4"/>
        <v>4.407178435504334</v>
      </c>
      <c r="W55" s="20">
        <f t="shared" si="4"/>
        <v>4.6615984634480583</v>
      </c>
      <c r="X55" s="20">
        <f t="shared" si="4"/>
        <v>5.3834182541565596</v>
      </c>
      <c r="Y55" s="20">
        <f t="shared" si="4"/>
        <v>5.4268559449557721</v>
      </c>
      <c r="Z55" s="20">
        <f t="shared" si="4"/>
        <v>5.8707383795617876</v>
      </c>
      <c r="AA55" s="20">
        <f t="shared" si="4"/>
        <v>6.9460317660180042</v>
      </c>
      <c r="AB55" s="20">
        <f t="shared" si="4"/>
        <v>7.5695233908373432</v>
      </c>
      <c r="AC55" s="20">
        <f t="shared" si="4"/>
        <v>12.117294808913103</v>
      </c>
      <c r="AD55" s="20">
        <f t="shared" si="4"/>
        <v>12.560462384457882</v>
      </c>
      <c r="AE55" s="20">
        <f t="shared" si="4"/>
        <v>7.9730775829906495</v>
      </c>
    </row>
    <row r="56" spans="1:31">
      <c r="A56" s="3" t="s">
        <v>37</v>
      </c>
      <c r="B56" s="3" t="s">
        <v>38</v>
      </c>
      <c r="C56" s="20">
        <f t="shared" si="3"/>
        <v>1.2451651324993078</v>
      </c>
      <c r="D56" s="20">
        <f t="shared" si="4"/>
        <v>1.1736712494345987</v>
      </c>
      <c r="E56" s="20">
        <f t="shared" si="4"/>
        <v>1.2123057436415834</v>
      </c>
      <c r="F56" s="20">
        <f t="shared" si="4"/>
        <v>1.0415036630292804</v>
      </c>
      <c r="G56" s="20">
        <f t="shared" si="4"/>
        <v>1.023743372076513</v>
      </c>
      <c r="H56" s="20">
        <f t="shared" si="4"/>
        <v>0.97702846822114475</v>
      </c>
      <c r="I56" s="20">
        <f t="shared" si="4"/>
        <v>0.88802404810131952</v>
      </c>
      <c r="J56" s="20">
        <f t="shared" si="4"/>
        <v>0.87197934362308738</v>
      </c>
      <c r="K56" s="20">
        <f t="shared" si="4"/>
        <v>0.8012450900762802</v>
      </c>
      <c r="L56" s="20">
        <f t="shared" si="4"/>
        <v>1.2548283794311257</v>
      </c>
      <c r="M56" s="20">
        <f t="shared" si="4"/>
        <v>1.2854537201000209</v>
      </c>
      <c r="N56" s="20">
        <f t="shared" si="4"/>
        <v>1.0250568273775875</v>
      </c>
      <c r="O56" s="20">
        <f t="shared" si="4"/>
        <v>1.0123757307668226</v>
      </c>
      <c r="P56" s="20">
        <f t="shared" si="4"/>
        <v>0.56510096391228759</v>
      </c>
      <c r="Q56" s="20">
        <f t="shared" si="4"/>
        <v>0.59163270522026234</v>
      </c>
      <c r="R56" s="20">
        <f t="shared" si="4"/>
        <v>0.49928957886830078</v>
      </c>
      <c r="S56" s="20">
        <f t="shared" si="4"/>
        <v>0.42456648694699756</v>
      </c>
      <c r="T56" s="20">
        <f t="shared" si="4"/>
        <v>0.37538449554705633</v>
      </c>
      <c r="U56" s="20">
        <f t="shared" si="4"/>
        <v>0.36347863958273396</v>
      </c>
      <c r="V56" s="20">
        <f t="shared" si="4"/>
        <v>0.10635147700660831</v>
      </c>
      <c r="W56" s="20">
        <f t="shared" si="4"/>
        <v>8.8479049082211519E-2</v>
      </c>
      <c r="X56" s="20">
        <f t="shared" si="4"/>
        <v>4.6416697211311364E-2</v>
      </c>
      <c r="Y56" s="20">
        <f t="shared" si="4"/>
        <v>2.9665884263733913E-2</v>
      </c>
      <c r="Z56" s="20">
        <f t="shared" si="4"/>
        <v>4.8497240578025971E-2</v>
      </c>
      <c r="AA56" s="20">
        <f t="shared" si="4"/>
        <v>1.5905999046449914E-2</v>
      </c>
      <c r="AB56" s="20">
        <f t="shared" si="4"/>
        <v>1.2518973448348555E-2</v>
      </c>
      <c r="AC56" s="20">
        <f t="shared" si="4"/>
        <v>5.0241126801179622E-6</v>
      </c>
      <c r="AD56" s="20">
        <f t="shared" si="4"/>
        <v>8.5536919859531297E-4</v>
      </c>
      <c r="AE56" s="20">
        <f t="shared" si="4"/>
        <v>0.50448120821047515</v>
      </c>
    </row>
    <row r="57" spans="1:31">
      <c r="A57" s="3" t="s">
        <v>39</v>
      </c>
      <c r="B57" s="3" t="s">
        <v>40</v>
      </c>
      <c r="C57" s="20">
        <f t="shared" si="3"/>
        <v>6.9212913348779756E-2</v>
      </c>
      <c r="D57" s="20">
        <f t="shared" si="4"/>
        <v>0.10082541224107602</v>
      </c>
      <c r="E57" s="20">
        <f t="shared" si="4"/>
        <v>7.8138223412369145E-2</v>
      </c>
      <c r="F57" s="20">
        <f t="shared" si="4"/>
        <v>0.1137187677261125</v>
      </c>
      <c r="G57" s="20">
        <f t="shared" si="4"/>
        <v>0.16066169287773477</v>
      </c>
      <c r="H57" s="20">
        <f t="shared" si="4"/>
        <v>0.36279475464763405</v>
      </c>
      <c r="I57" s="20">
        <f t="shared" si="4"/>
        <v>0.39875181394603537</v>
      </c>
      <c r="J57" s="20">
        <f t="shared" si="4"/>
        <v>0.21493409740102695</v>
      </c>
      <c r="K57" s="20">
        <f t="shared" si="4"/>
        <v>0.19622522047245847</v>
      </c>
      <c r="L57" s="20">
        <f t="shared" si="4"/>
        <v>0.29262459093170778</v>
      </c>
      <c r="M57" s="20">
        <f t="shared" si="4"/>
        <v>0.36816312556277575</v>
      </c>
      <c r="N57" s="20">
        <f t="shared" si="4"/>
        <v>0.56648115956610345</v>
      </c>
      <c r="O57" s="20">
        <f t="shared" si="4"/>
        <v>0.60358374132821413</v>
      </c>
      <c r="P57" s="20">
        <f t="shared" si="4"/>
        <v>0.74934285935178502</v>
      </c>
      <c r="Q57" s="20">
        <f t="shared" si="4"/>
        <v>0.63964589658765225</v>
      </c>
      <c r="R57" s="20">
        <f t="shared" si="4"/>
        <v>0.72566454680215187</v>
      </c>
      <c r="S57" s="20">
        <f t="shared" si="4"/>
        <v>0.85124109990756225</v>
      </c>
      <c r="T57" s="20">
        <f t="shared" si="4"/>
        <v>0.89511568986742673</v>
      </c>
      <c r="U57" s="20">
        <f t="shared" si="4"/>
        <v>0.9970635330244868</v>
      </c>
      <c r="V57" s="20">
        <f t="shared" si="4"/>
        <v>0.97141432432828556</v>
      </c>
      <c r="W57" s="20">
        <f t="shared" si="4"/>
        <v>0.96139073177315659</v>
      </c>
      <c r="X57" s="20">
        <f t="shared" si="4"/>
        <v>1.3057439323879063</v>
      </c>
      <c r="Y57" s="20">
        <f t="shared" ref="D57:AE64" si="5">Y27/Y$34*100</f>
        <v>1.4061395217698174</v>
      </c>
      <c r="Z57" s="20">
        <f t="shared" si="5"/>
        <v>1.6144412590264616</v>
      </c>
      <c r="AA57" s="20">
        <f t="shared" si="5"/>
        <v>1.6507822024128562</v>
      </c>
      <c r="AB57" s="20">
        <f t="shared" si="5"/>
        <v>1.5654930124967743</v>
      </c>
      <c r="AC57" s="20">
        <f t="shared" si="5"/>
        <v>1.8492781671660625</v>
      </c>
      <c r="AD57" s="20">
        <f t="shared" si="5"/>
        <v>2.3817089867151098</v>
      </c>
      <c r="AE57" s="20">
        <f t="shared" si="5"/>
        <v>0.93782940262833125</v>
      </c>
    </row>
    <row r="58" spans="1:31">
      <c r="A58" s="3" t="s">
        <v>41</v>
      </c>
      <c r="B58" s="3" t="s">
        <v>42</v>
      </c>
      <c r="C58" s="20">
        <f t="shared" si="3"/>
        <v>0.44678438568269785</v>
      </c>
      <c r="D58" s="20">
        <f t="shared" si="5"/>
        <v>0.40963552749225485</v>
      </c>
      <c r="E58" s="20">
        <f t="shared" si="5"/>
        <v>0.4496508534930812</v>
      </c>
      <c r="F58" s="20">
        <f t="shared" si="5"/>
        <v>0.49488578111383807</v>
      </c>
      <c r="G58" s="20">
        <f t="shared" si="5"/>
        <v>0.39823459117195764</v>
      </c>
      <c r="H58" s="20">
        <f t="shared" si="5"/>
        <v>0.31860587650457506</v>
      </c>
      <c r="I58" s="20">
        <f t="shared" si="5"/>
        <v>0.46728550305348809</v>
      </c>
      <c r="J58" s="20">
        <f t="shared" si="5"/>
        <v>0.46752450339107871</v>
      </c>
      <c r="K58" s="20">
        <f t="shared" si="5"/>
        <v>0.51511964504273311</v>
      </c>
      <c r="L58" s="20">
        <f t="shared" si="5"/>
        <v>0.45853030099365921</v>
      </c>
      <c r="M58" s="20">
        <f t="shared" si="5"/>
        <v>0.39129892584930076</v>
      </c>
      <c r="N58" s="20">
        <f t="shared" si="5"/>
        <v>0.41271403357492442</v>
      </c>
      <c r="O58" s="20">
        <f t="shared" si="5"/>
        <v>0.57589170852528371</v>
      </c>
      <c r="P58" s="20">
        <f t="shared" si="5"/>
        <v>0.93509281378124953</v>
      </c>
      <c r="Q58" s="20">
        <f t="shared" si="5"/>
        <v>0.87634629052215418</v>
      </c>
      <c r="R58" s="20">
        <f t="shared" si="5"/>
        <v>0.90546507049715297</v>
      </c>
      <c r="S58" s="20">
        <f t="shared" si="5"/>
        <v>1.0178530614863313</v>
      </c>
      <c r="T58" s="20">
        <f t="shared" si="5"/>
        <v>1.4130652994865249</v>
      </c>
      <c r="U58" s="20">
        <f t="shared" si="5"/>
        <v>1.6167161910262178</v>
      </c>
      <c r="V58" s="20">
        <f t="shared" si="5"/>
        <v>1.4406302782952873</v>
      </c>
      <c r="W58" s="20">
        <f t="shared" si="5"/>
        <v>1.4999335483377358</v>
      </c>
      <c r="X58" s="20">
        <f t="shared" si="5"/>
        <v>2.2374794454730753</v>
      </c>
      <c r="Y58" s="20">
        <f t="shared" si="5"/>
        <v>2.8951594879246718</v>
      </c>
      <c r="Z58" s="20">
        <f t="shared" si="5"/>
        <v>3.1720989478812101</v>
      </c>
      <c r="AA58" s="20">
        <f t="shared" si="5"/>
        <v>2.8045537826774285</v>
      </c>
      <c r="AB58" s="20">
        <f t="shared" si="5"/>
        <v>2.5515611032284191</v>
      </c>
      <c r="AC58" s="20">
        <f t="shared" si="5"/>
        <v>2.0916541602150152</v>
      </c>
      <c r="AD58" s="20">
        <f t="shared" si="5"/>
        <v>1.8201200029866866</v>
      </c>
      <c r="AE58" s="20">
        <f t="shared" si="5"/>
        <v>1.3374598053626636</v>
      </c>
    </row>
    <row r="59" spans="1:31">
      <c r="A59" s="3" t="s">
        <v>43</v>
      </c>
      <c r="B59" s="3" t="s">
        <v>44</v>
      </c>
      <c r="C59" s="20">
        <f t="shared" si="3"/>
        <v>1.2356980931711905</v>
      </c>
      <c r="D59" s="20">
        <f t="shared" si="5"/>
        <v>1.5506078419289395</v>
      </c>
      <c r="E59" s="20">
        <f t="shared" si="5"/>
        <v>1.1428651284255638</v>
      </c>
      <c r="F59" s="20">
        <f t="shared" si="5"/>
        <v>1.835593502450598</v>
      </c>
      <c r="G59" s="20">
        <f t="shared" si="5"/>
        <v>1.5156920489047707</v>
      </c>
      <c r="H59" s="20">
        <f t="shared" si="5"/>
        <v>1.4149324186200218</v>
      </c>
      <c r="I59" s="20">
        <f t="shared" si="5"/>
        <v>1.5697044513318497</v>
      </c>
      <c r="J59" s="20">
        <f t="shared" si="5"/>
        <v>1.5237713839626295</v>
      </c>
      <c r="K59" s="20">
        <f t="shared" si="5"/>
        <v>1.409374849530947</v>
      </c>
      <c r="L59" s="20">
        <f t="shared" si="5"/>
        <v>1.0176646362782855</v>
      </c>
      <c r="M59" s="20">
        <f t="shared" si="5"/>
        <v>0.73506228747689328</v>
      </c>
      <c r="N59" s="20">
        <f t="shared" si="5"/>
        <v>0.84386810558205083</v>
      </c>
      <c r="O59" s="20">
        <f t="shared" si="5"/>
        <v>0.61849087487127752</v>
      </c>
      <c r="P59" s="20">
        <f t="shared" si="5"/>
        <v>0.43315492458540572</v>
      </c>
      <c r="Q59" s="20">
        <f t="shared" si="5"/>
        <v>0.37025125956903798</v>
      </c>
      <c r="R59" s="20">
        <f t="shared" si="5"/>
        <v>0.31909771689727573</v>
      </c>
      <c r="S59" s="20">
        <f t="shared" si="5"/>
        <v>0.3515101829931655</v>
      </c>
      <c r="T59" s="20">
        <f t="shared" si="5"/>
        <v>0.40596358860953408</v>
      </c>
      <c r="U59" s="20">
        <f t="shared" si="5"/>
        <v>0.33013497733845232</v>
      </c>
      <c r="V59" s="20">
        <f t="shared" si="5"/>
        <v>0.37442193608474394</v>
      </c>
      <c r="W59" s="20">
        <f t="shared" si="5"/>
        <v>0.37748763603648899</v>
      </c>
      <c r="X59" s="20">
        <f t="shared" si="5"/>
        <v>0.38914305736116822</v>
      </c>
      <c r="Y59" s="20">
        <f t="shared" si="5"/>
        <v>0.49078793608427651</v>
      </c>
      <c r="Z59" s="20">
        <f t="shared" si="5"/>
        <v>0.77187358636210956</v>
      </c>
      <c r="AA59" s="20">
        <f t="shared" si="5"/>
        <v>0.90490584499324633</v>
      </c>
      <c r="AB59" s="20">
        <f t="shared" si="5"/>
        <v>0.97168419026015895</v>
      </c>
      <c r="AC59" s="20">
        <f t="shared" si="5"/>
        <v>0.50671063051617782</v>
      </c>
      <c r="AD59" s="20">
        <f t="shared" si="5"/>
        <v>0.53545331751868852</v>
      </c>
      <c r="AE59" s="20">
        <f t="shared" si="5"/>
        <v>0.76010543126788155</v>
      </c>
    </row>
    <row r="60" spans="1:31">
      <c r="A60" s="3" t="s">
        <v>45</v>
      </c>
      <c r="B60" s="3" t="s">
        <v>46</v>
      </c>
      <c r="C60" s="20">
        <f t="shared" si="3"/>
        <v>3.3231303728507204</v>
      </c>
      <c r="D60" s="20">
        <f t="shared" si="5"/>
        <v>4.2718258664732369</v>
      </c>
      <c r="E60" s="20">
        <f t="shared" si="5"/>
        <v>4.6425706172617387</v>
      </c>
      <c r="F60" s="20">
        <f t="shared" si="5"/>
        <v>4.8498867109797459</v>
      </c>
      <c r="G60" s="20">
        <f t="shared" si="5"/>
        <v>4.4651061090924236</v>
      </c>
      <c r="H60" s="20">
        <f t="shared" si="5"/>
        <v>4.2421494813686289</v>
      </c>
      <c r="I60" s="20">
        <f t="shared" si="5"/>
        <v>5.2984591585247225</v>
      </c>
      <c r="J60" s="20">
        <f t="shared" si="5"/>
        <v>6.5926756503593076</v>
      </c>
      <c r="K60" s="20">
        <f t="shared" si="5"/>
        <v>8.3255358785386431</v>
      </c>
      <c r="L60" s="20">
        <f t="shared" si="5"/>
        <v>7.8413711125409691</v>
      </c>
      <c r="M60" s="20">
        <f t="shared" si="5"/>
        <v>8.7984963421793978</v>
      </c>
      <c r="N60" s="20">
        <f t="shared" si="5"/>
        <v>8.8046443802678329</v>
      </c>
      <c r="O60" s="20">
        <f t="shared" si="5"/>
        <v>10.794201304095452</v>
      </c>
      <c r="P60" s="20">
        <f t="shared" si="5"/>
        <v>10.447757818741826</v>
      </c>
      <c r="Q60" s="20">
        <f t="shared" si="5"/>
        <v>12.58276774464899</v>
      </c>
      <c r="R60" s="20">
        <f t="shared" si="5"/>
        <v>12.14792760458222</v>
      </c>
      <c r="S60" s="20">
        <f t="shared" si="5"/>
        <v>12.977317718199274</v>
      </c>
      <c r="T60" s="20">
        <f t="shared" si="5"/>
        <v>13.182660405631783</v>
      </c>
      <c r="U60" s="20">
        <f t="shared" si="5"/>
        <v>13.332767810170095</v>
      </c>
      <c r="V60" s="20">
        <f t="shared" si="5"/>
        <v>13.834732006267014</v>
      </c>
      <c r="W60" s="20">
        <f t="shared" si="5"/>
        <v>15.202112403948103</v>
      </c>
      <c r="X60" s="20">
        <f t="shared" si="5"/>
        <v>18.323324366335168</v>
      </c>
      <c r="Y60" s="20">
        <f t="shared" si="5"/>
        <v>18.539961997978306</v>
      </c>
      <c r="Z60" s="20">
        <f t="shared" si="5"/>
        <v>19.70639243660079</v>
      </c>
      <c r="AA60" s="20">
        <f t="shared" si="5"/>
        <v>19.894724031501905</v>
      </c>
      <c r="AB60" s="20">
        <f t="shared" si="5"/>
        <v>21.537595277522779</v>
      </c>
      <c r="AC60" s="20">
        <f t="shared" si="5"/>
        <v>18.010076647743212</v>
      </c>
      <c r="AD60" s="20">
        <f t="shared" si="5"/>
        <v>18.367245100771967</v>
      </c>
      <c r="AE60" s="20">
        <f t="shared" si="5"/>
        <v>12.69990266970218</v>
      </c>
    </row>
    <row r="61" spans="1:31">
      <c r="A61" s="3" t="s">
        <v>47</v>
      </c>
      <c r="B61" s="3" t="s">
        <v>48</v>
      </c>
      <c r="C61" s="20">
        <f t="shared" si="3"/>
        <v>0.23027107583141063</v>
      </c>
      <c r="D61" s="20">
        <f t="shared" si="5"/>
        <v>0.2018629625434763</v>
      </c>
      <c r="E61" s="20">
        <f t="shared" si="5"/>
        <v>0.19303296791424679</v>
      </c>
      <c r="F61" s="20">
        <f t="shared" si="5"/>
        <v>0.21557621331741772</v>
      </c>
      <c r="G61" s="20">
        <f t="shared" si="5"/>
        <v>0.21202456718006513</v>
      </c>
      <c r="H61" s="20">
        <f t="shared" si="5"/>
        <v>0.22248462778562436</v>
      </c>
      <c r="I61" s="20">
        <f t="shared" si="5"/>
        <v>0.36415014825334446</v>
      </c>
      <c r="J61" s="20">
        <f t="shared" si="5"/>
        <v>0.34611398712716429</v>
      </c>
      <c r="K61" s="20">
        <f t="shared" si="5"/>
        <v>0.43153631479152671</v>
      </c>
      <c r="L61" s="20">
        <f t="shared" si="5"/>
        <v>0.53415325326674656</v>
      </c>
      <c r="M61" s="20">
        <f t="shared" si="5"/>
        <v>0.28620888946989625</v>
      </c>
      <c r="N61" s="20">
        <f t="shared" si="5"/>
        <v>0.40523775438275866</v>
      </c>
      <c r="O61" s="20">
        <f t="shared" si="5"/>
        <v>0.52131246388889751</v>
      </c>
      <c r="P61" s="20">
        <f t="shared" si="5"/>
        <v>0.28461903057273913</v>
      </c>
      <c r="Q61" s="20">
        <f t="shared" si="5"/>
        <v>0.35993512022863261</v>
      </c>
      <c r="R61" s="20">
        <f t="shared" si="5"/>
        <v>0.30420129928545903</v>
      </c>
      <c r="S61" s="20">
        <f t="shared" si="5"/>
        <v>0.28935385862614144</v>
      </c>
      <c r="T61" s="20">
        <f t="shared" si="5"/>
        <v>0.26408679033280297</v>
      </c>
      <c r="U61" s="20">
        <f t="shared" si="5"/>
        <v>0.23985885234204091</v>
      </c>
      <c r="V61" s="20">
        <f t="shared" si="5"/>
        <v>0.24378545726998629</v>
      </c>
      <c r="W61" s="20">
        <f t="shared" si="5"/>
        <v>0.23912432366421213</v>
      </c>
      <c r="X61" s="20">
        <f t="shared" si="5"/>
        <v>0.24464332987312268</v>
      </c>
      <c r="Y61" s="20">
        <f t="shared" si="5"/>
        <v>0.21676479199963655</v>
      </c>
      <c r="Z61" s="20">
        <f t="shared" si="5"/>
        <v>0.23484894970506959</v>
      </c>
      <c r="AA61" s="20">
        <f t="shared" si="5"/>
        <v>0.21467313161177681</v>
      </c>
      <c r="AB61" s="20">
        <f t="shared" si="5"/>
        <v>0.19610024892919858</v>
      </c>
      <c r="AC61" s="20">
        <f t="shared" si="5"/>
        <v>0.16885623933564833</v>
      </c>
      <c r="AD61" s="20">
        <f t="shared" si="5"/>
        <v>0.1286638972286574</v>
      </c>
      <c r="AE61" s="20">
        <f t="shared" si="5"/>
        <v>0.27348297846239539</v>
      </c>
    </row>
    <row r="62" spans="1:31">
      <c r="A62" s="3" t="s">
        <v>49</v>
      </c>
      <c r="B62" s="3" t="s">
        <v>50</v>
      </c>
      <c r="C62" s="20">
        <f t="shared" si="3"/>
        <v>4.9692601690671939E-2</v>
      </c>
      <c r="D62" s="20">
        <f t="shared" si="5"/>
        <v>5.0401350552721817E-2</v>
      </c>
      <c r="E62" s="20">
        <f t="shared" si="5"/>
        <v>4.9866442643650935E-2</v>
      </c>
      <c r="F62" s="20">
        <f t="shared" si="5"/>
        <v>4.4538361763703953E-2</v>
      </c>
      <c r="G62" s="20">
        <f t="shared" si="5"/>
        <v>3.6231056047051291E-2</v>
      </c>
      <c r="H62" s="20">
        <f t="shared" si="5"/>
        <v>2.4309258870161783E-2</v>
      </c>
      <c r="I62" s="20">
        <f t="shared" si="5"/>
        <v>3.035666655941896E-2</v>
      </c>
      <c r="J62" s="20">
        <f t="shared" si="5"/>
        <v>5.4381240227189834E-2</v>
      </c>
      <c r="K62" s="20">
        <f t="shared" si="5"/>
        <v>4.8201857264240033E-2</v>
      </c>
      <c r="L62" s="20">
        <f t="shared" si="5"/>
        <v>4.303455721501933E-2</v>
      </c>
      <c r="M62" s="20">
        <f t="shared" si="5"/>
        <v>4.079482676382596E-2</v>
      </c>
      <c r="N62" s="20">
        <f t="shared" si="5"/>
        <v>3.9415556563511693E-2</v>
      </c>
      <c r="O62" s="20">
        <f t="shared" si="5"/>
        <v>3.4124397947333393E-2</v>
      </c>
      <c r="P62" s="20">
        <f t="shared" si="5"/>
        <v>3.52803575172266E-2</v>
      </c>
      <c r="Q62" s="20">
        <f t="shared" si="5"/>
        <v>3.4655773792554516E-2</v>
      </c>
      <c r="R62" s="20">
        <f t="shared" si="5"/>
        <v>3.5019118984912431E-2</v>
      </c>
      <c r="S62" s="20">
        <f t="shared" si="5"/>
        <v>3.7485888714155639E-2</v>
      </c>
      <c r="T62" s="20">
        <f t="shared" si="5"/>
        <v>5.2235618389075707E-2</v>
      </c>
      <c r="U62" s="20">
        <f t="shared" si="5"/>
        <v>5.4967933589072947E-2</v>
      </c>
      <c r="V62" s="20">
        <f t="shared" si="5"/>
        <v>4.9576375114783161E-2</v>
      </c>
      <c r="W62" s="20">
        <f t="shared" si="5"/>
        <v>4.9653401433658276E-2</v>
      </c>
      <c r="X62" s="20">
        <f t="shared" si="5"/>
        <v>5.3188453160936802E-2</v>
      </c>
      <c r="Y62" s="20">
        <f t="shared" si="5"/>
        <v>4.9203653557994463E-2</v>
      </c>
      <c r="Z62" s="20">
        <f t="shared" si="5"/>
        <v>4.4755404592627862E-2</v>
      </c>
      <c r="AA62" s="20">
        <f t="shared" si="5"/>
        <v>4.4166915668436467E-2</v>
      </c>
      <c r="AB62" s="20">
        <f t="shared" si="5"/>
        <v>5.9786264422991321E-2</v>
      </c>
      <c r="AC62" s="20">
        <f t="shared" si="5"/>
        <v>4.6498955280796818E-2</v>
      </c>
      <c r="AD62" s="20">
        <f t="shared" si="5"/>
        <v>4.2337198797460993E-2</v>
      </c>
      <c r="AE62" s="20">
        <f t="shared" si="5"/>
        <v>4.4013626185926566E-2</v>
      </c>
    </row>
    <row r="63" spans="1:31">
      <c r="A63" s="3" t="s">
        <v>51</v>
      </c>
      <c r="B63" s="3" t="s">
        <v>52</v>
      </c>
      <c r="C63" s="20">
        <f t="shared" si="3"/>
        <v>2.6466299617320019</v>
      </c>
      <c r="D63" s="20">
        <f t="shared" si="5"/>
        <v>3.4130839171393519</v>
      </c>
      <c r="E63" s="20">
        <f t="shared" si="5"/>
        <v>4.3127092487593632</v>
      </c>
      <c r="F63" s="20">
        <f t="shared" si="5"/>
        <v>5.2337020210632339</v>
      </c>
      <c r="G63" s="20">
        <f t="shared" si="5"/>
        <v>5.0929689980780788</v>
      </c>
      <c r="H63" s="20">
        <f t="shared" si="5"/>
        <v>4.7096322327137123</v>
      </c>
      <c r="I63" s="20">
        <f t="shared" si="5"/>
        <v>6.4271844390880029</v>
      </c>
      <c r="J63" s="20">
        <f t="shared" si="5"/>
        <v>7.0508069406341676</v>
      </c>
      <c r="K63" s="20">
        <f t="shared" si="5"/>
        <v>6.8776464821859191</v>
      </c>
      <c r="L63" s="20">
        <f t="shared" si="5"/>
        <v>6.375443973572974</v>
      </c>
      <c r="M63" s="20">
        <f t="shared" si="5"/>
        <v>7.7700632076466327</v>
      </c>
      <c r="N63" s="20">
        <f t="shared" si="5"/>
        <v>8.9402111373422652</v>
      </c>
      <c r="O63" s="20">
        <f t="shared" si="5"/>
        <v>8.8812489001832464</v>
      </c>
      <c r="P63" s="20">
        <f t="shared" si="5"/>
        <v>8.0139874988791728</v>
      </c>
      <c r="Q63" s="20">
        <f t="shared" si="5"/>
        <v>7.9258933937599512</v>
      </c>
      <c r="R63" s="20">
        <f t="shared" si="5"/>
        <v>8.5839141325170072</v>
      </c>
      <c r="S63" s="20">
        <f t="shared" si="5"/>
        <v>9.7023069652022276</v>
      </c>
      <c r="T63" s="20">
        <f t="shared" si="5"/>
        <v>10.496411489212164</v>
      </c>
      <c r="U63" s="20">
        <f t="shared" si="5"/>
        <v>10.753885939586397</v>
      </c>
      <c r="V63" s="20">
        <f t="shared" si="5"/>
        <v>12.078325311765258</v>
      </c>
      <c r="W63" s="20">
        <f t="shared" si="5"/>
        <v>12.345145147861777</v>
      </c>
      <c r="X63" s="20">
        <f t="shared" si="5"/>
        <v>13.548453107697393</v>
      </c>
      <c r="Y63" s="20">
        <f t="shared" si="5"/>
        <v>14.308143837699749</v>
      </c>
      <c r="Z63" s="20">
        <f t="shared" si="5"/>
        <v>14.181265899232748</v>
      </c>
      <c r="AA63" s="20">
        <f t="shared" si="5"/>
        <v>14.180593832783059</v>
      </c>
      <c r="AB63" s="20">
        <f t="shared" si="5"/>
        <v>13.477943586605818</v>
      </c>
      <c r="AC63" s="20">
        <f t="shared" si="5"/>
        <v>10.362989972033894</v>
      </c>
      <c r="AD63" s="20">
        <f t="shared" si="5"/>
        <v>10.415926675712578</v>
      </c>
      <c r="AE63" s="20">
        <f t="shared" si="5"/>
        <v>9.5901101800506279</v>
      </c>
    </row>
    <row r="64" spans="1:31">
      <c r="B64" s="3" t="s">
        <v>53</v>
      </c>
      <c r="C64" s="20">
        <f t="shared" si="3"/>
        <v>100</v>
      </c>
      <c r="D64" s="20">
        <f t="shared" si="5"/>
        <v>100</v>
      </c>
      <c r="E64" s="20">
        <f t="shared" si="5"/>
        <v>100</v>
      </c>
      <c r="F64" s="20">
        <f t="shared" si="5"/>
        <v>100</v>
      </c>
      <c r="G64" s="20">
        <f t="shared" si="5"/>
        <v>100</v>
      </c>
      <c r="H64" s="20">
        <f t="shared" si="5"/>
        <v>100</v>
      </c>
      <c r="I64" s="20">
        <f t="shared" si="5"/>
        <v>100</v>
      </c>
      <c r="J64" s="20">
        <f t="shared" si="5"/>
        <v>100</v>
      </c>
      <c r="K64" s="20">
        <f t="shared" si="5"/>
        <v>100</v>
      </c>
      <c r="L64" s="20">
        <f t="shared" si="5"/>
        <v>100</v>
      </c>
      <c r="M64" s="20">
        <f t="shared" si="5"/>
        <v>100</v>
      </c>
      <c r="N64" s="20">
        <f t="shared" si="5"/>
        <v>100</v>
      </c>
      <c r="O64" s="20">
        <f t="shared" si="5"/>
        <v>100</v>
      </c>
      <c r="P64" s="20">
        <f t="shared" si="5"/>
        <v>100</v>
      </c>
      <c r="Q64" s="20">
        <f t="shared" si="5"/>
        <v>100</v>
      </c>
      <c r="R64" s="20">
        <f t="shared" si="5"/>
        <v>100</v>
      </c>
      <c r="S64" s="20">
        <f t="shared" si="5"/>
        <v>100</v>
      </c>
      <c r="T64" s="20">
        <f t="shared" si="5"/>
        <v>100</v>
      </c>
      <c r="U64" s="20">
        <f t="shared" si="5"/>
        <v>100</v>
      </c>
      <c r="V64" s="20">
        <f t="shared" si="5"/>
        <v>100</v>
      </c>
      <c r="W64" s="20">
        <f t="shared" si="5"/>
        <v>100</v>
      </c>
      <c r="X64" s="20">
        <f t="shared" si="5"/>
        <v>100</v>
      </c>
      <c r="Y64" s="20">
        <f t="shared" si="5"/>
        <v>100</v>
      </c>
      <c r="Z64" s="20">
        <f t="shared" si="5"/>
        <v>100</v>
      </c>
      <c r="AA64" s="20">
        <f t="shared" si="5"/>
        <v>100</v>
      </c>
      <c r="AB64" s="20">
        <f t="shared" si="5"/>
        <v>100</v>
      </c>
      <c r="AC64" s="20">
        <f t="shared" si="5"/>
        <v>100</v>
      </c>
      <c r="AD64" s="20">
        <f t="shared" si="5"/>
        <v>100</v>
      </c>
      <c r="AE64" s="20">
        <f t="shared" si="5"/>
        <v>100</v>
      </c>
    </row>
    <row r="65" spans="1:31" ht="14" thickBot="1">
      <c r="A65" s="6"/>
      <c r="B65" s="6"/>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row>
    <row r="66" spans="1:31" ht="14" thickTop="1">
      <c r="B66" s="11"/>
    </row>
    <row r="67" spans="1:31" ht="14" thickBot="1">
      <c r="A67" s="141" t="s">
        <v>56</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row>
    <row r="68" spans="1:31" ht="14" thickTop="1">
      <c r="B68" s="1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row>
    <row r="69" spans="1:31">
      <c r="A69" s="11" t="s">
        <v>3</v>
      </c>
      <c r="B69" s="11" t="s">
        <v>4</v>
      </c>
      <c r="C69" s="25" t="s">
        <v>57</v>
      </c>
      <c r="D69" s="26">
        <f>D9/C9*100-100</f>
        <v>74.841415879283574</v>
      </c>
      <c r="E69" s="26">
        <f t="shared" ref="E69:AD79" si="6">E9/D9*100-100</f>
        <v>7.3044478898733729</v>
      </c>
      <c r="F69" s="26">
        <f t="shared" si="6"/>
        <v>24.870944433686319</v>
      </c>
      <c r="G69" s="26">
        <f t="shared" si="6"/>
        <v>16.373516989853854</v>
      </c>
      <c r="H69" s="26">
        <f t="shared" si="6"/>
        <v>38.569691706487788</v>
      </c>
      <c r="I69" s="26">
        <f t="shared" si="6"/>
        <v>56.042289815666436</v>
      </c>
      <c r="J69" s="26">
        <f t="shared" si="6"/>
        <v>-19.391865489021569</v>
      </c>
      <c r="K69" s="26">
        <f t="shared" si="6"/>
        <v>-50.214721446407836</v>
      </c>
      <c r="L69" s="26">
        <f t="shared" si="6"/>
        <v>-24.01755622249911</v>
      </c>
      <c r="M69" s="26">
        <f t="shared" si="6"/>
        <v>-19.143372361450346</v>
      </c>
      <c r="N69" s="26">
        <f t="shared" si="6"/>
        <v>165.58743421644368</v>
      </c>
      <c r="O69" s="26">
        <f t="shared" si="6"/>
        <v>-61.136453242426938</v>
      </c>
      <c r="P69" s="26">
        <f t="shared" si="6"/>
        <v>43.275176965563901</v>
      </c>
      <c r="Q69" s="26">
        <f t="shared" si="6"/>
        <v>-19.712048231536755</v>
      </c>
      <c r="R69" s="26">
        <f t="shared" si="6"/>
        <v>-6.8928683839236982</v>
      </c>
      <c r="S69" s="26">
        <f t="shared" si="6"/>
        <v>26.93228403203878</v>
      </c>
      <c r="T69" s="26">
        <f t="shared" si="6"/>
        <v>28.013891780551319</v>
      </c>
      <c r="U69" s="26">
        <f t="shared" si="6"/>
        <v>9.2124654162572881</v>
      </c>
      <c r="V69" s="26">
        <f t="shared" si="6"/>
        <v>-6.5348071565743595</v>
      </c>
      <c r="W69" s="26">
        <f t="shared" si="6"/>
        <v>0.70982453098309861</v>
      </c>
      <c r="X69" s="26">
        <f t="shared" si="6"/>
        <v>-19.658475597073917</v>
      </c>
      <c r="Y69" s="26">
        <f t="shared" si="6"/>
        <v>24.295776310522882</v>
      </c>
      <c r="Z69" s="26">
        <f t="shared" si="6"/>
        <v>142.07096823130274</v>
      </c>
      <c r="AA69" s="26">
        <f t="shared" si="6"/>
        <v>35.253462270209809</v>
      </c>
      <c r="AB69" s="26">
        <f t="shared" si="6"/>
        <v>-23.814986985281308</v>
      </c>
      <c r="AC69" s="26">
        <f t="shared" si="6"/>
        <v>-58.119303396070151</v>
      </c>
      <c r="AD69" s="26">
        <f t="shared" si="6"/>
        <v>-4.0188122477412236</v>
      </c>
      <c r="AE69" s="26">
        <f>IFERROR((POWER(AD9/C9,1/28)*100)-100,"--")</f>
        <v>3.5936802987509395</v>
      </c>
    </row>
    <row r="70" spans="1:31">
      <c r="A70" s="3" t="s">
        <v>5</v>
      </c>
      <c r="B70" s="3" t="s">
        <v>6</v>
      </c>
      <c r="C70" s="25" t="s">
        <v>57</v>
      </c>
      <c r="D70" s="26">
        <f t="shared" ref="D70:S94" si="7">D10/C10*100-100</f>
        <v>9.141005248625774</v>
      </c>
      <c r="E70" s="26">
        <f t="shared" si="7"/>
        <v>19.966953701144988</v>
      </c>
      <c r="F70" s="26">
        <f t="shared" si="7"/>
        <v>16.41971224735434</v>
      </c>
      <c r="G70" s="26">
        <f t="shared" si="7"/>
        <v>37.982220085265624</v>
      </c>
      <c r="H70" s="26">
        <f t="shared" si="7"/>
        <v>52.527702615040596</v>
      </c>
      <c r="I70" s="26">
        <f t="shared" si="7"/>
        <v>-2.6188559221435241</v>
      </c>
      <c r="J70" s="26">
        <f t="shared" si="7"/>
        <v>-17.960034517818997</v>
      </c>
      <c r="K70" s="26">
        <f t="shared" si="7"/>
        <v>-7.6796802246751383</v>
      </c>
      <c r="L70" s="26">
        <f t="shared" si="7"/>
        <v>39.830790147194563</v>
      </c>
      <c r="M70" s="26">
        <f t="shared" si="7"/>
        <v>18.54908179234593</v>
      </c>
      <c r="N70" s="26">
        <f t="shared" si="7"/>
        <v>14.65487017933431</v>
      </c>
      <c r="O70" s="26">
        <f t="shared" si="7"/>
        <v>-6.9403860033058606</v>
      </c>
      <c r="P70" s="26">
        <f t="shared" si="7"/>
        <v>71.85332481336232</v>
      </c>
      <c r="Q70" s="26">
        <f t="shared" si="7"/>
        <v>-8.7559636946886599</v>
      </c>
      <c r="R70" s="26">
        <f t="shared" si="7"/>
        <v>13.24421431474245</v>
      </c>
      <c r="S70" s="26">
        <f t="shared" si="7"/>
        <v>-12.396032534660264</v>
      </c>
      <c r="T70" s="26">
        <f t="shared" si="6"/>
        <v>-26.007299162655414</v>
      </c>
      <c r="U70" s="26">
        <f t="shared" si="6"/>
        <v>2.299143364655805</v>
      </c>
      <c r="V70" s="26">
        <f t="shared" si="6"/>
        <v>-20.113474618075699</v>
      </c>
      <c r="W70" s="26">
        <f t="shared" si="6"/>
        <v>-14.174615312969095</v>
      </c>
      <c r="X70" s="26">
        <f t="shared" si="6"/>
        <v>-31.630318444596554</v>
      </c>
      <c r="Y70" s="26">
        <f t="shared" si="6"/>
        <v>-13.039843228690202</v>
      </c>
      <c r="Z70" s="26">
        <f t="shared" si="6"/>
        <v>-2.5282450639347473</v>
      </c>
      <c r="AA70" s="26">
        <f t="shared" si="6"/>
        <v>-13.717962203699301</v>
      </c>
      <c r="AB70" s="26">
        <f t="shared" si="6"/>
        <v>-21.249263522315076</v>
      </c>
      <c r="AC70" s="26">
        <f t="shared" si="6"/>
        <v>276.88297840627109</v>
      </c>
      <c r="AD70" s="26">
        <f t="shared" si="6"/>
        <v>-1.0762468506908931</v>
      </c>
      <c r="AE70" s="26">
        <f t="shared" ref="AE70:AE94" si="8">IFERROR((POWER(AD10/C10,1/28)*100)-100,"--")</f>
        <v>5.8861597583094181</v>
      </c>
    </row>
    <row r="71" spans="1:31">
      <c r="A71" s="3" t="s">
        <v>7</v>
      </c>
      <c r="B71" s="3" t="s">
        <v>8</v>
      </c>
      <c r="C71" s="25" t="s">
        <v>57</v>
      </c>
      <c r="D71" s="26">
        <f t="shared" si="7"/>
        <v>8.1377315716063805</v>
      </c>
      <c r="E71" s="26">
        <f t="shared" si="6"/>
        <v>23.136722759415335</v>
      </c>
      <c r="F71" s="26">
        <f t="shared" si="6"/>
        <v>5.4964499606488886</v>
      </c>
      <c r="G71" s="26">
        <f t="shared" si="6"/>
        <v>22.725630450609842</v>
      </c>
      <c r="H71" s="26">
        <f t="shared" si="6"/>
        <v>8.182201355130843</v>
      </c>
      <c r="I71" s="26">
        <f t="shared" si="6"/>
        <v>-23.765298209923074</v>
      </c>
      <c r="J71" s="26">
        <f t="shared" si="6"/>
        <v>0.48407182939851623</v>
      </c>
      <c r="K71" s="26">
        <f t="shared" si="6"/>
        <v>-19.482636142029435</v>
      </c>
      <c r="L71" s="26">
        <f t="shared" si="6"/>
        <v>29.228467024307719</v>
      </c>
      <c r="M71" s="26">
        <f t="shared" si="6"/>
        <v>5.4316021672651544</v>
      </c>
      <c r="N71" s="26">
        <f t="shared" si="6"/>
        <v>-1.6727912995615526</v>
      </c>
      <c r="O71" s="26">
        <f t="shared" si="6"/>
        <v>-16.200248043387447</v>
      </c>
      <c r="P71" s="26">
        <f t="shared" si="6"/>
        <v>-15.538601456482908</v>
      </c>
      <c r="Q71" s="26">
        <f t="shared" si="6"/>
        <v>-37.723108087752188</v>
      </c>
      <c r="R71" s="26">
        <f t="shared" si="6"/>
        <v>29.964986405565156</v>
      </c>
      <c r="S71" s="26">
        <f t="shared" si="6"/>
        <v>4.9232630245554105</v>
      </c>
      <c r="T71" s="26">
        <f t="shared" si="6"/>
        <v>27.636093016160771</v>
      </c>
      <c r="U71" s="26">
        <f t="shared" si="6"/>
        <v>20.812049171576447</v>
      </c>
      <c r="V71" s="26">
        <f t="shared" si="6"/>
        <v>4.5956665721875964</v>
      </c>
      <c r="W71" s="26">
        <f t="shared" si="6"/>
        <v>-5.5284198318707212</v>
      </c>
      <c r="X71" s="26">
        <f t="shared" si="6"/>
        <v>-6.6209043428006993</v>
      </c>
      <c r="Y71" s="26">
        <f t="shared" si="6"/>
        <v>6.076243313546172</v>
      </c>
      <c r="Z71" s="26">
        <f t="shared" si="6"/>
        <v>-6.8743317064890306</v>
      </c>
      <c r="AA71" s="26">
        <f t="shared" si="6"/>
        <v>15.749702995601282</v>
      </c>
      <c r="AB71" s="26">
        <f t="shared" si="6"/>
        <v>-23.474600057682594</v>
      </c>
      <c r="AC71" s="26">
        <f t="shared" si="6"/>
        <v>11.330944081972888</v>
      </c>
      <c r="AD71" s="26">
        <f t="shared" si="6"/>
        <v>-3.5562407169730221</v>
      </c>
      <c r="AE71" s="26">
        <f t="shared" si="8"/>
        <v>0.76617277920962579</v>
      </c>
    </row>
    <row r="72" spans="1:31">
      <c r="A72" s="3" t="s">
        <v>9</v>
      </c>
      <c r="B72" s="3" t="s">
        <v>10</v>
      </c>
      <c r="C72" s="25" t="s">
        <v>57</v>
      </c>
      <c r="D72" s="26">
        <f t="shared" si="7"/>
        <v>1.6529156585911409</v>
      </c>
      <c r="E72" s="26">
        <f t="shared" si="6"/>
        <v>-14.227327317976403</v>
      </c>
      <c r="F72" s="26">
        <f t="shared" si="6"/>
        <v>17.408203195045672</v>
      </c>
      <c r="G72" s="26">
        <f t="shared" si="6"/>
        <v>5.0258539188795481</v>
      </c>
      <c r="H72" s="26">
        <f t="shared" si="6"/>
        <v>9.2744442537853615</v>
      </c>
      <c r="I72" s="26">
        <f t="shared" si="6"/>
        <v>-15.179876686454477</v>
      </c>
      <c r="J72" s="26">
        <f t="shared" si="6"/>
        <v>-6.7635735794819141</v>
      </c>
      <c r="K72" s="26">
        <f t="shared" si="6"/>
        <v>-8.7649485074803266</v>
      </c>
      <c r="L72" s="26">
        <f t="shared" si="6"/>
        <v>-1.424128047827196</v>
      </c>
      <c r="M72" s="26">
        <f t="shared" si="6"/>
        <v>2.795138779944665</v>
      </c>
      <c r="N72" s="26">
        <f t="shared" si="6"/>
        <v>-21.716126655882434</v>
      </c>
      <c r="O72" s="26">
        <f t="shared" si="6"/>
        <v>-56.862585093921005</v>
      </c>
      <c r="P72" s="26">
        <f t="shared" si="6"/>
        <v>80.810695719107059</v>
      </c>
      <c r="Q72" s="26">
        <f t="shared" si="6"/>
        <v>25.233189193981346</v>
      </c>
      <c r="R72" s="26">
        <f t="shared" si="6"/>
        <v>28.162488671622583</v>
      </c>
      <c r="S72" s="26">
        <f t="shared" si="6"/>
        <v>-6.9043196925350827</v>
      </c>
      <c r="T72" s="26">
        <f t="shared" si="6"/>
        <v>0.91137442396063761</v>
      </c>
      <c r="U72" s="26">
        <f t="shared" si="6"/>
        <v>-19.151509163674959</v>
      </c>
      <c r="V72" s="26">
        <f t="shared" si="6"/>
        <v>-23.073792188290454</v>
      </c>
      <c r="W72" s="26">
        <f t="shared" si="6"/>
        <v>-10.071083955838262</v>
      </c>
      <c r="X72" s="26">
        <f t="shared" si="6"/>
        <v>35.89512432888651</v>
      </c>
      <c r="Y72" s="26">
        <f t="shared" si="6"/>
        <v>92.514846891180468</v>
      </c>
      <c r="Z72" s="26">
        <f t="shared" si="6"/>
        <v>-49.856614414082422</v>
      </c>
      <c r="AA72" s="26">
        <f t="shared" si="6"/>
        <v>2.1076688371343977</v>
      </c>
      <c r="AB72" s="26">
        <f t="shared" si="6"/>
        <v>8.0485420711207496</v>
      </c>
      <c r="AC72" s="26">
        <f t="shared" si="6"/>
        <v>106.20888982456259</v>
      </c>
      <c r="AD72" s="26">
        <f t="shared" si="6"/>
        <v>2.479345950773947</v>
      </c>
      <c r="AE72" s="26">
        <f t="shared" si="8"/>
        <v>1.0849367052374532</v>
      </c>
    </row>
    <row r="73" spans="1:31">
      <c r="A73" s="3" t="s">
        <v>11</v>
      </c>
      <c r="B73" s="3" t="s">
        <v>12</v>
      </c>
      <c r="C73" s="25" t="s">
        <v>57</v>
      </c>
      <c r="D73" s="26">
        <f t="shared" si="7"/>
        <v>7.1243417710211645</v>
      </c>
      <c r="E73" s="26">
        <f t="shared" si="6"/>
        <v>6.2051230274821449</v>
      </c>
      <c r="F73" s="26">
        <f t="shared" si="6"/>
        <v>1.0959876751252438</v>
      </c>
      <c r="G73" s="26">
        <f t="shared" si="6"/>
        <v>21.643032645722471</v>
      </c>
      <c r="H73" s="26">
        <f t="shared" si="6"/>
        <v>12.968924635948213</v>
      </c>
      <c r="I73" s="26">
        <f t="shared" si="6"/>
        <v>-26.266533098375461</v>
      </c>
      <c r="J73" s="26">
        <f t="shared" si="6"/>
        <v>-6.6518806347829127</v>
      </c>
      <c r="K73" s="26">
        <f t="shared" si="6"/>
        <v>-17.734427268767689</v>
      </c>
      <c r="L73" s="26">
        <f t="shared" si="6"/>
        <v>63.480568511116388</v>
      </c>
      <c r="M73" s="26">
        <f t="shared" si="6"/>
        <v>25.503016287910157</v>
      </c>
      <c r="N73" s="26">
        <f t="shared" si="6"/>
        <v>-11.694696700733658</v>
      </c>
      <c r="O73" s="26">
        <f t="shared" si="6"/>
        <v>-26.195023929459254</v>
      </c>
      <c r="P73" s="26">
        <f t="shared" si="6"/>
        <v>-11.467712592320026</v>
      </c>
      <c r="Q73" s="26">
        <f t="shared" si="6"/>
        <v>-38.973469346714261</v>
      </c>
      <c r="R73" s="26">
        <f t="shared" si="6"/>
        <v>43.705882524082227</v>
      </c>
      <c r="S73" s="26">
        <f t="shared" si="6"/>
        <v>-3.5304670495607837</v>
      </c>
      <c r="T73" s="26">
        <f t="shared" si="6"/>
        <v>41.159592967901176</v>
      </c>
      <c r="U73" s="26">
        <f t="shared" si="6"/>
        <v>10.613164741137354</v>
      </c>
      <c r="V73" s="26">
        <f t="shared" si="6"/>
        <v>6.9147338056898775</v>
      </c>
      <c r="W73" s="26">
        <f t="shared" si="6"/>
        <v>10.796240247439187</v>
      </c>
      <c r="X73" s="26">
        <f t="shared" si="6"/>
        <v>-15.539511918806767</v>
      </c>
      <c r="Y73" s="26">
        <f t="shared" si="6"/>
        <v>1.8906753131682876</v>
      </c>
      <c r="Z73" s="26">
        <f t="shared" si="6"/>
        <v>-5.1141912166681465</v>
      </c>
      <c r="AA73" s="26">
        <f t="shared" si="6"/>
        <v>-6.8949213893650807</v>
      </c>
      <c r="AB73" s="26">
        <f t="shared" si="6"/>
        <v>-26.279523469133466</v>
      </c>
      <c r="AC73" s="26">
        <f t="shared" si="6"/>
        <v>4.0521022584533171</v>
      </c>
      <c r="AD73" s="26">
        <f t="shared" si="6"/>
        <v>8.6306305510278634</v>
      </c>
      <c r="AE73" s="26">
        <f t="shared" si="8"/>
        <v>0.17542740915637012</v>
      </c>
    </row>
    <row r="74" spans="1:31">
      <c r="A74" s="3" t="s">
        <v>13</v>
      </c>
      <c r="B74" s="3" t="s">
        <v>14</v>
      </c>
      <c r="C74" s="25" t="s">
        <v>57</v>
      </c>
      <c r="D74" s="26">
        <f t="shared" si="7"/>
        <v>17.048899697330526</v>
      </c>
      <c r="E74" s="26">
        <f t="shared" si="6"/>
        <v>-1.9190103058149219</v>
      </c>
      <c r="F74" s="26">
        <f t="shared" si="6"/>
        <v>-1.5484011237894606</v>
      </c>
      <c r="G74" s="26">
        <f t="shared" si="6"/>
        <v>32.878168293942991</v>
      </c>
      <c r="H74" s="26">
        <f t="shared" si="6"/>
        <v>45.33155759548282</v>
      </c>
      <c r="I74" s="26">
        <f t="shared" si="6"/>
        <v>-12.809476284700409</v>
      </c>
      <c r="J74" s="26">
        <f t="shared" si="6"/>
        <v>-18.949873764423458</v>
      </c>
      <c r="K74" s="26">
        <f t="shared" si="6"/>
        <v>-15.073359618197998</v>
      </c>
      <c r="L74" s="26">
        <f t="shared" si="6"/>
        <v>52.760078568016809</v>
      </c>
      <c r="M74" s="26">
        <f t="shared" si="6"/>
        <v>24.482035666061421</v>
      </c>
      <c r="N74" s="26">
        <f t="shared" si="6"/>
        <v>-38.772213771237716</v>
      </c>
      <c r="O74" s="26">
        <f t="shared" si="6"/>
        <v>-39.199267553837544</v>
      </c>
      <c r="P74" s="26">
        <f t="shared" si="6"/>
        <v>-7.8609160231309971</v>
      </c>
      <c r="Q74" s="26">
        <f t="shared" si="6"/>
        <v>-43.861967059580373</v>
      </c>
      <c r="R74" s="26">
        <f t="shared" si="6"/>
        <v>22.530987728237406</v>
      </c>
      <c r="S74" s="26">
        <f t="shared" si="6"/>
        <v>1.0328937995482335</v>
      </c>
      <c r="T74" s="26">
        <f t="shared" si="6"/>
        <v>27.246933606710002</v>
      </c>
      <c r="U74" s="26">
        <f t="shared" si="6"/>
        <v>5.8822761055140234</v>
      </c>
      <c r="V74" s="26">
        <f t="shared" si="6"/>
        <v>0.39731992841592501</v>
      </c>
      <c r="W74" s="26">
        <f t="shared" si="6"/>
        <v>-11.839932581112905</v>
      </c>
      <c r="X74" s="26">
        <f t="shared" si="6"/>
        <v>-28.339471295105525</v>
      </c>
      <c r="Y74" s="26">
        <f t="shared" si="6"/>
        <v>-10.792067509393462</v>
      </c>
      <c r="Z74" s="26">
        <f t="shared" si="6"/>
        <v>-1.5831868974402852</v>
      </c>
      <c r="AA74" s="26">
        <f t="shared" si="6"/>
        <v>-5.5099205704468091</v>
      </c>
      <c r="AB74" s="26">
        <f t="shared" si="6"/>
        <v>-19.729538752115033</v>
      </c>
      <c r="AC74" s="26">
        <f t="shared" si="6"/>
        <v>15.336736962044782</v>
      </c>
      <c r="AD74" s="26">
        <f t="shared" si="6"/>
        <v>8.3230364253395805E-2</v>
      </c>
      <c r="AE74" s="26">
        <f t="shared" si="8"/>
        <v>-3.3064708611333344</v>
      </c>
    </row>
    <row r="75" spans="1:31">
      <c r="A75" s="3" t="s">
        <v>15</v>
      </c>
      <c r="B75" s="3" t="s">
        <v>16</v>
      </c>
      <c r="C75" s="25" t="s">
        <v>57</v>
      </c>
      <c r="D75" s="26">
        <f t="shared" si="7"/>
        <v>27.491240176971772</v>
      </c>
      <c r="E75" s="26">
        <f t="shared" si="6"/>
        <v>-4.0715270913678836</v>
      </c>
      <c r="F75" s="26">
        <f t="shared" si="6"/>
        <v>6.9965647570414262</v>
      </c>
      <c r="G75" s="26">
        <f t="shared" si="6"/>
        <v>54.357539297647833</v>
      </c>
      <c r="H75" s="26">
        <f t="shared" si="6"/>
        <v>-21.634577996100262</v>
      </c>
      <c r="I75" s="26">
        <f t="shared" si="6"/>
        <v>-20.721049467185665</v>
      </c>
      <c r="J75" s="26">
        <f t="shared" si="6"/>
        <v>-3.3758093810333492</v>
      </c>
      <c r="K75" s="26">
        <f t="shared" si="6"/>
        <v>17.587405856820951</v>
      </c>
      <c r="L75" s="26">
        <f t="shared" si="6"/>
        <v>10.638911102208894</v>
      </c>
      <c r="M75" s="26">
        <f t="shared" si="6"/>
        <v>-1.4343160783213307</v>
      </c>
      <c r="N75" s="26">
        <f t="shared" si="6"/>
        <v>-11.377086096052608</v>
      </c>
      <c r="O75" s="26">
        <f t="shared" si="6"/>
        <v>-3.72868285298496</v>
      </c>
      <c r="P75" s="26">
        <f t="shared" si="6"/>
        <v>-6.1454778634272742</v>
      </c>
      <c r="Q75" s="26">
        <f t="shared" si="6"/>
        <v>5.9892558454286586</v>
      </c>
      <c r="R75" s="26">
        <f t="shared" si="6"/>
        <v>5.7410161093718273</v>
      </c>
      <c r="S75" s="26">
        <f t="shared" si="6"/>
        <v>2.0517556791100873</v>
      </c>
      <c r="T75" s="26">
        <f t="shared" si="6"/>
        <v>1.3117446167048286</v>
      </c>
      <c r="U75" s="26">
        <f t="shared" si="6"/>
        <v>12.115664750212773</v>
      </c>
      <c r="V75" s="26">
        <f t="shared" si="6"/>
        <v>-1.8229606728993701</v>
      </c>
      <c r="W75" s="26">
        <f t="shared" si="6"/>
        <v>10.027214403966838</v>
      </c>
      <c r="X75" s="26">
        <f t="shared" si="6"/>
        <v>-3.3469052393266026</v>
      </c>
      <c r="Y75" s="26">
        <f t="shared" si="6"/>
        <v>10.530106626199554</v>
      </c>
      <c r="Z75" s="26">
        <f t="shared" si="6"/>
        <v>9.6329920731393202</v>
      </c>
      <c r="AA75" s="26">
        <f t="shared" si="6"/>
        <v>25.469906434026669</v>
      </c>
      <c r="AB75" s="26">
        <f t="shared" si="6"/>
        <v>-22.055434420734073</v>
      </c>
      <c r="AC75" s="26">
        <f t="shared" si="6"/>
        <v>-9.2771416680169807</v>
      </c>
      <c r="AD75" s="26">
        <f t="shared" si="6"/>
        <v>18.244328886115994</v>
      </c>
      <c r="AE75" s="26">
        <f t="shared" si="8"/>
        <v>2.766200531680596</v>
      </c>
    </row>
    <row r="76" spans="1:31">
      <c r="A76" s="3" t="s">
        <v>17</v>
      </c>
      <c r="B76" s="3" t="s">
        <v>18</v>
      </c>
      <c r="C76" s="25" t="s">
        <v>57</v>
      </c>
      <c r="D76" s="26">
        <f t="shared" si="7"/>
        <v>-33.240055082472736</v>
      </c>
      <c r="E76" s="26">
        <f t="shared" si="6"/>
        <v>116.58730767248576</v>
      </c>
      <c r="F76" s="26">
        <f t="shared" si="6"/>
        <v>-36.678414125182691</v>
      </c>
      <c r="G76" s="26">
        <f t="shared" si="6"/>
        <v>21.257362901533909</v>
      </c>
      <c r="H76" s="26">
        <f t="shared" si="6"/>
        <v>24.395369704734719</v>
      </c>
      <c r="I76" s="26">
        <f t="shared" si="6"/>
        <v>-55.611769000995785</v>
      </c>
      <c r="J76" s="26">
        <f t="shared" si="6"/>
        <v>39.555577107264043</v>
      </c>
      <c r="K76" s="26">
        <f t="shared" si="6"/>
        <v>46.736965832996589</v>
      </c>
      <c r="L76" s="26">
        <f t="shared" si="6"/>
        <v>-7.1258451898819573</v>
      </c>
      <c r="M76" s="26">
        <f t="shared" si="6"/>
        <v>20.595860870580736</v>
      </c>
      <c r="N76" s="26">
        <f t="shared" si="6"/>
        <v>20.144722874232883</v>
      </c>
      <c r="O76" s="26">
        <f t="shared" si="6"/>
        <v>0.62948108811269776</v>
      </c>
      <c r="P76" s="26">
        <f t="shared" si="6"/>
        <v>9.9190313529686165</v>
      </c>
      <c r="Q76" s="26">
        <f t="shared" si="6"/>
        <v>-55.629614704028363</v>
      </c>
      <c r="R76" s="26">
        <f t="shared" si="6"/>
        <v>-18.297529648997497</v>
      </c>
      <c r="S76" s="26">
        <f t="shared" si="6"/>
        <v>-5.3600528071215905</v>
      </c>
      <c r="T76" s="26">
        <f t="shared" si="6"/>
        <v>1.6015421045072884</v>
      </c>
      <c r="U76" s="26">
        <f t="shared" si="6"/>
        <v>0.16069468024670641</v>
      </c>
      <c r="V76" s="26">
        <f t="shared" si="6"/>
        <v>217.84409384237449</v>
      </c>
      <c r="W76" s="26">
        <f t="shared" si="6"/>
        <v>-2.8197783324516053</v>
      </c>
      <c r="X76" s="26">
        <f t="shared" si="6"/>
        <v>-66.350244151073767</v>
      </c>
      <c r="Y76" s="26">
        <f t="shared" si="6"/>
        <v>2.7968971520702155</v>
      </c>
      <c r="Z76" s="26">
        <f t="shared" si="6"/>
        <v>7.4372677563249852</v>
      </c>
      <c r="AA76" s="26">
        <f t="shared" si="6"/>
        <v>-5.3596379594977606</v>
      </c>
      <c r="AB76" s="26">
        <f t="shared" si="6"/>
        <v>7.1738511707638537</v>
      </c>
      <c r="AC76" s="26">
        <f t="shared" si="6"/>
        <v>5.5820822448484222</v>
      </c>
      <c r="AD76" s="26">
        <f t="shared" si="6"/>
        <v>3.9814885051138447</v>
      </c>
      <c r="AE76" s="26">
        <f t="shared" si="8"/>
        <v>-0.6465827431724307</v>
      </c>
    </row>
    <row r="77" spans="1:31">
      <c r="A77" s="3" t="s">
        <v>19</v>
      </c>
      <c r="B77" s="3" t="s">
        <v>20</v>
      </c>
      <c r="C77" s="25" t="s">
        <v>57</v>
      </c>
      <c r="D77" s="26">
        <f t="shared" si="7"/>
        <v>-47.742160740338825</v>
      </c>
      <c r="E77" s="26">
        <f t="shared" si="6"/>
        <v>-10.38368059835399</v>
      </c>
      <c r="F77" s="26">
        <f t="shared" si="6"/>
        <v>-6.8124229511239776</v>
      </c>
      <c r="G77" s="26">
        <f t="shared" si="6"/>
        <v>-23.914975973193748</v>
      </c>
      <c r="H77" s="26">
        <f t="shared" si="6"/>
        <v>33.938818630414943</v>
      </c>
      <c r="I77" s="26">
        <f t="shared" si="6"/>
        <v>-12.468840397327725</v>
      </c>
      <c r="J77" s="26">
        <f t="shared" si="6"/>
        <v>-2.5309786237033762</v>
      </c>
      <c r="K77" s="26">
        <f t="shared" si="6"/>
        <v>58.138737725760819</v>
      </c>
      <c r="L77" s="26">
        <f t="shared" si="6"/>
        <v>1.7734423603966007</v>
      </c>
      <c r="M77" s="26">
        <f t="shared" si="6"/>
        <v>-60.557301629275479</v>
      </c>
      <c r="N77" s="26">
        <f t="shared" si="6"/>
        <v>-13.552663381826008</v>
      </c>
      <c r="O77" s="26">
        <f t="shared" si="6"/>
        <v>-19.592098082289155</v>
      </c>
      <c r="P77" s="26">
        <f t="shared" si="6"/>
        <v>2.1299196899417865</v>
      </c>
      <c r="Q77" s="26">
        <f t="shared" si="6"/>
        <v>-45.200171836802348</v>
      </c>
      <c r="R77" s="26">
        <f t="shared" si="6"/>
        <v>7.4278408867750159</v>
      </c>
      <c r="S77" s="26">
        <f t="shared" si="6"/>
        <v>-7.5245945369672</v>
      </c>
      <c r="T77" s="26">
        <f t="shared" si="6"/>
        <v>78.553869049838568</v>
      </c>
      <c r="U77" s="26">
        <f t="shared" si="6"/>
        <v>-5.3774553021657567</v>
      </c>
      <c r="V77" s="26">
        <f t="shared" si="6"/>
        <v>-20.798985756591392</v>
      </c>
      <c r="W77" s="26">
        <f t="shared" si="6"/>
        <v>8.4577768167973346</v>
      </c>
      <c r="X77" s="26">
        <f t="shared" si="6"/>
        <v>-14.119838567466672</v>
      </c>
      <c r="Y77" s="26">
        <f t="shared" si="6"/>
        <v>15.579895005102642</v>
      </c>
      <c r="Z77" s="26">
        <f t="shared" si="6"/>
        <v>35.699162771562499</v>
      </c>
      <c r="AA77" s="26">
        <f t="shared" si="6"/>
        <v>9.2184617031191749</v>
      </c>
      <c r="AB77" s="26">
        <f t="shared" si="6"/>
        <v>-14.061534729347997</v>
      </c>
      <c r="AC77" s="26">
        <f t="shared" si="6"/>
        <v>6.6200638412106514</v>
      </c>
      <c r="AD77" s="26">
        <f t="shared" si="6"/>
        <v>37.122709925526038</v>
      </c>
      <c r="AE77" s="26">
        <f t="shared" si="8"/>
        <v>-4.8344283270260036</v>
      </c>
    </row>
    <row r="78" spans="1:31">
      <c r="A78" s="3" t="s">
        <v>21</v>
      </c>
      <c r="B78" s="3" t="s">
        <v>22</v>
      </c>
      <c r="C78" s="25" t="s">
        <v>57</v>
      </c>
      <c r="D78" s="26">
        <f t="shared" si="7"/>
        <v>-14.807686281337041</v>
      </c>
      <c r="E78" s="26">
        <f t="shared" si="6"/>
        <v>67.418410180500246</v>
      </c>
      <c r="F78" s="26">
        <f t="shared" si="6"/>
        <v>-24.357969013317856</v>
      </c>
      <c r="G78" s="26">
        <f t="shared" si="6"/>
        <v>15.015855261922866</v>
      </c>
      <c r="H78" s="26">
        <f t="shared" si="6"/>
        <v>59.628618335902814</v>
      </c>
      <c r="I78" s="26">
        <f t="shared" si="6"/>
        <v>238.08078171315071</v>
      </c>
      <c r="J78" s="26">
        <f t="shared" si="6"/>
        <v>-83.49942309833844</v>
      </c>
      <c r="K78" s="26">
        <f t="shared" si="6"/>
        <v>-25.278104615736254</v>
      </c>
      <c r="L78" s="26">
        <f t="shared" si="6"/>
        <v>173.39883269562745</v>
      </c>
      <c r="M78" s="26">
        <f t="shared" si="6"/>
        <v>78.194304529750127</v>
      </c>
      <c r="N78" s="26">
        <f t="shared" si="6"/>
        <v>-1.7945800010319459</v>
      </c>
      <c r="O78" s="26">
        <f t="shared" si="6"/>
        <v>0.17764888426965797</v>
      </c>
      <c r="P78" s="26">
        <f t="shared" si="6"/>
        <v>27.566469527786651</v>
      </c>
      <c r="Q78" s="26">
        <f t="shared" si="6"/>
        <v>-14.061501507187813</v>
      </c>
      <c r="R78" s="26">
        <f t="shared" si="6"/>
        <v>17.794558444951619</v>
      </c>
      <c r="S78" s="26">
        <f t="shared" si="6"/>
        <v>32.131530527111664</v>
      </c>
      <c r="T78" s="26">
        <f t="shared" si="6"/>
        <v>12.636224378785172</v>
      </c>
      <c r="U78" s="26">
        <f t="shared" si="6"/>
        <v>-2.1821884681999251</v>
      </c>
      <c r="V78" s="26">
        <f t="shared" si="6"/>
        <v>-4.6091194954424566</v>
      </c>
      <c r="W78" s="26">
        <f t="shared" si="6"/>
        <v>8.2098369757926548</v>
      </c>
      <c r="X78" s="26">
        <f t="shared" si="6"/>
        <v>12.875681521387648</v>
      </c>
      <c r="Y78" s="26">
        <f t="shared" si="6"/>
        <v>15.280766758308587</v>
      </c>
      <c r="Z78" s="26">
        <f t="shared" si="6"/>
        <v>11.028755983007315</v>
      </c>
      <c r="AA78" s="26">
        <f t="shared" si="6"/>
        <v>18.21791451186661</v>
      </c>
      <c r="AB78" s="26">
        <f t="shared" si="6"/>
        <v>0.72261091397760424</v>
      </c>
      <c r="AC78" s="26">
        <f t="shared" si="6"/>
        <v>-7.0195009670895701</v>
      </c>
      <c r="AD78" s="26">
        <f t="shared" si="6"/>
        <v>23.057215258449816</v>
      </c>
      <c r="AE78" s="26">
        <f t="shared" si="8"/>
        <v>10.18497975460771</v>
      </c>
    </row>
    <row r="79" spans="1:31">
      <c r="A79" s="3" t="s">
        <v>23</v>
      </c>
      <c r="B79" s="3" t="s">
        <v>24</v>
      </c>
      <c r="C79" s="25" t="s">
        <v>57</v>
      </c>
      <c r="D79" s="26">
        <f t="shared" si="7"/>
        <v>40.225344993492342</v>
      </c>
      <c r="E79" s="26">
        <f t="shared" si="6"/>
        <v>20.496111725153995</v>
      </c>
      <c r="F79" s="26">
        <f t="shared" si="6"/>
        <v>12.902582810548651</v>
      </c>
      <c r="G79" s="26">
        <f t="shared" si="6"/>
        <v>18.521721838074725</v>
      </c>
      <c r="H79" s="26">
        <f t="shared" si="6"/>
        <v>44.277952958078174</v>
      </c>
      <c r="I79" s="26">
        <f t="shared" si="6"/>
        <v>-25.41443037890285</v>
      </c>
      <c r="J79" s="26">
        <f t="shared" si="6"/>
        <v>-7.8433946497204801</v>
      </c>
      <c r="K79" s="26">
        <f t="shared" si="6"/>
        <v>11.104864931935367</v>
      </c>
      <c r="L79" s="26">
        <f t="shared" si="6"/>
        <v>8.7535167844453525</v>
      </c>
      <c r="M79" s="26">
        <f t="shared" si="6"/>
        <v>8.2511915803302998</v>
      </c>
      <c r="N79" s="26">
        <f t="shared" si="6"/>
        <v>3.6887008090720599</v>
      </c>
      <c r="O79" s="26">
        <f t="shared" ref="E79:AD89" si="9">O19/N19*100-100</f>
        <v>-2.2287644490390619</v>
      </c>
      <c r="P79" s="26">
        <f t="shared" si="9"/>
        <v>-2.4210029037059542</v>
      </c>
      <c r="Q79" s="26">
        <f t="shared" si="9"/>
        <v>-28.796836662082654</v>
      </c>
      <c r="R79" s="26">
        <f t="shared" si="9"/>
        <v>35.630635001233856</v>
      </c>
      <c r="S79" s="26">
        <f t="shared" si="9"/>
        <v>-0.6135218588389364</v>
      </c>
      <c r="T79" s="26">
        <f t="shared" si="9"/>
        <v>3.1545970090947009</v>
      </c>
      <c r="U79" s="26">
        <f t="shared" si="9"/>
        <v>2.1634855599482989</v>
      </c>
      <c r="V79" s="26">
        <f t="shared" si="9"/>
        <v>3.883640109287569</v>
      </c>
      <c r="W79" s="26">
        <f t="shared" si="9"/>
        <v>0.93367531297967332</v>
      </c>
      <c r="X79" s="26">
        <f t="shared" si="9"/>
        <v>-1.8541373386950397</v>
      </c>
      <c r="Y79" s="26">
        <f t="shared" si="9"/>
        <v>4.9305175157205809</v>
      </c>
      <c r="Z79" s="26">
        <f t="shared" si="9"/>
        <v>5.1023102811165586</v>
      </c>
      <c r="AA79" s="26">
        <f t="shared" si="9"/>
        <v>0.7523802223386582</v>
      </c>
      <c r="AB79" s="26">
        <f t="shared" si="9"/>
        <v>-8.0179016960192087</v>
      </c>
      <c r="AC79" s="26">
        <f t="shared" si="9"/>
        <v>20.142808354795022</v>
      </c>
      <c r="AD79" s="26">
        <f t="shared" si="9"/>
        <v>19.192311882519249</v>
      </c>
      <c r="AE79" s="26">
        <f t="shared" si="8"/>
        <v>5.451117599884526</v>
      </c>
    </row>
    <row r="80" spans="1:31">
      <c r="A80" s="3" t="s">
        <v>25</v>
      </c>
      <c r="B80" s="3" t="s">
        <v>26</v>
      </c>
      <c r="C80" s="25" t="s">
        <v>57</v>
      </c>
      <c r="D80" s="26">
        <f t="shared" si="7"/>
        <v>92.236918102419992</v>
      </c>
      <c r="E80" s="26">
        <f t="shared" si="9"/>
        <v>-30.920590270386938</v>
      </c>
      <c r="F80" s="26">
        <f t="shared" si="9"/>
        <v>40.763828254212285</v>
      </c>
      <c r="G80" s="26">
        <f t="shared" si="9"/>
        <v>48.596050591102937</v>
      </c>
      <c r="H80" s="26">
        <f t="shared" si="9"/>
        <v>63.849099431389192</v>
      </c>
      <c r="I80" s="26">
        <f t="shared" si="9"/>
        <v>19.006815163218164</v>
      </c>
      <c r="J80" s="26">
        <f t="shared" si="9"/>
        <v>89.690090395530746</v>
      </c>
      <c r="K80" s="26">
        <f t="shared" si="9"/>
        <v>-26.934036421896835</v>
      </c>
      <c r="L80" s="26">
        <f t="shared" si="9"/>
        <v>-6.1181371686239885</v>
      </c>
      <c r="M80" s="26">
        <f t="shared" si="9"/>
        <v>0.82920766349043618</v>
      </c>
      <c r="N80" s="26">
        <f t="shared" si="9"/>
        <v>22.859516443856066</v>
      </c>
      <c r="O80" s="26">
        <f t="shared" si="9"/>
        <v>15.893265394451987</v>
      </c>
      <c r="P80" s="26">
        <f t="shared" si="9"/>
        <v>4.9088963814836433</v>
      </c>
      <c r="Q80" s="26">
        <f t="shared" si="9"/>
        <v>-17.720781192261953</v>
      </c>
      <c r="R80" s="26">
        <f t="shared" si="9"/>
        <v>25.07779355461399</v>
      </c>
      <c r="S80" s="26">
        <f t="shared" si="9"/>
        <v>15.463172090509985</v>
      </c>
      <c r="T80" s="26">
        <f t="shared" si="9"/>
        <v>14.679970182797433</v>
      </c>
      <c r="U80" s="26">
        <f t="shared" si="9"/>
        <v>18.245937739676307</v>
      </c>
      <c r="V80" s="26">
        <f t="shared" si="9"/>
        <v>8.294519949919561</v>
      </c>
      <c r="W80" s="26">
        <f t="shared" si="9"/>
        <v>-1.4318684572764795</v>
      </c>
      <c r="X80" s="26">
        <f t="shared" si="9"/>
        <v>3.84258579972321</v>
      </c>
      <c r="Y80" s="26">
        <f t="shared" si="9"/>
        <v>2.6374349298628772</v>
      </c>
      <c r="Z80" s="26">
        <f t="shared" si="9"/>
        <v>10.218868315407818</v>
      </c>
      <c r="AA80" s="26">
        <f t="shared" si="9"/>
        <v>6.8260012471789082</v>
      </c>
      <c r="AB80" s="26">
        <f t="shared" si="9"/>
        <v>-4.0726006365706695</v>
      </c>
      <c r="AC80" s="26">
        <f t="shared" si="9"/>
        <v>16.236072015800062</v>
      </c>
      <c r="AD80" s="26">
        <f t="shared" si="9"/>
        <v>27.214296528396844</v>
      </c>
      <c r="AE80" s="26">
        <f t="shared" si="8"/>
        <v>13.238836483562253</v>
      </c>
    </row>
    <row r="81" spans="1:31">
      <c r="A81" s="3" t="s">
        <v>27</v>
      </c>
      <c r="B81" s="3" t="s">
        <v>28</v>
      </c>
      <c r="C81" s="25" t="s">
        <v>57</v>
      </c>
      <c r="D81" s="26">
        <f t="shared" si="7"/>
        <v>47.413413302392257</v>
      </c>
      <c r="E81" s="26">
        <f t="shared" si="9"/>
        <v>77.883769775377289</v>
      </c>
      <c r="F81" s="26">
        <f t="shared" si="9"/>
        <v>3.6128714579357393</v>
      </c>
      <c r="G81" s="26">
        <f t="shared" si="9"/>
        <v>19.364948960993587</v>
      </c>
      <c r="H81" s="26">
        <f t="shared" si="9"/>
        <v>15.470663618136157</v>
      </c>
      <c r="I81" s="26">
        <f t="shared" si="9"/>
        <v>6.7015900293700952</v>
      </c>
      <c r="J81" s="26">
        <f t="shared" si="9"/>
        <v>22.56026174406685</v>
      </c>
      <c r="K81" s="26">
        <f t="shared" si="9"/>
        <v>20.423215364419534</v>
      </c>
      <c r="L81" s="26">
        <f t="shared" si="9"/>
        <v>30.991967782107764</v>
      </c>
      <c r="M81" s="26">
        <f t="shared" si="9"/>
        <v>18.728297231168384</v>
      </c>
      <c r="N81" s="26">
        <f t="shared" si="9"/>
        <v>16.007663364883328</v>
      </c>
      <c r="O81" s="26">
        <f t="shared" si="9"/>
        <v>6.5580902522141287</v>
      </c>
      <c r="P81" s="26">
        <f t="shared" si="9"/>
        <v>-5.5745357599534628</v>
      </c>
      <c r="Q81" s="26">
        <f t="shared" si="9"/>
        <v>-17.574454302708517</v>
      </c>
      <c r="R81" s="26">
        <f t="shared" si="9"/>
        <v>31.614769244493715</v>
      </c>
      <c r="S81" s="26">
        <f t="shared" si="9"/>
        <v>11.320353449727506</v>
      </c>
      <c r="T81" s="26">
        <f t="shared" si="9"/>
        <v>42.383134362687315</v>
      </c>
      <c r="U81" s="26">
        <f t="shared" si="9"/>
        <v>14.813603605813512</v>
      </c>
      <c r="V81" s="26">
        <f t="shared" si="9"/>
        <v>7.2797539187681792</v>
      </c>
      <c r="W81" s="26">
        <f t="shared" si="9"/>
        <v>-6.8744769137445445</v>
      </c>
      <c r="X81" s="26">
        <f t="shared" si="9"/>
        <v>-0.78060183387249538</v>
      </c>
      <c r="Y81" s="26">
        <f t="shared" si="9"/>
        <v>2.6330548619227301</v>
      </c>
      <c r="Z81" s="26">
        <f t="shared" si="9"/>
        <v>15.117993458559937</v>
      </c>
      <c r="AA81" s="26">
        <f t="shared" si="9"/>
        <v>2.1460232920719164</v>
      </c>
      <c r="AB81" s="26">
        <f t="shared" si="9"/>
        <v>-6.6927235969562417</v>
      </c>
      <c r="AC81" s="26">
        <f t="shared" si="9"/>
        <v>24.909870743477342</v>
      </c>
      <c r="AD81" s="26">
        <f t="shared" si="9"/>
        <v>14.528896035554808</v>
      </c>
      <c r="AE81" s="26">
        <f t="shared" si="8"/>
        <v>13.39176786375802</v>
      </c>
    </row>
    <row r="82" spans="1:31">
      <c r="A82" s="3" t="s">
        <v>29</v>
      </c>
      <c r="B82" s="3" t="s">
        <v>30</v>
      </c>
      <c r="C82" s="25" t="s">
        <v>57</v>
      </c>
      <c r="D82" s="26">
        <f t="shared" si="7"/>
        <v>57.256816589690317</v>
      </c>
      <c r="E82" s="26">
        <f t="shared" si="9"/>
        <v>15.764329040705462</v>
      </c>
      <c r="F82" s="26">
        <f t="shared" si="9"/>
        <v>5.8147430220789431</v>
      </c>
      <c r="G82" s="26">
        <f t="shared" si="9"/>
        <v>13.665586693227596</v>
      </c>
      <c r="H82" s="26">
        <f t="shared" si="9"/>
        <v>15.358420610667636</v>
      </c>
      <c r="I82" s="26">
        <f t="shared" si="9"/>
        <v>-9.9351534145245779</v>
      </c>
      <c r="J82" s="26">
        <f t="shared" si="9"/>
        <v>46.318496150200787</v>
      </c>
      <c r="K82" s="26">
        <f t="shared" si="9"/>
        <v>12.861977737256097</v>
      </c>
      <c r="L82" s="26">
        <f t="shared" si="9"/>
        <v>5.9999880722261452</v>
      </c>
      <c r="M82" s="26">
        <f t="shared" si="9"/>
        <v>-15.496515297074936</v>
      </c>
      <c r="N82" s="26">
        <f t="shared" si="9"/>
        <v>-38.446925619894998</v>
      </c>
      <c r="O82" s="26">
        <f t="shared" si="9"/>
        <v>-60.964810757912318</v>
      </c>
      <c r="P82" s="26">
        <f t="shared" si="9"/>
        <v>-12.150518000616898</v>
      </c>
      <c r="Q82" s="26">
        <f t="shared" si="9"/>
        <v>-92.775075123131586</v>
      </c>
      <c r="R82" s="26">
        <f t="shared" si="9"/>
        <v>-94.209417078387702</v>
      </c>
      <c r="S82" s="26">
        <f t="shared" si="9"/>
        <v>63.390607006358806</v>
      </c>
      <c r="T82" s="26">
        <f t="shared" si="9"/>
        <v>437.46498295432787</v>
      </c>
      <c r="U82" s="26">
        <f t="shared" si="9"/>
        <v>-18.760470683037767</v>
      </c>
      <c r="V82" s="26">
        <f t="shared" si="9"/>
        <v>-50.157792818847632</v>
      </c>
      <c r="W82" s="26">
        <f t="shared" si="9"/>
        <v>-20.946339591690204</v>
      </c>
      <c r="X82" s="26">
        <f t="shared" si="9"/>
        <v>32.224624338459421</v>
      </c>
      <c r="Y82" s="26">
        <f t="shared" si="9"/>
        <v>-17.151813653265975</v>
      </c>
      <c r="Z82" s="26">
        <f t="shared" si="9"/>
        <v>-12.731937530317524</v>
      </c>
      <c r="AA82" s="26">
        <f t="shared" si="9"/>
        <v>91.416993047980952</v>
      </c>
      <c r="AB82" s="26">
        <f t="shared" si="9"/>
        <v>-38.585723723886922</v>
      </c>
      <c r="AC82" s="26">
        <f t="shared" si="9"/>
        <v>-75.863879324349497</v>
      </c>
      <c r="AD82" s="26">
        <f t="shared" si="9"/>
        <v>128.75095420630552</v>
      </c>
      <c r="AE82" s="26">
        <f t="shared" si="8"/>
        <v>-17.133669490607616</v>
      </c>
    </row>
    <row r="83" spans="1:31">
      <c r="A83" s="3" t="s">
        <v>31</v>
      </c>
      <c r="B83" s="3" t="s">
        <v>32</v>
      </c>
      <c r="C83" s="25" t="s">
        <v>57</v>
      </c>
      <c r="D83" s="26">
        <f t="shared" si="7"/>
        <v>8.3861508980398298</v>
      </c>
      <c r="E83" s="26">
        <f t="shared" si="9"/>
        <v>43.751172212962672</v>
      </c>
      <c r="F83" s="26">
        <f t="shared" si="9"/>
        <v>9.4934616496955613</v>
      </c>
      <c r="G83" s="26">
        <f t="shared" si="9"/>
        <v>-1.7685896967259254</v>
      </c>
      <c r="H83" s="26">
        <f t="shared" si="9"/>
        <v>179.11444133402858</v>
      </c>
      <c r="I83" s="26">
        <f t="shared" si="9"/>
        <v>-40.91817400188522</v>
      </c>
      <c r="J83" s="26">
        <f t="shared" si="9"/>
        <v>-57.781356656837907</v>
      </c>
      <c r="K83" s="26">
        <f t="shared" si="9"/>
        <v>38.483157475762681</v>
      </c>
      <c r="L83" s="26">
        <f t="shared" si="9"/>
        <v>8.8781056837738106</v>
      </c>
      <c r="M83" s="26">
        <f t="shared" si="9"/>
        <v>-12.60066103012403</v>
      </c>
      <c r="N83" s="26">
        <f t="shared" si="9"/>
        <v>17.018311104615933</v>
      </c>
      <c r="O83" s="26">
        <f t="shared" si="9"/>
        <v>-6.2220920196776319</v>
      </c>
      <c r="P83" s="26">
        <f t="shared" si="9"/>
        <v>7.747463087719936</v>
      </c>
      <c r="Q83" s="26">
        <f t="shared" si="9"/>
        <v>17.367210682910979</v>
      </c>
      <c r="R83" s="26">
        <f t="shared" si="9"/>
        <v>19.420271979885385</v>
      </c>
      <c r="S83" s="26">
        <f t="shared" si="9"/>
        <v>26.499573707803421</v>
      </c>
      <c r="T83" s="26">
        <f t="shared" si="9"/>
        <v>88.371967490335635</v>
      </c>
      <c r="U83" s="26">
        <f t="shared" si="9"/>
        <v>3.8759472082694089</v>
      </c>
      <c r="V83" s="26">
        <f t="shared" si="9"/>
        <v>-3.3359623490838288</v>
      </c>
      <c r="W83" s="26">
        <f t="shared" si="9"/>
        <v>16.070540438414554</v>
      </c>
      <c r="X83" s="26">
        <f t="shared" si="9"/>
        <v>-1.5988760431321367</v>
      </c>
      <c r="Y83" s="26">
        <f t="shared" si="9"/>
        <v>-12.000764575397866</v>
      </c>
      <c r="Z83" s="26">
        <f t="shared" si="9"/>
        <v>-1.49600579133579</v>
      </c>
      <c r="AA83" s="26">
        <f t="shared" si="9"/>
        <v>2.1188161670800554</v>
      </c>
      <c r="AB83" s="26">
        <f t="shared" si="9"/>
        <v>20.328589221968898</v>
      </c>
      <c r="AC83" s="26">
        <f t="shared" si="9"/>
        <v>-83.080470561979666</v>
      </c>
      <c r="AD83" s="26">
        <f t="shared" si="9"/>
        <v>28.722551685456153</v>
      </c>
      <c r="AE83" s="26">
        <f t="shared" si="8"/>
        <v>1.7273272084294291</v>
      </c>
    </row>
    <row r="84" spans="1:31">
      <c r="A84" s="3" t="s">
        <v>33</v>
      </c>
      <c r="B84" s="3" t="s">
        <v>34</v>
      </c>
      <c r="C84" s="25" t="s">
        <v>57</v>
      </c>
      <c r="D84" s="26">
        <f t="shared" si="7"/>
        <v>39.336206221874392</v>
      </c>
      <c r="E84" s="26">
        <f t="shared" si="9"/>
        <v>-15.672161213438585</v>
      </c>
      <c r="F84" s="26">
        <f t="shared" si="9"/>
        <v>50.885727540851462</v>
      </c>
      <c r="G84" s="26">
        <f t="shared" si="9"/>
        <v>131.7129040238203</v>
      </c>
      <c r="H84" s="26">
        <f t="shared" si="9"/>
        <v>-79.396147492256233</v>
      </c>
      <c r="I84" s="26">
        <f t="shared" si="9"/>
        <v>-59.77114306212065</v>
      </c>
      <c r="J84" s="26">
        <f t="shared" si="9"/>
        <v>-26.963617581861826</v>
      </c>
      <c r="K84" s="26">
        <f t="shared" si="9"/>
        <v>-45.402835783179498</v>
      </c>
      <c r="L84" s="26">
        <f t="shared" si="9"/>
        <v>476.30017120241268</v>
      </c>
      <c r="M84" s="26">
        <f t="shared" si="9"/>
        <v>-51.860937178473968</v>
      </c>
      <c r="N84" s="26">
        <f t="shared" si="9"/>
        <v>55.216486401176269</v>
      </c>
      <c r="O84" s="26">
        <f t="shared" si="9"/>
        <v>47.355524987536512</v>
      </c>
      <c r="P84" s="26">
        <f t="shared" si="9"/>
        <v>-15.02834978022959</v>
      </c>
      <c r="Q84" s="26">
        <f t="shared" si="9"/>
        <v>36.324479744229109</v>
      </c>
      <c r="R84" s="26">
        <f t="shared" si="9"/>
        <v>-4.6138458899791459</v>
      </c>
      <c r="S84" s="26">
        <f t="shared" si="9"/>
        <v>-19.842021692799946</v>
      </c>
      <c r="T84" s="26">
        <f t="shared" si="9"/>
        <v>37.305684740088395</v>
      </c>
      <c r="U84" s="26">
        <f t="shared" si="9"/>
        <v>-2.2025416619097911</v>
      </c>
      <c r="V84" s="26">
        <f t="shared" si="9"/>
        <v>51.379047766435463</v>
      </c>
      <c r="W84" s="26">
        <f t="shared" si="9"/>
        <v>-2.0508534564309571</v>
      </c>
      <c r="X84" s="26">
        <f t="shared" si="9"/>
        <v>-18.193527941897329</v>
      </c>
      <c r="Y84" s="26">
        <f t="shared" si="9"/>
        <v>3.9485797393281246</v>
      </c>
      <c r="Z84" s="26">
        <f t="shared" si="9"/>
        <v>2.5763143787651757</v>
      </c>
      <c r="AA84" s="26">
        <f t="shared" si="9"/>
        <v>24.684328867327807</v>
      </c>
      <c r="AB84" s="26">
        <f t="shared" si="9"/>
        <v>30.127544463266503</v>
      </c>
      <c r="AC84" s="26">
        <f t="shared" si="9"/>
        <v>-4.6911098674655136</v>
      </c>
      <c r="AD84" s="26">
        <f t="shared" si="9"/>
        <v>-2.9466131109909384</v>
      </c>
      <c r="AE84" s="26">
        <f t="shared" si="8"/>
        <v>2.4861119242864334</v>
      </c>
    </row>
    <row r="85" spans="1:31">
      <c r="A85" s="3" t="s">
        <v>35</v>
      </c>
      <c r="B85" s="3" t="s">
        <v>36</v>
      </c>
      <c r="C85" s="25" t="s">
        <v>57</v>
      </c>
      <c r="D85" s="26">
        <f t="shared" si="7"/>
        <v>43.088552640369102</v>
      </c>
      <c r="E85" s="26">
        <f t="shared" si="9"/>
        <v>51.42589976005786</v>
      </c>
      <c r="F85" s="26">
        <f t="shared" si="9"/>
        <v>33.168239449448834</v>
      </c>
      <c r="G85" s="26">
        <f t="shared" si="9"/>
        <v>14.1869017425214</v>
      </c>
      <c r="H85" s="26">
        <f t="shared" si="9"/>
        <v>17.952614507796326</v>
      </c>
      <c r="I85" s="26">
        <f t="shared" si="9"/>
        <v>-9.911687490001583</v>
      </c>
      <c r="J85" s="26">
        <f t="shared" si="9"/>
        <v>-13.826314023477565</v>
      </c>
      <c r="K85" s="26">
        <f t="shared" si="9"/>
        <v>10.277410435911236</v>
      </c>
      <c r="L85" s="26">
        <f t="shared" si="9"/>
        <v>-7.413573257364277</v>
      </c>
      <c r="M85" s="26">
        <f t="shared" si="9"/>
        <v>-10.71365935032712</v>
      </c>
      <c r="N85" s="26">
        <f t="shared" si="9"/>
        <v>27.952579831151937</v>
      </c>
      <c r="O85" s="26">
        <f t="shared" si="9"/>
        <v>-11.920034455151168</v>
      </c>
      <c r="P85" s="26">
        <f t="shared" si="9"/>
        <v>-56.766639041713532</v>
      </c>
      <c r="Q85" s="26">
        <f t="shared" si="9"/>
        <v>-27.891350692537614</v>
      </c>
      <c r="R85" s="26">
        <f t="shared" si="9"/>
        <v>25.393595705352865</v>
      </c>
      <c r="S85" s="26">
        <f t="shared" si="9"/>
        <v>4.8857452629437859</v>
      </c>
      <c r="T85" s="26">
        <f t="shared" si="9"/>
        <v>34.701584825400033</v>
      </c>
      <c r="U85" s="26">
        <f t="shared" si="9"/>
        <v>-4.4930526952771004</v>
      </c>
      <c r="V85" s="26">
        <f t="shared" si="9"/>
        <v>6.1845655175885668</v>
      </c>
      <c r="W85" s="26">
        <f t="shared" si="9"/>
        <v>4.5610729470388947</v>
      </c>
      <c r="X85" s="26">
        <f t="shared" si="9"/>
        <v>6.9256745790927852</v>
      </c>
      <c r="Y85" s="26">
        <f t="shared" si="9"/>
        <v>3.1194063472320295</v>
      </c>
      <c r="Z85" s="26">
        <f t="shared" si="9"/>
        <v>13.873848487838728</v>
      </c>
      <c r="AA85" s="26">
        <f t="shared" si="9"/>
        <v>23.117332654089594</v>
      </c>
      <c r="AB85" s="26">
        <f t="shared" si="9"/>
        <v>-0.13238528291199714</v>
      </c>
      <c r="AC85" s="26">
        <f t="shared" si="9"/>
        <v>110.88057564732659</v>
      </c>
      <c r="AD85" s="26">
        <f t="shared" si="9"/>
        <v>14.338813389746846</v>
      </c>
      <c r="AE85" s="26">
        <f t="shared" si="8"/>
        <v>7.061874455905965</v>
      </c>
    </row>
    <row r="86" spans="1:31">
      <c r="A86" s="3" t="s">
        <v>37</v>
      </c>
      <c r="B86" s="3" t="s">
        <v>38</v>
      </c>
      <c r="C86" s="25" t="s">
        <v>57</v>
      </c>
      <c r="D86" s="26">
        <f t="shared" si="7"/>
        <v>7.6494943828665924</v>
      </c>
      <c r="E86" s="26">
        <f t="shared" si="9"/>
        <v>27.074236455985101</v>
      </c>
      <c r="F86" s="26">
        <f t="shared" si="9"/>
        <v>-4.6168659573285282</v>
      </c>
      <c r="G86" s="26">
        <f t="shared" si="9"/>
        <v>21.397644872530023</v>
      </c>
      <c r="H86" s="26">
        <f t="shared" si="9"/>
        <v>22.948425714765079</v>
      </c>
      <c r="I86" s="26">
        <f t="shared" si="9"/>
        <v>-20.664728377713544</v>
      </c>
      <c r="J86" s="26">
        <f t="shared" si="9"/>
        <v>-8.1463375471067678</v>
      </c>
      <c r="K86" s="26">
        <f t="shared" si="9"/>
        <v>-10.168550384980719</v>
      </c>
      <c r="L86" s="26">
        <f t="shared" si="9"/>
        <v>87.908710443560892</v>
      </c>
      <c r="M86" s="26">
        <f t="shared" si="9"/>
        <v>14.321460989247797</v>
      </c>
      <c r="N86" s="26">
        <f t="shared" si="9"/>
        <v>-15.55512874945137</v>
      </c>
      <c r="O86" s="26">
        <f t="shared" si="9"/>
        <v>-9.6142720233876844</v>
      </c>
      <c r="P86" s="26">
        <f t="shared" si="9"/>
        <v>-36.441929185152389</v>
      </c>
      <c r="Q86" s="26">
        <f t="shared" si="9"/>
        <v>-12.9275861134157</v>
      </c>
      <c r="R86" s="26">
        <f t="shared" si="9"/>
        <v>-0.31506071256754353</v>
      </c>
      <c r="S86" s="26">
        <f t="shared" si="9"/>
        <v>-16.457591811913986</v>
      </c>
      <c r="T86" s="26">
        <f t="shared" si="9"/>
        <v>-10.350985221354691</v>
      </c>
      <c r="U86" s="26">
        <f t="shared" si="9"/>
        <v>3.7275042807296046</v>
      </c>
      <c r="V86" s="26">
        <f t="shared" si="9"/>
        <v>-70.42481584496322</v>
      </c>
      <c r="W86" s="26">
        <f t="shared" si="9"/>
        <v>-17.758177807980033</v>
      </c>
      <c r="X86" s="26">
        <f t="shared" si="9"/>
        <v>-51.42726854265122</v>
      </c>
      <c r="Y86" s="26">
        <f t="shared" si="9"/>
        <v>-34.621749228310009</v>
      </c>
      <c r="Z86" s="26">
        <f t="shared" si="9"/>
        <v>72.08352559724861</v>
      </c>
      <c r="AA86" s="26">
        <f t="shared" si="9"/>
        <v>-65.871352055309472</v>
      </c>
      <c r="AB86" s="26">
        <f t="shared" si="9"/>
        <v>-27.872534261584249</v>
      </c>
      <c r="AC86" s="26">
        <f t="shared" si="9"/>
        <v>-99.947132339510176</v>
      </c>
      <c r="AD86" s="26">
        <f t="shared" si="9"/>
        <v>18679.670329670331</v>
      </c>
      <c r="AE86" s="26">
        <f t="shared" si="8"/>
        <v>-18.824336405626795</v>
      </c>
    </row>
    <row r="87" spans="1:31">
      <c r="A87" s="3" t="s">
        <v>39</v>
      </c>
      <c r="B87" s="3" t="s">
        <v>40</v>
      </c>
      <c r="C87" s="25" t="s">
        <v>57</v>
      </c>
      <c r="D87" s="26">
        <f t="shared" si="7"/>
        <v>66.370129753108642</v>
      </c>
      <c r="E87" s="26">
        <f t="shared" si="9"/>
        <v>-4.6577627727661195</v>
      </c>
      <c r="F87" s="26">
        <f t="shared" si="9"/>
        <v>61.581472457104155</v>
      </c>
      <c r="G87" s="26">
        <f t="shared" si="9"/>
        <v>74.485826091753069</v>
      </c>
      <c r="H87" s="26">
        <f t="shared" si="9"/>
        <v>190.90790159767386</v>
      </c>
      <c r="I87" s="26">
        <f t="shared" si="9"/>
        <v>-4.0620406170816352</v>
      </c>
      <c r="J87" s="26">
        <f t="shared" si="9"/>
        <v>-49.578280328954541</v>
      </c>
      <c r="K87" s="26">
        <f t="shared" si="9"/>
        <v>-10.747840778861502</v>
      </c>
      <c r="L87" s="26">
        <f t="shared" si="9"/>
        <v>78.9303267579389</v>
      </c>
      <c r="M87" s="26">
        <f t="shared" si="9"/>
        <v>40.405823632176379</v>
      </c>
      <c r="N87" s="26">
        <f t="shared" si="9"/>
        <v>62.939718913062819</v>
      </c>
      <c r="O87" s="26">
        <f t="shared" si="9"/>
        <v>-2.4879830089871433</v>
      </c>
      <c r="P87" s="26">
        <f t="shared" si="9"/>
        <v>41.360939990494671</v>
      </c>
      <c r="Q87" s="26">
        <f t="shared" si="9"/>
        <v>-29.007331005757692</v>
      </c>
      <c r="R87" s="26">
        <f t="shared" si="9"/>
        <v>34.006390090485297</v>
      </c>
      <c r="S87" s="26">
        <f t="shared" si="9"/>
        <v>15.247220493120778</v>
      </c>
      <c r="T87" s="26">
        <f t="shared" si="9"/>
        <v>6.6206892674698423</v>
      </c>
      <c r="U87" s="26">
        <f t="shared" si="9"/>
        <v>19.325985195114725</v>
      </c>
      <c r="V87" s="26">
        <f t="shared" si="9"/>
        <v>-1.520803517894123</v>
      </c>
      <c r="W87" s="26">
        <f t="shared" si="9"/>
        <v>-2.165679882446895</v>
      </c>
      <c r="X87" s="26">
        <f t="shared" si="9"/>
        <v>25.752556648513078</v>
      </c>
      <c r="Y87" s="26">
        <f t="shared" si="9"/>
        <v>10.159164157438298</v>
      </c>
      <c r="Z87" s="26">
        <f t="shared" si="9"/>
        <v>20.857441914632261</v>
      </c>
      <c r="AA87" s="26">
        <f t="shared" si="9"/>
        <v>6.4002601782803765</v>
      </c>
      <c r="AB87" s="26">
        <f t="shared" si="9"/>
        <v>-13.093099266495273</v>
      </c>
      <c r="AC87" s="26">
        <f t="shared" si="9"/>
        <v>55.614674404806721</v>
      </c>
      <c r="AD87" s="26">
        <f t="shared" si="9"/>
        <v>42.062738039602095</v>
      </c>
      <c r="AE87" s="26">
        <f t="shared" si="8"/>
        <v>19.474425663195106</v>
      </c>
    </row>
    <row r="88" spans="1:31">
      <c r="A88" s="3" t="s">
        <v>41</v>
      </c>
      <c r="B88" s="3" t="s">
        <v>42</v>
      </c>
      <c r="C88" s="25" t="s">
        <v>57</v>
      </c>
      <c r="D88" s="26">
        <f t="shared" si="7"/>
        <v>4.7109519821329116</v>
      </c>
      <c r="E88" s="26">
        <f t="shared" si="9"/>
        <v>35.042235461246747</v>
      </c>
      <c r="F88" s="26">
        <f t="shared" si="9"/>
        <v>22.194737581895481</v>
      </c>
      <c r="G88" s="26">
        <f t="shared" si="9"/>
        <v>-0.61657378651651129</v>
      </c>
      <c r="H88" s="26">
        <f t="shared" si="9"/>
        <v>3.0674801344927118</v>
      </c>
      <c r="I88" s="26">
        <f t="shared" si="9"/>
        <v>28.019854796009156</v>
      </c>
      <c r="J88" s="26">
        <f t="shared" si="9"/>
        <v>-6.4083557719425386</v>
      </c>
      <c r="K88" s="26">
        <f t="shared" si="9"/>
        <v>7.7141996868926839</v>
      </c>
      <c r="L88" s="26">
        <f t="shared" si="9"/>
        <v>6.8040911419811891</v>
      </c>
      <c r="M88" s="26">
        <f t="shared" si="9"/>
        <v>-4.7650697463391651</v>
      </c>
      <c r="N88" s="26">
        <f t="shared" si="9"/>
        <v>11.692075578289661</v>
      </c>
      <c r="O88" s="26">
        <f t="shared" si="9"/>
        <v>27.701990477263166</v>
      </c>
      <c r="P88" s="26">
        <f t="shared" si="9"/>
        <v>84.884403992753562</v>
      </c>
      <c r="Q88" s="26">
        <f t="shared" si="9"/>
        <v>-22.057291719766667</v>
      </c>
      <c r="R88" s="26">
        <f t="shared" si="9"/>
        <v>22.046455071459775</v>
      </c>
      <c r="S88" s="26">
        <f t="shared" si="9"/>
        <v>10.440195599059493</v>
      </c>
      <c r="T88" s="26">
        <f t="shared" si="9"/>
        <v>40.764144324407198</v>
      </c>
      <c r="U88" s="26">
        <f t="shared" si="9"/>
        <v>22.563998820196801</v>
      </c>
      <c r="V88" s="26">
        <f t="shared" si="9"/>
        <v>-9.9297068432312017</v>
      </c>
      <c r="W88" s="26">
        <f t="shared" si="9"/>
        <v>2.9236748494606957</v>
      </c>
      <c r="X88" s="26">
        <f t="shared" si="9"/>
        <v>38.116566487457334</v>
      </c>
      <c r="Y88" s="26">
        <f t="shared" si="9"/>
        <v>32.36210709336288</v>
      </c>
      <c r="Z88" s="26">
        <f t="shared" si="9"/>
        <v>15.333055399527538</v>
      </c>
      <c r="AA88" s="26">
        <f t="shared" si="9"/>
        <v>-7.9990722420812119</v>
      </c>
      <c r="AB88" s="26">
        <f t="shared" si="9"/>
        <v>-16.625142039271694</v>
      </c>
      <c r="AC88" s="26">
        <f t="shared" si="9"/>
        <v>7.9899512773463357</v>
      </c>
      <c r="AD88" s="26">
        <f t="shared" si="9"/>
        <v>-4.0148889631141174</v>
      </c>
      <c r="AE88" s="26">
        <f t="shared" si="8"/>
        <v>10.707881367605609</v>
      </c>
    </row>
    <row r="89" spans="1:31">
      <c r="A89" s="3" t="s">
        <v>43</v>
      </c>
      <c r="B89" s="3" t="s">
        <v>44</v>
      </c>
      <c r="C89" s="25" t="s">
        <v>57</v>
      </c>
      <c r="D89" s="26">
        <f t="shared" si="7"/>
        <v>43.311842191592746</v>
      </c>
      <c r="E89" s="26">
        <f t="shared" si="9"/>
        <v>-9.3255734305726889</v>
      </c>
      <c r="F89" s="26">
        <f t="shared" si="9"/>
        <v>78.321816437578434</v>
      </c>
      <c r="G89" s="26">
        <f t="shared" si="9"/>
        <v>1.9798621931615799</v>
      </c>
      <c r="H89" s="26">
        <f t="shared" si="9"/>
        <v>20.262875006308974</v>
      </c>
      <c r="I89" s="26">
        <f t="shared" si="9"/>
        <v>-3.1653032132487056</v>
      </c>
      <c r="J89" s="26">
        <f t="shared" ref="E89:AD94" si="10">J29/I29*100-100</f>
        <v>-9.1935012433830394</v>
      </c>
      <c r="K89" s="26">
        <f t="shared" si="10"/>
        <v>-9.5776213120547169</v>
      </c>
      <c r="L89" s="26">
        <f t="shared" si="10"/>
        <v>-13.362457068526695</v>
      </c>
      <c r="M89" s="26">
        <f t="shared" si="10"/>
        <v>-19.392563211429291</v>
      </c>
      <c r="N89" s="26">
        <f t="shared" si="10"/>
        <v>21.571622208684076</v>
      </c>
      <c r="O89" s="26">
        <f t="shared" si="10"/>
        <v>-32.924363727740626</v>
      </c>
      <c r="P89" s="26">
        <f t="shared" si="10"/>
        <v>-20.256307113141432</v>
      </c>
      <c r="Q89" s="26">
        <f t="shared" si="10"/>
        <v>-28.910125543996145</v>
      </c>
      <c r="R89" s="26">
        <f t="shared" si="10"/>
        <v>1.8020147081576567</v>
      </c>
      <c r="S89" s="26">
        <f t="shared" si="10"/>
        <v>8.2250998669740909</v>
      </c>
      <c r="T89" s="26">
        <f t="shared" si="10"/>
        <v>17.101935285310475</v>
      </c>
      <c r="U89" s="26">
        <f t="shared" si="10"/>
        <v>-12.884421962346124</v>
      </c>
      <c r="V89" s="26">
        <f t="shared" si="10"/>
        <v>14.639047938212386</v>
      </c>
      <c r="W89" s="26">
        <f t="shared" si="10"/>
        <v>-0.33624394810209424</v>
      </c>
      <c r="X89" s="26">
        <f t="shared" si="10"/>
        <v>-4.5523383818068481</v>
      </c>
      <c r="Y89" s="26">
        <f t="shared" si="10"/>
        <v>29.013401486632432</v>
      </c>
      <c r="Z89" s="26">
        <f t="shared" si="10"/>
        <v>65.551021677490496</v>
      </c>
      <c r="AA89" s="26">
        <f t="shared" si="10"/>
        <v>21.992287184486273</v>
      </c>
      <c r="AB89" s="26">
        <f t="shared" si="10"/>
        <v>-1.5955699972331843</v>
      </c>
      <c r="AC89" s="26">
        <f t="shared" si="10"/>
        <v>-31.303546235307451</v>
      </c>
      <c r="AD89" s="26">
        <f t="shared" si="10"/>
        <v>16.561553188553304</v>
      </c>
      <c r="AE89" s="26">
        <f t="shared" si="8"/>
        <v>2.193118936271631</v>
      </c>
    </row>
    <row r="90" spans="1:31">
      <c r="A90" s="3" t="s">
        <v>45</v>
      </c>
      <c r="B90" s="3" t="s">
        <v>46</v>
      </c>
      <c r="C90" s="25" t="s">
        <v>57</v>
      </c>
      <c r="D90" s="26">
        <f t="shared" si="7"/>
        <v>46.811014732101</v>
      </c>
      <c r="E90" s="26">
        <f t="shared" si="10"/>
        <v>33.701656971251708</v>
      </c>
      <c r="F90" s="26">
        <f t="shared" si="10"/>
        <v>15.983450467551563</v>
      </c>
      <c r="G90" s="26">
        <f t="shared" si="10"/>
        <v>13.705153830237776</v>
      </c>
      <c r="H90" s="26">
        <f t="shared" si="10"/>
        <v>22.394257181878558</v>
      </c>
      <c r="I90" s="26">
        <f t="shared" si="10"/>
        <v>9.0215689211377423</v>
      </c>
      <c r="J90" s="26">
        <f t="shared" si="10"/>
        <v>16.393070672772311</v>
      </c>
      <c r="K90" s="26">
        <f t="shared" si="10"/>
        <v>23.458134648034985</v>
      </c>
      <c r="L90" s="26">
        <f t="shared" si="10"/>
        <v>13.007631526413505</v>
      </c>
      <c r="M90" s="26">
        <f t="shared" si="10"/>
        <v>25.219539444772977</v>
      </c>
      <c r="N90" s="26">
        <f t="shared" si="10"/>
        <v>5.9705387843888076</v>
      </c>
      <c r="O90" s="26">
        <f t="shared" si="10"/>
        <v>12.197911008238194</v>
      </c>
      <c r="P90" s="26">
        <f t="shared" si="10"/>
        <v>10.209483698637186</v>
      </c>
      <c r="Q90" s="26">
        <f t="shared" si="10"/>
        <v>0.16305042016622906</v>
      </c>
      <c r="R90" s="26">
        <f t="shared" si="10"/>
        <v>14.03948186151753</v>
      </c>
      <c r="S90" s="26">
        <f t="shared" si="10"/>
        <v>4.9534027704910528</v>
      </c>
      <c r="T90" s="26">
        <f t="shared" si="10"/>
        <v>2.9990045498255142</v>
      </c>
      <c r="U90" s="26">
        <f t="shared" si="10"/>
        <v>8.3449359886750329</v>
      </c>
      <c r="V90" s="26">
        <f t="shared" si="10"/>
        <v>4.8849705365915099</v>
      </c>
      <c r="W90" s="26">
        <f t="shared" si="10"/>
        <v>8.6248005581142024</v>
      </c>
      <c r="X90" s="26">
        <f t="shared" si="10"/>
        <v>11.598682717009993</v>
      </c>
      <c r="Y90" s="26">
        <f t="shared" si="10"/>
        <v>3.5034446020127916</v>
      </c>
      <c r="Z90" s="26">
        <f t="shared" si="10"/>
        <v>11.886542147635183</v>
      </c>
      <c r="AA90" s="26">
        <f t="shared" si="10"/>
        <v>5.0523935575743195</v>
      </c>
      <c r="AB90" s="26">
        <f t="shared" si="10"/>
        <v>-0.79074249252639106</v>
      </c>
      <c r="AC90" s="26">
        <f t="shared" si="10"/>
        <v>10.158443017799286</v>
      </c>
      <c r="AD90" s="26">
        <f t="shared" si="10"/>
        <v>12.492142444339933</v>
      </c>
      <c r="AE90" s="26">
        <f t="shared" si="8"/>
        <v>11.920718593255899</v>
      </c>
    </row>
    <row r="91" spans="1:31">
      <c r="A91" s="3" t="s">
        <v>47</v>
      </c>
      <c r="B91" s="3" t="s">
        <v>48</v>
      </c>
      <c r="C91" s="25" t="s">
        <v>57</v>
      </c>
      <c r="D91" s="26">
        <f t="shared" si="7"/>
        <v>0.11743899466458174</v>
      </c>
      <c r="E91" s="26">
        <f t="shared" si="10"/>
        <v>17.643153524276983</v>
      </c>
      <c r="F91" s="26">
        <f t="shared" si="10"/>
        <v>23.9916102673279</v>
      </c>
      <c r="G91" s="26">
        <f t="shared" si="10"/>
        <v>21.468958101671404</v>
      </c>
      <c r="H91" s="26">
        <f t="shared" si="10"/>
        <v>35.182564568748546</v>
      </c>
      <c r="I91" s="26">
        <f t="shared" si="10"/>
        <v>42.866131763314741</v>
      </c>
      <c r="J91" s="26">
        <f t="shared" si="10"/>
        <v>-11.089374311807944</v>
      </c>
      <c r="K91" s="26">
        <f t="shared" si="10"/>
        <v>21.889816133197399</v>
      </c>
      <c r="L91" s="26">
        <f t="shared" si="10"/>
        <v>48.51711027226159</v>
      </c>
      <c r="M91" s="26">
        <f t="shared" si="10"/>
        <v>-40.203895326290471</v>
      </c>
      <c r="N91" s="26">
        <f t="shared" si="10"/>
        <v>49.936912029109578</v>
      </c>
      <c r="O91" s="26">
        <f t="shared" si="10"/>
        <v>17.731936023161808</v>
      </c>
      <c r="P91" s="26">
        <f t="shared" si="10"/>
        <v>-37.834102136854028</v>
      </c>
      <c r="Q91" s="26">
        <f t="shared" si="10"/>
        <v>5.1755394769633654</v>
      </c>
      <c r="R91" s="26">
        <f t="shared" si="10"/>
        <v>-0.1688530052757784</v>
      </c>
      <c r="S91" s="26">
        <f t="shared" si="10"/>
        <v>-6.5494213413616222</v>
      </c>
      <c r="T91" s="26">
        <f t="shared" si="10"/>
        <v>-7.459402254242093</v>
      </c>
      <c r="U91" s="26">
        <f t="shared" si="10"/>
        <v>-2.7027783623614852</v>
      </c>
      <c r="V91" s="26">
        <f t="shared" si="10"/>
        <v>2.7341587594452079</v>
      </c>
      <c r="W91" s="26">
        <f t="shared" si="10"/>
        <v>-3.0357230228570984</v>
      </c>
      <c r="X91" s="26">
        <f t="shared" si="10"/>
        <v>-5.2741823584899663</v>
      </c>
      <c r="Y91" s="26">
        <f t="shared" si="10"/>
        <v>-9.3629843200483123</v>
      </c>
      <c r="Z91" s="26">
        <f t="shared" si="10"/>
        <v>14.045838747487267</v>
      </c>
      <c r="AA91" s="26">
        <f t="shared" si="10"/>
        <v>-4.8816672253187932</v>
      </c>
      <c r="AB91" s="26">
        <f t="shared" si="10"/>
        <v>-16.286912448767509</v>
      </c>
      <c r="AC91" s="26">
        <f t="shared" si="10"/>
        <v>13.432735968493105</v>
      </c>
      <c r="AD91" s="26">
        <f t="shared" si="10"/>
        <v>-15.950851666588605</v>
      </c>
      <c r="AE91" s="26">
        <f t="shared" si="8"/>
        <v>3.1251989877834916</v>
      </c>
    </row>
    <row r="92" spans="1:31">
      <c r="A92" s="3" t="s">
        <v>49</v>
      </c>
      <c r="B92" s="3" t="s">
        <v>50</v>
      </c>
      <c r="C92" s="25" t="s">
        <v>57</v>
      </c>
      <c r="D92" s="26">
        <f t="shared" si="7"/>
        <v>15.835830823293165</v>
      </c>
      <c r="E92" s="26">
        <f t="shared" si="10"/>
        <v>21.718902004258169</v>
      </c>
      <c r="F92" s="26">
        <f t="shared" si="10"/>
        <v>-0.83719572278386067</v>
      </c>
      <c r="G92" s="26">
        <f t="shared" si="10"/>
        <v>0.46775884002269663</v>
      </c>
      <c r="H92" s="26">
        <f t="shared" si="10"/>
        <v>-13.563418463813065</v>
      </c>
      <c r="I92" s="26">
        <f t="shared" si="10"/>
        <v>9.0011716507044213</v>
      </c>
      <c r="J92" s="26">
        <f t="shared" si="10"/>
        <v>67.575311329057683</v>
      </c>
      <c r="K92" s="26">
        <f t="shared" si="10"/>
        <v>-13.34694309478617</v>
      </c>
      <c r="L92" s="26">
        <f t="shared" si="10"/>
        <v>7.1227042491785824</v>
      </c>
      <c r="M92" s="26">
        <f t="shared" si="10"/>
        <v>5.7897052493185726</v>
      </c>
      <c r="N92" s="26">
        <f t="shared" si="10"/>
        <v>2.3161879133770213</v>
      </c>
      <c r="O92" s="26">
        <f t="shared" si="10"/>
        <v>-20.767490402638586</v>
      </c>
      <c r="P92" s="26">
        <f t="shared" si="10"/>
        <v>17.721114071965289</v>
      </c>
      <c r="Q92" s="26">
        <f t="shared" si="10"/>
        <v>-18.304698163029187</v>
      </c>
      <c r="R92" s="26">
        <f t="shared" si="10"/>
        <v>19.360007214017941</v>
      </c>
      <c r="S92" s="26">
        <f t="shared" si="10"/>
        <v>5.1662473081044453</v>
      </c>
      <c r="T92" s="26">
        <f t="shared" si="10"/>
        <v>41.290782136359383</v>
      </c>
      <c r="U92" s="26">
        <f t="shared" si="10"/>
        <v>12.728579966642272</v>
      </c>
      <c r="V92" s="26">
        <f t="shared" si="10"/>
        <v>-8.8349899764422588</v>
      </c>
      <c r="W92" s="26">
        <f t="shared" si="10"/>
        <v>-0.99205672529065225</v>
      </c>
      <c r="X92" s="26">
        <f t="shared" si="10"/>
        <v>-0.8193172341363919</v>
      </c>
      <c r="Y92" s="26">
        <f t="shared" si="10"/>
        <v>-5.3696981920896008</v>
      </c>
      <c r="Z92" s="26">
        <f t="shared" si="10"/>
        <v>-4.2524433390426566</v>
      </c>
      <c r="AA92" s="26">
        <f t="shared" si="10"/>
        <v>2.6896667273773573</v>
      </c>
      <c r="AB92" s="26">
        <f t="shared" si="10"/>
        <v>24.050138498351913</v>
      </c>
      <c r="AC92" s="26">
        <f t="shared" si="10"/>
        <v>2.4569011660757809</v>
      </c>
      <c r="AD92" s="26">
        <f t="shared" si="10"/>
        <v>0.43212509469903182</v>
      </c>
      <c r="AE92" s="26">
        <f t="shared" si="8"/>
        <v>4.6907048030894174</v>
      </c>
    </row>
    <row r="93" spans="1:31">
      <c r="A93" s="3" t="s">
        <v>51</v>
      </c>
      <c r="B93" s="3" t="s">
        <v>52</v>
      </c>
      <c r="C93" s="25" t="s">
        <v>57</v>
      </c>
      <c r="D93" s="26">
        <f t="shared" si="7"/>
        <v>47.280829264614397</v>
      </c>
      <c r="E93" s="26">
        <f t="shared" si="10"/>
        <v>55.451539009450528</v>
      </c>
      <c r="F93" s="26">
        <f t="shared" si="10"/>
        <v>34.735414138183501</v>
      </c>
      <c r="G93" s="26">
        <f t="shared" si="10"/>
        <v>20.182712037995927</v>
      </c>
      <c r="H93" s="26">
        <f t="shared" si="10"/>
        <v>19.130460258579006</v>
      </c>
      <c r="I93" s="26">
        <f t="shared" si="10"/>
        <v>19.119420543202523</v>
      </c>
      <c r="J93" s="26">
        <f t="shared" si="10"/>
        <v>2.6202498548314708</v>
      </c>
      <c r="K93" s="26">
        <f t="shared" si="10"/>
        <v>-4.6391201805936646</v>
      </c>
      <c r="L93" s="26">
        <f t="shared" si="10"/>
        <v>11.224009242630345</v>
      </c>
      <c r="M93" s="26">
        <f t="shared" si="10"/>
        <v>36.009664972519289</v>
      </c>
      <c r="N93" s="26">
        <f t="shared" si="10"/>
        <v>21.844240313847465</v>
      </c>
      <c r="O93" s="26">
        <f t="shared" si="10"/>
        <v>-9.0856698189515868</v>
      </c>
      <c r="P93" s="26">
        <f t="shared" si="10"/>
        <v>2.7450725310995665</v>
      </c>
      <c r="Q93" s="26">
        <f t="shared" si="10"/>
        <v>-17.746568547752034</v>
      </c>
      <c r="R93" s="26">
        <f t="shared" si="10"/>
        <v>27.928220464590098</v>
      </c>
      <c r="S93" s="26">
        <f t="shared" si="10"/>
        <v>11.046129961419737</v>
      </c>
      <c r="T93" s="26">
        <f t="shared" si="10"/>
        <v>9.6934605028162366</v>
      </c>
      <c r="U93" s="26">
        <f t="shared" si="10"/>
        <v>9.7528846748764977</v>
      </c>
      <c r="V93" s="26">
        <f t="shared" si="10"/>
        <v>13.52829677725768</v>
      </c>
      <c r="W93" s="26">
        <f t="shared" si="10"/>
        <v>1.0381257530790151</v>
      </c>
      <c r="X93" s="26">
        <f t="shared" si="10"/>
        <v>1.6136964098243993</v>
      </c>
      <c r="Y93" s="26">
        <f t="shared" si="10"/>
        <v>8.0298612585955453</v>
      </c>
      <c r="Z93" s="26">
        <f t="shared" si="10"/>
        <v>4.3304948742008946</v>
      </c>
      <c r="AA93" s="26">
        <f t="shared" si="10"/>
        <v>4.0529932079177655</v>
      </c>
      <c r="AB93" s="26">
        <f t="shared" si="10"/>
        <v>-12.899204152985988</v>
      </c>
      <c r="AC93" s="26">
        <f t="shared" si="10"/>
        <v>1.2886734158000195</v>
      </c>
      <c r="AD93" s="26">
        <f t="shared" si="10"/>
        <v>10.86808952094546</v>
      </c>
      <c r="AE93" s="26">
        <f t="shared" si="8"/>
        <v>10.571428446294661</v>
      </c>
    </row>
    <row r="94" spans="1:31">
      <c r="B94" s="3" t="s">
        <v>53</v>
      </c>
      <c r="C94" s="25" t="s">
        <v>57</v>
      </c>
      <c r="D94" s="26">
        <f t="shared" si="7"/>
        <v>14.206935716708017</v>
      </c>
      <c r="E94" s="26">
        <f t="shared" si="10"/>
        <v>23.024557669948393</v>
      </c>
      <c r="F94" s="26">
        <f t="shared" si="10"/>
        <v>11.025554062995894</v>
      </c>
      <c r="G94" s="26">
        <f t="shared" si="10"/>
        <v>23.503697573553723</v>
      </c>
      <c r="H94" s="26">
        <f t="shared" si="10"/>
        <v>28.826989209328588</v>
      </c>
      <c r="I94" s="26">
        <f t="shared" si="10"/>
        <v>-12.713153348987774</v>
      </c>
      <c r="J94" s="26">
        <f t="shared" si="10"/>
        <v>-6.4562001830994404</v>
      </c>
      <c r="K94" s="26">
        <f t="shared" si="10"/>
        <v>-2.2381922308470195</v>
      </c>
      <c r="L94" s="26">
        <f t="shared" si="10"/>
        <v>19.985277742702252</v>
      </c>
      <c r="M94" s="26">
        <f t="shared" si="10"/>
        <v>11.597805027297596</v>
      </c>
      <c r="N94" s="26">
        <f t="shared" si="10"/>
        <v>5.8965425069061155</v>
      </c>
      <c r="O94" s="26">
        <f t="shared" si="10"/>
        <v>-8.4820934123520715</v>
      </c>
      <c r="P94" s="26">
        <f t="shared" si="10"/>
        <v>13.863986254495387</v>
      </c>
      <c r="Q94" s="26">
        <f t="shared" si="10"/>
        <v>-16.832344487852907</v>
      </c>
      <c r="R94" s="26">
        <f t="shared" si="10"/>
        <v>18.121572723427093</v>
      </c>
      <c r="S94" s="26">
        <f t="shared" si="10"/>
        <v>-1.7542479581521775</v>
      </c>
      <c r="T94" s="26">
        <f t="shared" si="10"/>
        <v>1.3946172906271528</v>
      </c>
      <c r="U94" s="26">
        <f t="shared" si="10"/>
        <v>7.1251309663656883</v>
      </c>
      <c r="V94" s="26">
        <f t="shared" si="10"/>
        <v>1.0794396528563084</v>
      </c>
      <c r="W94" s="26">
        <f t="shared" si="10"/>
        <v>-1.1456457481904607</v>
      </c>
      <c r="X94" s="26">
        <f t="shared" si="10"/>
        <v>-7.4111397649263324</v>
      </c>
      <c r="Y94" s="26">
        <f t="shared" si="10"/>
        <v>2.294017036415184</v>
      </c>
      <c r="Z94" s="26">
        <f t="shared" si="10"/>
        <v>5.2639262196774013</v>
      </c>
      <c r="AA94" s="26">
        <f t="shared" si="10"/>
        <v>4.0579246322677989</v>
      </c>
      <c r="AB94" s="26">
        <f t="shared" si="10"/>
        <v>-8.3583485505809563</v>
      </c>
      <c r="AC94" s="26">
        <f t="shared" si="10"/>
        <v>31.734473346437028</v>
      </c>
      <c r="AD94" s="26">
        <f t="shared" si="10"/>
        <v>10.304626337580601</v>
      </c>
      <c r="AE94" s="26">
        <f t="shared" si="8"/>
        <v>5.2913642183724647</v>
      </c>
    </row>
    <row r="95" spans="1:31" ht="14" thickBot="1">
      <c r="A95" s="6"/>
      <c r="B95" s="21"/>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row>
    <row r="96" spans="1:31" ht="14" thickTop="1">
      <c r="B96" s="28" t="s">
        <v>563</v>
      </c>
    </row>
  </sheetData>
  <mergeCells count="5">
    <mergeCell ref="B2:AE2"/>
    <mergeCell ref="B4:AE4"/>
    <mergeCell ref="C7:AG7"/>
    <mergeCell ref="C37:AE37"/>
    <mergeCell ref="A67:AE67"/>
  </mergeCells>
  <hyperlinks>
    <hyperlink ref="A1" location="ÍNDICE!A1" display="ÍNDICE" xr:uid="{8FE0EACF-74BC-A245-AD0D-BFA0D8672785}"/>
  </hyperlinks>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95"/>
  <sheetViews>
    <sheetView zoomScaleNormal="100" workbookViewId="0"/>
  </sheetViews>
  <sheetFormatPr baseColWidth="10" defaultColWidth="11.5" defaultRowHeight="13"/>
  <cols>
    <col min="1" max="1" width="8.5" style="3" customWidth="1"/>
    <col min="2" max="2" width="23.83203125" style="3" customWidth="1"/>
    <col min="3" max="17" width="11.5" style="2" customWidth="1"/>
    <col min="18" max="30" width="12" style="2" customWidth="1"/>
    <col min="31" max="93" width="11.5" style="2"/>
    <col min="94" max="16384" width="11.5" style="3"/>
  </cols>
  <sheetData>
    <row r="1" spans="1:31">
      <c r="A1" s="133" t="s">
        <v>60</v>
      </c>
    </row>
    <row r="2" spans="1:31">
      <c r="B2" s="139" t="s">
        <v>58</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c r="B3" s="4"/>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B4" s="139" t="s">
        <v>564</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ht="14"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t="s">
        <v>562</v>
      </c>
    </row>
    <row r="7" spans="1:31" ht="14" thickBot="1">
      <c r="A7" s="10"/>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row>
    <row r="8" spans="1:31" ht="14" thickTop="1">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ht="13" customHeight="1">
      <c r="A9" s="11" t="s">
        <v>3</v>
      </c>
      <c r="B9" s="11" t="s">
        <v>4</v>
      </c>
      <c r="C9" s="29">
        <v>82.296999999999997</v>
      </c>
      <c r="D9" s="29">
        <v>86.268034</v>
      </c>
      <c r="E9" s="29">
        <v>130.29512499999998</v>
      </c>
      <c r="F9" s="29">
        <v>136.91073900000004</v>
      </c>
      <c r="G9" s="29">
        <v>107.23235600000001</v>
      </c>
      <c r="H9" s="29">
        <v>154.27653700000002</v>
      </c>
      <c r="I9" s="29">
        <v>196.91773100000003</v>
      </c>
      <c r="J9" s="29">
        <v>127.922056</v>
      </c>
      <c r="K9" s="29">
        <v>96.124310000000008</v>
      </c>
      <c r="L9" s="29">
        <v>88.201591999999991</v>
      </c>
      <c r="M9" s="29">
        <v>88.36450200000003</v>
      </c>
      <c r="N9" s="29">
        <v>158.223387</v>
      </c>
      <c r="O9" s="29">
        <v>203.20343700000001</v>
      </c>
      <c r="P9" s="29">
        <v>158.01401200000001</v>
      </c>
      <c r="Q9" s="29">
        <v>108.98967199999998</v>
      </c>
      <c r="R9" s="29">
        <v>140.88835600000002</v>
      </c>
      <c r="S9" s="29">
        <v>144.18034699999998</v>
      </c>
      <c r="T9" s="29">
        <v>198.93312600000002</v>
      </c>
      <c r="U9" s="29">
        <v>172.379651</v>
      </c>
      <c r="V9" s="29">
        <v>160.76056599999998</v>
      </c>
      <c r="W9" s="29">
        <v>199.85223699999995</v>
      </c>
      <c r="X9" s="29">
        <v>286.716002</v>
      </c>
      <c r="Y9" s="30">
        <v>299.12529599999999</v>
      </c>
      <c r="Z9" s="30">
        <v>323.01119000000006</v>
      </c>
      <c r="AA9" s="30">
        <v>461.23230799999999</v>
      </c>
      <c r="AB9" s="29">
        <v>330.39817399999998</v>
      </c>
      <c r="AC9" s="29">
        <v>245.93554699999999</v>
      </c>
      <c r="AD9" s="29">
        <v>317.85695199999998</v>
      </c>
      <c r="AE9" s="19">
        <f>SUM(C9:AD9)</f>
        <v>5204.5102420000003</v>
      </c>
    </row>
    <row r="10" spans="1:31" ht="13" customHeight="1">
      <c r="A10" s="3" t="s">
        <v>5</v>
      </c>
      <c r="B10" s="3" t="s">
        <v>6</v>
      </c>
      <c r="C10" s="29">
        <v>1788.3999760000002</v>
      </c>
      <c r="D10" s="29">
        <v>2029.411548</v>
      </c>
      <c r="E10" s="29">
        <v>3008.2020120000002</v>
      </c>
      <c r="F10" s="29">
        <v>3717.2693739999995</v>
      </c>
      <c r="G10" s="29">
        <v>4676.0615420000004</v>
      </c>
      <c r="H10" s="29">
        <v>6569.4686619999993</v>
      </c>
      <c r="I10" s="29">
        <v>6479.3511979999994</v>
      </c>
      <c r="J10" s="29">
        <v>5114.5466340000012</v>
      </c>
      <c r="K10" s="29">
        <v>5631.1363609999999</v>
      </c>
      <c r="L10" s="29">
        <v>8009.8855839999997</v>
      </c>
      <c r="M10" s="29">
        <v>10201.165829</v>
      </c>
      <c r="N10" s="29">
        <v>15179.391169</v>
      </c>
      <c r="O10" s="29">
        <v>14797.857001</v>
      </c>
      <c r="P10" s="29">
        <v>22013.187629</v>
      </c>
      <c r="Q10" s="29">
        <v>20813.910296999995</v>
      </c>
      <c r="R10" s="29">
        <v>25242.030580999995</v>
      </c>
      <c r="S10" s="29">
        <v>24712.850009999998</v>
      </c>
      <c r="T10" s="29">
        <v>20923.452530999995</v>
      </c>
      <c r="U10" s="29">
        <v>22497.385579000002</v>
      </c>
      <c r="V10" s="29">
        <v>20544.480017000002</v>
      </c>
      <c r="W10" s="29">
        <v>15881.726986999998</v>
      </c>
      <c r="X10" s="29">
        <v>14508.936207000002</v>
      </c>
      <c r="Y10" s="30">
        <v>13109.273052999999</v>
      </c>
      <c r="Z10" s="30">
        <v>13112.282365999998</v>
      </c>
      <c r="AA10" s="30">
        <v>12576.366765999999</v>
      </c>
      <c r="AB10" s="29">
        <v>10852.667294999999</v>
      </c>
      <c r="AC10" s="29">
        <v>20053.103648999997</v>
      </c>
      <c r="AD10" s="29">
        <v>13920.946324999999</v>
      </c>
      <c r="AE10" s="19">
        <f t="shared" ref="AE10:AE33" si="0">SUM(C10:AD10)</f>
        <v>357964.74618199997</v>
      </c>
    </row>
    <row r="11" spans="1:31" ht="13" customHeight="1">
      <c r="A11" s="3" t="s">
        <v>7</v>
      </c>
      <c r="B11" s="3" t="s">
        <v>8</v>
      </c>
      <c r="C11" s="29">
        <v>1857.2509759999998</v>
      </c>
      <c r="D11" s="29">
        <v>2071.7141240000001</v>
      </c>
      <c r="E11" s="29">
        <v>2653.8294730000002</v>
      </c>
      <c r="F11" s="29">
        <v>2896.8777439999994</v>
      </c>
      <c r="G11" s="29">
        <v>3274.7034009999998</v>
      </c>
      <c r="H11" s="29">
        <v>4071.9838619999996</v>
      </c>
      <c r="I11" s="29">
        <v>4288.667265</v>
      </c>
      <c r="J11" s="29">
        <v>4365.1435980000006</v>
      </c>
      <c r="K11" s="29">
        <v>4646.8601369999997</v>
      </c>
      <c r="L11" s="29">
        <v>6275.2733070000004</v>
      </c>
      <c r="M11" s="29">
        <v>8422.1275549999991</v>
      </c>
      <c r="N11" s="29">
        <v>11882.837394</v>
      </c>
      <c r="O11" s="29">
        <v>10741.958074999999</v>
      </c>
      <c r="P11" s="29">
        <v>11385.358217999999</v>
      </c>
      <c r="Q11" s="29">
        <v>11471.525682</v>
      </c>
      <c r="R11" s="29">
        <v>13425.528933000001</v>
      </c>
      <c r="S11" s="29">
        <v>11793.239442</v>
      </c>
      <c r="T11" s="29">
        <v>12706.700220999999</v>
      </c>
      <c r="U11" s="29">
        <v>12304.114170000001</v>
      </c>
      <c r="V11" s="29">
        <v>11949.170639000002</v>
      </c>
      <c r="W11" s="29">
        <v>8346.6681669999998</v>
      </c>
      <c r="X11" s="29">
        <v>7477.5880790000001</v>
      </c>
      <c r="Y11" s="30">
        <v>6774.7522800000006</v>
      </c>
      <c r="Z11" s="30">
        <v>6374.6801500000001</v>
      </c>
      <c r="AA11" s="30">
        <v>6034.978121000001</v>
      </c>
      <c r="AB11" s="29">
        <v>5893.5836419999996</v>
      </c>
      <c r="AC11" s="29">
        <v>7089.3395959999998</v>
      </c>
      <c r="AD11" s="29">
        <v>5643.8522240000002</v>
      </c>
      <c r="AE11" s="19">
        <f t="shared" si="0"/>
        <v>206120.30647499999</v>
      </c>
    </row>
    <row r="12" spans="1:31" ht="13" customHeight="1">
      <c r="A12" s="3" t="s">
        <v>9</v>
      </c>
      <c r="B12" s="3" t="s">
        <v>10</v>
      </c>
      <c r="C12" s="29">
        <v>280.92900000000003</v>
      </c>
      <c r="D12" s="29">
        <v>275.74407500000001</v>
      </c>
      <c r="E12" s="29">
        <v>273.13224200000002</v>
      </c>
      <c r="F12" s="29">
        <v>295.06776600000001</v>
      </c>
      <c r="G12" s="29">
        <v>351.43533799999994</v>
      </c>
      <c r="H12" s="29">
        <v>413.74537099999998</v>
      </c>
      <c r="I12" s="29">
        <v>449.23453500000005</v>
      </c>
      <c r="J12" s="29">
        <v>423.67626200000001</v>
      </c>
      <c r="K12" s="29">
        <v>426.19493599999998</v>
      </c>
      <c r="L12" s="29">
        <v>462.34325899999993</v>
      </c>
      <c r="M12" s="29">
        <v>502.01605499999999</v>
      </c>
      <c r="N12" s="29">
        <v>539.82700399999999</v>
      </c>
      <c r="O12" s="29">
        <v>294.03381300000001</v>
      </c>
      <c r="P12" s="29">
        <v>559.20767599999999</v>
      </c>
      <c r="Q12" s="29">
        <v>646.27197100000001</v>
      </c>
      <c r="R12" s="29">
        <v>733.06133399999999</v>
      </c>
      <c r="S12" s="29">
        <v>711.13023699999997</v>
      </c>
      <c r="T12" s="29">
        <v>595.00520200000005</v>
      </c>
      <c r="U12" s="29">
        <v>632.724874</v>
      </c>
      <c r="V12" s="29">
        <v>725.04693399999996</v>
      </c>
      <c r="W12" s="29">
        <v>818.37494100000004</v>
      </c>
      <c r="X12" s="29">
        <v>1013.2420550000001</v>
      </c>
      <c r="Y12" s="30">
        <v>1848.3890160000001</v>
      </c>
      <c r="Z12" s="30">
        <v>2196.2644650000002</v>
      </c>
      <c r="AA12" s="30">
        <v>1807.84952</v>
      </c>
      <c r="AB12" s="29">
        <v>2678.3775419999997</v>
      </c>
      <c r="AC12" s="29">
        <v>3323.5096640000002</v>
      </c>
      <c r="AD12" s="29">
        <v>3889.5969570000002</v>
      </c>
      <c r="AE12" s="19">
        <f t="shared" si="0"/>
        <v>27165.432044000001</v>
      </c>
    </row>
    <row r="13" spans="1:31" ht="13" customHeight="1">
      <c r="A13" s="3" t="s">
        <v>11</v>
      </c>
      <c r="B13" s="3" t="s">
        <v>12</v>
      </c>
      <c r="C13" s="29">
        <v>790.44399199999998</v>
      </c>
      <c r="D13" s="29">
        <v>783.06154700000013</v>
      </c>
      <c r="E13" s="29">
        <v>1021.432181</v>
      </c>
      <c r="F13" s="29">
        <v>1093.0231700000002</v>
      </c>
      <c r="G13" s="29">
        <v>1560.9619949999999</v>
      </c>
      <c r="H13" s="29">
        <v>2054.6535819999999</v>
      </c>
      <c r="I13" s="29">
        <v>1981.6842680000002</v>
      </c>
      <c r="J13" s="29">
        <v>1872.1450370000002</v>
      </c>
      <c r="K13" s="29">
        <v>2490.7768729999998</v>
      </c>
      <c r="L13" s="29">
        <v>4006.8496809999997</v>
      </c>
      <c r="M13" s="29">
        <v>6058.352202</v>
      </c>
      <c r="N13" s="29">
        <v>9154.9673460000013</v>
      </c>
      <c r="O13" s="29">
        <v>8552.5358560000004</v>
      </c>
      <c r="P13" s="29">
        <v>9474.7931289999997</v>
      </c>
      <c r="Q13" s="29">
        <v>10230.068813</v>
      </c>
      <c r="R13" s="29">
        <v>11815.196671</v>
      </c>
      <c r="S13" s="29">
        <v>10224.739312000002</v>
      </c>
      <c r="T13" s="29">
        <v>10388.469432</v>
      </c>
      <c r="U13" s="29">
        <v>10033.961653</v>
      </c>
      <c r="V13" s="29">
        <v>10036.466392000002</v>
      </c>
      <c r="W13" s="29">
        <v>6692.5094039999994</v>
      </c>
      <c r="X13" s="29">
        <v>5892.3429140000007</v>
      </c>
      <c r="Y13" s="30">
        <v>4978.2422989999995</v>
      </c>
      <c r="Z13" s="30">
        <v>4653.3328750000001</v>
      </c>
      <c r="AA13" s="30">
        <v>4364.9575430000004</v>
      </c>
      <c r="AB13" s="29">
        <v>4410.0318300000008</v>
      </c>
      <c r="AC13" s="29">
        <v>5362.2447329999995</v>
      </c>
      <c r="AD13" s="29">
        <v>4376.5029940000004</v>
      </c>
      <c r="AE13" s="19">
        <f t="shared" si="0"/>
        <v>154354.74772400002</v>
      </c>
    </row>
    <row r="14" spans="1:31" ht="13" customHeight="1">
      <c r="A14" s="3" t="s">
        <v>13</v>
      </c>
      <c r="B14" s="3" t="s">
        <v>14</v>
      </c>
      <c r="C14" s="29">
        <v>788.84299199999987</v>
      </c>
      <c r="D14" s="29">
        <v>743.5645320000001</v>
      </c>
      <c r="E14" s="29">
        <v>959.52208600000006</v>
      </c>
      <c r="F14" s="29">
        <v>1056.6715919999999</v>
      </c>
      <c r="G14" s="29">
        <v>1511.1449540000001</v>
      </c>
      <c r="H14" s="29">
        <v>1993.8383899999999</v>
      </c>
      <c r="I14" s="29">
        <v>2020.888258</v>
      </c>
      <c r="J14" s="29">
        <v>1865.8862470000001</v>
      </c>
      <c r="K14" s="29">
        <v>2502.5028079999997</v>
      </c>
      <c r="L14" s="29">
        <v>4018.9245270000001</v>
      </c>
      <c r="M14" s="29">
        <v>6072.3744839999999</v>
      </c>
      <c r="N14" s="29">
        <v>9177.7129870000008</v>
      </c>
      <c r="O14" s="29">
        <v>8469.688200999999</v>
      </c>
      <c r="P14" s="29">
        <v>10019.084642999998</v>
      </c>
      <c r="Q14" s="29">
        <v>10557.833418999999</v>
      </c>
      <c r="R14" s="29">
        <v>12248.530169</v>
      </c>
      <c r="S14" s="29">
        <v>10669.605020999999</v>
      </c>
      <c r="T14" s="29">
        <v>10020.961180999999</v>
      </c>
      <c r="U14" s="29">
        <v>9674.2946350000002</v>
      </c>
      <c r="V14" s="29">
        <v>9688.7120030000005</v>
      </c>
      <c r="W14" s="29">
        <v>6252.1406549999992</v>
      </c>
      <c r="X14" s="29">
        <v>5384.2021240000004</v>
      </c>
      <c r="Y14" s="30">
        <v>4445.8416630000002</v>
      </c>
      <c r="Z14" s="30">
        <v>3986.1430669999995</v>
      </c>
      <c r="AA14" s="30">
        <v>3752.0266069999998</v>
      </c>
      <c r="AB14" s="29">
        <v>3942.0843870000003</v>
      </c>
      <c r="AC14" s="29">
        <v>4891.9810729999999</v>
      </c>
      <c r="AD14" s="29">
        <v>3854.3094510000001</v>
      </c>
      <c r="AE14" s="19">
        <f t="shared" si="0"/>
        <v>150569.312156</v>
      </c>
    </row>
    <row r="15" spans="1:31" ht="13" customHeight="1">
      <c r="A15" s="3" t="s">
        <v>15</v>
      </c>
      <c r="B15" s="3" t="s">
        <v>16</v>
      </c>
      <c r="C15" s="29">
        <v>95.54</v>
      </c>
      <c r="D15" s="29">
        <v>128.61598799999999</v>
      </c>
      <c r="E15" s="29">
        <v>176.590115</v>
      </c>
      <c r="F15" s="29">
        <v>239.74789100000001</v>
      </c>
      <c r="G15" s="29">
        <v>221.46446799999998</v>
      </c>
      <c r="H15" s="29">
        <v>229.44019399999999</v>
      </c>
      <c r="I15" s="29">
        <v>256.90858499999996</v>
      </c>
      <c r="J15" s="29">
        <v>238.75229600000003</v>
      </c>
      <c r="K15" s="29">
        <v>305.90002800000002</v>
      </c>
      <c r="L15" s="29">
        <v>448.92599899999999</v>
      </c>
      <c r="M15" s="29">
        <v>438.76717699999995</v>
      </c>
      <c r="N15" s="29">
        <v>368.72843999999998</v>
      </c>
      <c r="O15" s="29">
        <v>460.00484799999998</v>
      </c>
      <c r="P15" s="29">
        <v>630.93753300000003</v>
      </c>
      <c r="Q15" s="29">
        <v>256.57512500000001</v>
      </c>
      <c r="R15" s="29">
        <v>331.62678899999997</v>
      </c>
      <c r="S15" s="29">
        <v>434.69766199999992</v>
      </c>
      <c r="T15" s="29">
        <v>476.10389900000001</v>
      </c>
      <c r="U15" s="29">
        <v>572.87472500000001</v>
      </c>
      <c r="V15" s="29">
        <v>651.85982100000001</v>
      </c>
      <c r="W15" s="29">
        <v>654.42704700000002</v>
      </c>
      <c r="X15" s="29">
        <v>773.18583799999988</v>
      </c>
      <c r="Y15" s="30">
        <v>689.33827999999994</v>
      </c>
      <c r="Z15" s="30">
        <v>747.26344500000005</v>
      </c>
      <c r="AA15" s="30">
        <v>827.36437100000001</v>
      </c>
      <c r="AB15" s="29">
        <v>625.53690099999994</v>
      </c>
      <c r="AC15" s="29">
        <v>712.22775299999989</v>
      </c>
      <c r="AD15" s="29">
        <v>802.354287</v>
      </c>
      <c r="AE15" s="19">
        <f t="shared" si="0"/>
        <v>12795.759504999998</v>
      </c>
    </row>
    <row r="16" spans="1:31" ht="13" customHeight="1">
      <c r="A16" s="3" t="s">
        <v>17</v>
      </c>
      <c r="B16" s="3" t="s">
        <v>18</v>
      </c>
      <c r="C16" s="29">
        <v>996.82600000000002</v>
      </c>
      <c r="D16" s="29">
        <v>1289.3805699999998</v>
      </c>
      <c r="E16" s="29">
        <v>1604.2429899999997</v>
      </c>
      <c r="F16" s="29">
        <v>1814.0509519999998</v>
      </c>
      <c r="G16" s="29">
        <v>1847.9945009999999</v>
      </c>
      <c r="H16" s="29">
        <v>2505.3608080000004</v>
      </c>
      <c r="I16" s="29">
        <v>2140.9092970000002</v>
      </c>
      <c r="J16" s="29">
        <v>1555.7066630000002</v>
      </c>
      <c r="K16" s="29">
        <v>1413.022424</v>
      </c>
      <c r="L16" s="29">
        <v>1608.3403670000002</v>
      </c>
      <c r="M16" s="29">
        <v>1627.018153</v>
      </c>
      <c r="N16" s="29">
        <v>1591.8726000000001</v>
      </c>
      <c r="O16" s="29">
        <v>1379.6454070000002</v>
      </c>
      <c r="P16" s="29">
        <v>1467.2978230000001</v>
      </c>
      <c r="Q16" s="29">
        <v>990.20421699999997</v>
      </c>
      <c r="R16" s="29">
        <v>1293.9605920000001</v>
      </c>
      <c r="S16" s="29">
        <v>1300.5237470000002</v>
      </c>
      <c r="T16" s="29">
        <v>1366.404908</v>
      </c>
      <c r="U16" s="29">
        <v>1550.4306589999999</v>
      </c>
      <c r="V16" s="29">
        <v>1702.730143</v>
      </c>
      <c r="W16" s="29">
        <v>1580.2567759999999</v>
      </c>
      <c r="X16" s="29">
        <v>1614.0231310000001</v>
      </c>
      <c r="Y16" s="30">
        <v>1749.6372210000006</v>
      </c>
      <c r="Z16" s="30">
        <v>1894.3256909999998</v>
      </c>
      <c r="AA16" s="30">
        <v>2027.9503410000002</v>
      </c>
      <c r="AB16" s="29">
        <v>1814.6464350000003</v>
      </c>
      <c r="AC16" s="29">
        <v>2447.6923339999998</v>
      </c>
      <c r="AD16" s="29">
        <v>2723.6483000000003</v>
      </c>
      <c r="AE16" s="19">
        <f t="shared" si="0"/>
        <v>46898.103050000005</v>
      </c>
    </row>
    <row r="17" spans="1:31" ht="13" customHeight="1">
      <c r="A17" s="3" t="s">
        <v>19</v>
      </c>
      <c r="B17" s="3" t="s">
        <v>20</v>
      </c>
      <c r="C17" s="29">
        <v>655.87199999999996</v>
      </c>
      <c r="D17" s="29">
        <v>882.05580799999996</v>
      </c>
      <c r="E17" s="29">
        <v>947.10176000000001</v>
      </c>
      <c r="F17" s="29">
        <v>1157.4848</v>
      </c>
      <c r="G17" s="29">
        <v>1506.64192</v>
      </c>
      <c r="H17" s="29">
        <v>2065.8699200000001</v>
      </c>
      <c r="I17" s="29">
        <v>1889.35058</v>
      </c>
      <c r="J17" s="29">
        <v>1667.3306669999999</v>
      </c>
      <c r="K17" s="29">
        <v>1599.9201370000001</v>
      </c>
      <c r="L17" s="29">
        <v>1762.3975600000001</v>
      </c>
      <c r="M17" s="29">
        <v>1829.351132</v>
      </c>
      <c r="N17" s="29">
        <v>2028.2752890000002</v>
      </c>
      <c r="O17" s="29">
        <v>2092.2277939999999</v>
      </c>
      <c r="P17" s="29">
        <v>1856.5762560000001</v>
      </c>
      <c r="Q17" s="29">
        <v>1355.408901</v>
      </c>
      <c r="R17" s="29">
        <v>1751.2721389999999</v>
      </c>
      <c r="S17" s="29">
        <v>1752.152075</v>
      </c>
      <c r="T17" s="29">
        <v>1865.039585</v>
      </c>
      <c r="U17" s="29">
        <v>2144.0017170000001</v>
      </c>
      <c r="V17" s="29">
        <v>2184.376577</v>
      </c>
      <c r="W17" s="29">
        <v>2165.9692420000001</v>
      </c>
      <c r="X17" s="29">
        <v>2161.2737950000001</v>
      </c>
      <c r="Y17" s="30">
        <v>2256.3577960000002</v>
      </c>
      <c r="Z17" s="30">
        <v>2524.387937</v>
      </c>
      <c r="AA17" s="30">
        <v>2521.4794309999997</v>
      </c>
      <c r="AB17" s="29">
        <v>2250.7928489999999</v>
      </c>
      <c r="AC17" s="29">
        <v>2954.2560309999999</v>
      </c>
      <c r="AD17" s="29">
        <v>3520.4489240000003</v>
      </c>
      <c r="AE17" s="19">
        <f t="shared" si="0"/>
        <v>53347.672621999984</v>
      </c>
    </row>
    <row r="18" spans="1:31" ht="13" customHeight="1">
      <c r="A18" s="3" t="s">
        <v>21</v>
      </c>
      <c r="B18" s="3" t="s">
        <v>22</v>
      </c>
      <c r="C18" s="29">
        <v>90.89</v>
      </c>
      <c r="D18" s="29">
        <v>91.012180000000001</v>
      </c>
      <c r="E18" s="29">
        <v>109.03523800000001</v>
      </c>
      <c r="F18" s="29">
        <v>125.354714</v>
      </c>
      <c r="G18" s="29">
        <v>133.11959999999999</v>
      </c>
      <c r="H18" s="29">
        <v>138.80229199999999</v>
      </c>
      <c r="I18" s="29">
        <v>129.66386199999999</v>
      </c>
      <c r="J18" s="29">
        <v>105.39475299999998</v>
      </c>
      <c r="K18" s="29">
        <v>98.366501</v>
      </c>
      <c r="L18" s="29">
        <v>98.357146</v>
      </c>
      <c r="M18" s="29">
        <v>120.103657</v>
      </c>
      <c r="N18" s="29">
        <v>117.90073299999999</v>
      </c>
      <c r="O18" s="29">
        <v>139.14588799999999</v>
      </c>
      <c r="P18" s="29">
        <v>156.02717100000001</v>
      </c>
      <c r="Q18" s="29">
        <v>135.388724</v>
      </c>
      <c r="R18" s="29">
        <v>170.90761900000001</v>
      </c>
      <c r="S18" s="29">
        <v>205.08840699999999</v>
      </c>
      <c r="T18" s="29">
        <v>182.607327</v>
      </c>
      <c r="U18" s="29">
        <v>159.87381399999998</v>
      </c>
      <c r="V18" s="29">
        <v>181.798192</v>
      </c>
      <c r="W18" s="29">
        <v>190.35292400000003</v>
      </c>
      <c r="X18" s="29">
        <v>171.07589999999999</v>
      </c>
      <c r="Y18" s="30">
        <v>187.50464099999999</v>
      </c>
      <c r="Z18" s="30">
        <v>197.30332599999997</v>
      </c>
      <c r="AA18" s="30">
        <v>181.35986200000002</v>
      </c>
      <c r="AB18" s="29">
        <v>185.766479</v>
      </c>
      <c r="AC18" s="29">
        <v>177.24551500000001</v>
      </c>
      <c r="AD18" s="29">
        <v>221.064707</v>
      </c>
      <c r="AE18" s="19">
        <f t="shared" si="0"/>
        <v>4200.5111720000004</v>
      </c>
    </row>
    <row r="19" spans="1:31" ht="13" customHeight="1">
      <c r="A19" s="3" t="s">
        <v>23</v>
      </c>
      <c r="B19" s="3" t="s">
        <v>24</v>
      </c>
      <c r="C19" s="29">
        <v>1173.050984</v>
      </c>
      <c r="D19" s="29">
        <v>1661.1018300000001</v>
      </c>
      <c r="E19" s="29">
        <v>2088.67596</v>
      </c>
      <c r="F19" s="29">
        <v>2409.6508039999999</v>
      </c>
      <c r="G19" s="29">
        <v>2936.6144159999999</v>
      </c>
      <c r="H19" s="29">
        <v>3570.6790000000001</v>
      </c>
      <c r="I19" s="29">
        <v>3445.4147240000002</v>
      </c>
      <c r="J19" s="29">
        <v>3581.7754240000004</v>
      </c>
      <c r="K19" s="29">
        <v>3518.6675349999996</v>
      </c>
      <c r="L19" s="29">
        <v>4052.4218639999999</v>
      </c>
      <c r="M19" s="29">
        <v>4269.919089</v>
      </c>
      <c r="N19" s="29">
        <v>4455.9125530000001</v>
      </c>
      <c r="O19" s="29">
        <v>4617.9034579999998</v>
      </c>
      <c r="P19" s="29">
        <v>4513.8567430000003</v>
      </c>
      <c r="Q19" s="29">
        <v>3324.2000120000002</v>
      </c>
      <c r="R19" s="29">
        <v>4340.9642480000002</v>
      </c>
      <c r="S19" s="29">
        <v>4677.0860599999996</v>
      </c>
      <c r="T19" s="29">
        <v>5036.3240270000006</v>
      </c>
      <c r="U19" s="29">
        <v>5556.936076</v>
      </c>
      <c r="V19" s="29">
        <v>5890.7168949999996</v>
      </c>
      <c r="W19" s="29">
        <v>6034.1990420000002</v>
      </c>
      <c r="X19" s="29">
        <v>5862.5228280000001</v>
      </c>
      <c r="Y19" s="30">
        <v>6000.8511849999995</v>
      </c>
      <c r="Z19" s="30">
        <v>6371.4112810000006</v>
      </c>
      <c r="AA19" s="30">
        <v>6423.5294959999992</v>
      </c>
      <c r="AB19" s="29">
        <v>5557.0018469999995</v>
      </c>
      <c r="AC19" s="29">
        <v>6999.426461</v>
      </c>
      <c r="AD19" s="29">
        <v>8068.8570719999998</v>
      </c>
      <c r="AE19" s="19">
        <f t="shared" si="0"/>
        <v>126439.67091400003</v>
      </c>
    </row>
    <row r="20" spans="1:31" ht="13" customHeight="1">
      <c r="A20" s="3" t="s">
        <v>25</v>
      </c>
      <c r="B20" s="3" t="s">
        <v>26</v>
      </c>
      <c r="C20" s="29">
        <v>156.84100000000001</v>
      </c>
      <c r="D20" s="29">
        <v>181.282668</v>
      </c>
      <c r="E20" s="29">
        <v>224.86720000000003</v>
      </c>
      <c r="F20" s="29">
        <v>258.79203999999999</v>
      </c>
      <c r="G20" s="29">
        <v>387.24047200000001</v>
      </c>
      <c r="H20" s="29">
        <v>370.337265</v>
      </c>
      <c r="I20" s="29">
        <v>377.95907</v>
      </c>
      <c r="J20" s="29">
        <v>395.07332300000007</v>
      </c>
      <c r="K20" s="29">
        <v>435.901813</v>
      </c>
      <c r="L20" s="29">
        <v>482.05032100000005</v>
      </c>
      <c r="M20" s="29">
        <v>479.34717800000004</v>
      </c>
      <c r="N20" s="29">
        <v>607.60742800000003</v>
      </c>
      <c r="O20" s="29">
        <v>849.67115100000001</v>
      </c>
      <c r="P20" s="29">
        <v>819.84851800000001</v>
      </c>
      <c r="Q20" s="29">
        <v>611.86903099999995</v>
      </c>
      <c r="R20" s="29">
        <v>906.00441399999988</v>
      </c>
      <c r="S20" s="29">
        <v>1041.4399679999999</v>
      </c>
      <c r="T20" s="29">
        <v>1201.9930709999999</v>
      </c>
      <c r="U20" s="29">
        <v>1458.173763</v>
      </c>
      <c r="V20" s="29">
        <v>1454.2835769999999</v>
      </c>
      <c r="W20" s="29">
        <v>1535.7487750000003</v>
      </c>
      <c r="X20" s="29">
        <v>1562.1751850000001</v>
      </c>
      <c r="Y20" s="30">
        <v>1795.3495079999998</v>
      </c>
      <c r="Z20" s="30">
        <v>1934.383797</v>
      </c>
      <c r="AA20" s="30">
        <v>1977.057188</v>
      </c>
      <c r="AB20" s="29">
        <v>1708.7480070000001</v>
      </c>
      <c r="AC20" s="29">
        <v>1862.9275679999998</v>
      </c>
      <c r="AD20" s="29">
        <v>2205.7333679999997</v>
      </c>
      <c r="AE20" s="19">
        <f t="shared" si="0"/>
        <v>27282.706666999999</v>
      </c>
    </row>
    <row r="21" spans="1:31" ht="13" customHeight="1">
      <c r="A21" s="3" t="s">
        <v>27</v>
      </c>
      <c r="B21" s="3" t="s">
        <v>28</v>
      </c>
      <c r="C21" s="29">
        <v>435.40098399999999</v>
      </c>
      <c r="D21" s="29">
        <v>534.73362999999995</v>
      </c>
      <c r="E21" s="29">
        <v>617.07319999999993</v>
      </c>
      <c r="F21" s="29">
        <v>741.72487600000011</v>
      </c>
      <c r="G21" s="29">
        <v>828.43318399999987</v>
      </c>
      <c r="H21" s="29">
        <v>947.82630300000005</v>
      </c>
      <c r="I21" s="29">
        <v>1026.4718559999999</v>
      </c>
      <c r="J21" s="29">
        <v>1046.9820669999999</v>
      </c>
      <c r="K21" s="29">
        <v>1032.1446349999999</v>
      </c>
      <c r="L21" s="29">
        <v>1318.5971590000001</v>
      </c>
      <c r="M21" s="29">
        <v>1618.3706790000001</v>
      </c>
      <c r="N21" s="29">
        <v>1903.028685</v>
      </c>
      <c r="O21" s="29">
        <v>2020.2511960000002</v>
      </c>
      <c r="P21" s="29">
        <v>1949.5098409999998</v>
      </c>
      <c r="Q21" s="29">
        <v>1439.8790299999998</v>
      </c>
      <c r="R21" s="29">
        <v>2248.997288</v>
      </c>
      <c r="S21" s="29">
        <v>2440.273588</v>
      </c>
      <c r="T21" s="29">
        <v>2792.3660319999999</v>
      </c>
      <c r="U21" s="29">
        <v>3105.4702660000003</v>
      </c>
      <c r="V21" s="29">
        <v>3294.5185569999994</v>
      </c>
      <c r="W21" s="29">
        <v>3326.0635900000002</v>
      </c>
      <c r="X21" s="29">
        <v>3485.1436119999998</v>
      </c>
      <c r="Y21" s="30">
        <v>3823.553206</v>
      </c>
      <c r="Z21" s="30">
        <v>3973.2581469999996</v>
      </c>
      <c r="AA21" s="30">
        <v>3999.5712990000002</v>
      </c>
      <c r="AB21" s="29">
        <v>3420.3266910000002</v>
      </c>
      <c r="AC21" s="29">
        <v>4320.1245089999993</v>
      </c>
      <c r="AD21" s="29">
        <v>4728.2098389999992</v>
      </c>
      <c r="AE21" s="19">
        <f t="shared" si="0"/>
        <v>62418.303948999994</v>
      </c>
    </row>
    <row r="22" spans="1:31" ht="13" customHeight="1">
      <c r="A22" s="3" t="s">
        <v>29</v>
      </c>
      <c r="B22" s="3" t="s">
        <v>30</v>
      </c>
      <c r="C22" s="29">
        <v>1363.9840399999998</v>
      </c>
      <c r="D22" s="29">
        <v>1704.6486259999999</v>
      </c>
      <c r="E22" s="29">
        <v>1850.3271859999995</v>
      </c>
      <c r="F22" s="29">
        <v>2503.5026579999999</v>
      </c>
      <c r="G22" s="29">
        <v>2684.9897130000004</v>
      </c>
      <c r="H22" s="29">
        <v>2585.0338949999996</v>
      </c>
      <c r="I22" s="29">
        <v>2419.4509990000001</v>
      </c>
      <c r="J22" s="29">
        <v>2257.7336470000005</v>
      </c>
      <c r="K22" s="29">
        <v>1684.892996</v>
      </c>
      <c r="L22" s="29">
        <v>1548.9090759999999</v>
      </c>
      <c r="M22" s="29">
        <v>1037.1731580000001</v>
      </c>
      <c r="N22" s="29">
        <v>664.72382200000004</v>
      </c>
      <c r="O22" s="29">
        <v>352.543228</v>
      </c>
      <c r="P22" s="29">
        <v>95.457433999999992</v>
      </c>
      <c r="Q22" s="29">
        <v>49.144212000000003</v>
      </c>
      <c r="R22" s="29">
        <v>49.879295999999989</v>
      </c>
      <c r="S22" s="29">
        <v>34.394188</v>
      </c>
      <c r="T22" s="29">
        <v>35.584919000000006</v>
      </c>
      <c r="U22" s="29">
        <v>18.935671999999997</v>
      </c>
      <c r="V22" s="29">
        <v>6.1918810000000004</v>
      </c>
      <c r="W22" s="29">
        <v>5.4362890000000004</v>
      </c>
      <c r="X22" s="29">
        <v>5.1102879999999997</v>
      </c>
      <c r="Y22" s="30">
        <v>4.3008600000000001</v>
      </c>
      <c r="Z22" s="30">
        <v>6.4050509999999994</v>
      </c>
      <c r="AA22" s="30">
        <v>5.9126789999999998</v>
      </c>
      <c r="AB22" s="29">
        <v>6.0942519999999991</v>
      </c>
      <c r="AC22" s="29">
        <v>3.3094659999999996</v>
      </c>
      <c r="AD22" s="29">
        <v>3.6459419999999998</v>
      </c>
      <c r="AE22" s="19">
        <f t="shared" si="0"/>
        <v>22987.715472999997</v>
      </c>
    </row>
    <row r="23" spans="1:31" ht="13" customHeight="1">
      <c r="A23" s="3" t="s">
        <v>31</v>
      </c>
      <c r="B23" s="3" t="s">
        <v>32</v>
      </c>
      <c r="C23" s="29">
        <v>873.77900000000011</v>
      </c>
      <c r="D23" s="29">
        <v>1659.281698</v>
      </c>
      <c r="E23" s="29">
        <v>2360.0609260000006</v>
      </c>
      <c r="F23" s="29">
        <v>2714.6509550000001</v>
      </c>
      <c r="G23" s="29">
        <v>3655.3691449999997</v>
      </c>
      <c r="H23" s="29">
        <v>5809.8358450000005</v>
      </c>
      <c r="I23" s="29">
        <v>4793.5683190000009</v>
      </c>
      <c r="J23" s="29">
        <v>3778.4685089999998</v>
      </c>
      <c r="K23" s="29">
        <v>3927.1008939999997</v>
      </c>
      <c r="L23" s="29">
        <v>4659.8167149999999</v>
      </c>
      <c r="M23" s="29">
        <v>4657.3242559999999</v>
      </c>
      <c r="N23" s="29">
        <v>4628.9270989999995</v>
      </c>
      <c r="O23" s="29">
        <v>2854.8950319999999</v>
      </c>
      <c r="P23" s="29">
        <v>4797.6223669999999</v>
      </c>
      <c r="Q23" s="29">
        <v>3919.0533939999996</v>
      </c>
      <c r="R23" s="29">
        <v>4934.0321010000007</v>
      </c>
      <c r="S23" s="29">
        <v>5161.1713570000002</v>
      </c>
      <c r="T23" s="29">
        <v>13946.641013999999</v>
      </c>
      <c r="U23" s="29">
        <v>15955.043169</v>
      </c>
      <c r="V23" s="29">
        <v>16913.318222999998</v>
      </c>
      <c r="W23" s="29">
        <v>17893.849546999998</v>
      </c>
      <c r="X23" s="29">
        <v>17911.894335000001</v>
      </c>
      <c r="Y23" s="30">
        <v>19187.633452000002</v>
      </c>
      <c r="Z23" s="30">
        <v>21977.308851000002</v>
      </c>
      <c r="AA23" s="30">
        <v>24218.626271999998</v>
      </c>
      <c r="AB23" s="29">
        <v>21378.836849999996</v>
      </c>
      <c r="AC23" s="29">
        <v>2890.517245</v>
      </c>
      <c r="AD23" s="29">
        <v>2151.5701169999998</v>
      </c>
      <c r="AE23" s="19">
        <f t="shared" si="0"/>
        <v>239610.19668699999</v>
      </c>
    </row>
    <row r="24" spans="1:31" ht="13" customHeight="1">
      <c r="A24" s="3" t="s">
        <v>33</v>
      </c>
      <c r="B24" s="3" t="s">
        <v>34</v>
      </c>
      <c r="C24" s="29">
        <v>145.19399999999999</v>
      </c>
      <c r="D24" s="29">
        <v>237.370609</v>
      </c>
      <c r="E24" s="29">
        <v>272.84700500000002</v>
      </c>
      <c r="F24" s="29">
        <v>304.862371</v>
      </c>
      <c r="G24" s="29">
        <v>292.29323299999999</v>
      </c>
      <c r="H24" s="29">
        <v>391.62431800000002</v>
      </c>
      <c r="I24" s="29">
        <v>404.508261</v>
      </c>
      <c r="J24" s="29">
        <v>275.40604999999999</v>
      </c>
      <c r="K24" s="29">
        <v>251.60029500000002</v>
      </c>
      <c r="L24" s="29">
        <v>333.53371700000002</v>
      </c>
      <c r="M24" s="29">
        <v>335.88824399999999</v>
      </c>
      <c r="N24" s="29">
        <v>349.62611300000003</v>
      </c>
      <c r="O24" s="29">
        <v>430.43350199999998</v>
      </c>
      <c r="P24" s="29">
        <v>446.87043999999992</v>
      </c>
      <c r="Q24" s="29">
        <v>370.99537500000002</v>
      </c>
      <c r="R24" s="29">
        <v>415.13071000000002</v>
      </c>
      <c r="S24" s="29">
        <v>445.97970999999995</v>
      </c>
      <c r="T24" s="29">
        <v>495.49314899999996</v>
      </c>
      <c r="U24" s="29">
        <v>574.73973699999999</v>
      </c>
      <c r="V24" s="29">
        <v>436.55498</v>
      </c>
      <c r="W24" s="29">
        <v>515.94781399999999</v>
      </c>
      <c r="X24" s="29">
        <v>558.41209900000001</v>
      </c>
      <c r="Y24" s="30">
        <v>613.230636</v>
      </c>
      <c r="Z24" s="30">
        <v>642.94573700000001</v>
      </c>
      <c r="AA24" s="30">
        <v>710.26944099999992</v>
      </c>
      <c r="AB24" s="29">
        <v>654.72597199999996</v>
      </c>
      <c r="AC24" s="29">
        <v>822.42993899999999</v>
      </c>
      <c r="AD24" s="29">
        <v>999.715327</v>
      </c>
      <c r="AE24" s="19">
        <f t="shared" si="0"/>
        <v>12728.628784</v>
      </c>
    </row>
    <row r="25" spans="1:31" ht="13" customHeight="1">
      <c r="A25" s="3" t="s">
        <v>35</v>
      </c>
      <c r="B25" s="3" t="s">
        <v>36</v>
      </c>
      <c r="C25" s="29">
        <v>1087.7249840000002</v>
      </c>
      <c r="D25" s="29">
        <v>1330.2399999999998</v>
      </c>
      <c r="E25" s="29">
        <v>1821.1015239999999</v>
      </c>
      <c r="F25" s="29">
        <v>2016.3460160000004</v>
      </c>
      <c r="G25" s="29">
        <v>2760.2569119999998</v>
      </c>
      <c r="H25" s="29">
        <v>3692.2942050000001</v>
      </c>
      <c r="I25" s="29">
        <v>4927.6916040000015</v>
      </c>
      <c r="J25" s="29">
        <v>5513.8922680000005</v>
      </c>
      <c r="K25" s="29">
        <v>6051.5334239999993</v>
      </c>
      <c r="L25" s="29">
        <v>7020.3566270000001</v>
      </c>
      <c r="M25" s="29">
        <v>6379.4288259999994</v>
      </c>
      <c r="N25" s="29">
        <v>6712.1564900000012</v>
      </c>
      <c r="O25" s="29">
        <v>6262.1413059999995</v>
      </c>
      <c r="P25" s="29">
        <v>5229.213917</v>
      </c>
      <c r="Q25" s="29">
        <v>5313.4164870000004</v>
      </c>
      <c r="R25" s="29">
        <v>7951.8070580000003</v>
      </c>
      <c r="S25" s="29">
        <v>7659.3855560000002</v>
      </c>
      <c r="T25" s="29">
        <v>8432.9425689999989</v>
      </c>
      <c r="U25" s="29">
        <v>8618.4267609999988</v>
      </c>
      <c r="V25" s="29">
        <v>8664.3406410000007</v>
      </c>
      <c r="W25" s="29">
        <v>8876.1897570000001</v>
      </c>
      <c r="X25" s="29">
        <v>9297.4392540000008</v>
      </c>
      <c r="Y25" s="30">
        <v>9569.2204110000002</v>
      </c>
      <c r="Z25" s="30">
        <v>11779.526905999999</v>
      </c>
      <c r="AA25" s="30">
        <v>13251.419470999999</v>
      </c>
      <c r="AB25" s="29">
        <v>12999.7641</v>
      </c>
      <c r="AC25" s="29">
        <v>21670.312180000001</v>
      </c>
      <c r="AD25" s="29">
        <v>26886.121206</v>
      </c>
      <c r="AE25" s="19">
        <f t="shared" si="0"/>
        <v>221774.69045999998</v>
      </c>
    </row>
    <row r="26" spans="1:31" ht="13" customHeight="1">
      <c r="A26" s="3" t="s">
        <v>37</v>
      </c>
      <c r="B26" s="3" t="s">
        <v>38</v>
      </c>
      <c r="C26" s="29">
        <v>201.74700000000001</v>
      </c>
      <c r="D26" s="29">
        <v>253.454972</v>
      </c>
      <c r="E26" s="29">
        <v>320.41258600000003</v>
      </c>
      <c r="F26" s="29">
        <v>363.54153599999995</v>
      </c>
      <c r="G26" s="29">
        <v>438.71861200000001</v>
      </c>
      <c r="H26" s="29">
        <v>536.33783100000005</v>
      </c>
      <c r="I26" s="29">
        <v>466.72822299999996</v>
      </c>
      <c r="J26" s="29">
        <v>462.57757199999998</v>
      </c>
      <c r="K26" s="29">
        <v>520.63278900000012</v>
      </c>
      <c r="L26" s="29">
        <v>565.58614300000011</v>
      </c>
      <c r="M26" s="29">
        <v>530.5102099999998</v>
      </c>
      <c r="N26" s="29">
        <v>627.00080899999978</v>
      </c>
      <c r="O26" s="29">
        <v>527.6564679999999</v>
      </c>
      <c r="P26" s="29">
        <v>418.97320399999995</v>
      </c>
      <c r="Q26" s="29">
        <v>357.84456299999999</v>
      </c>
      <c r="R26" s="29">
        <v>365.28094899999991</v>
      </c>
      <c r="S26" s="29">
        <v>340.06291900000002</v>
      </c>
      <c r="T26" s="29">
        <v>330.76499400000006</v>
      </c>
      <c r="U26" s="29">
        <v>333.47782799999993</v>
      </c>
      <c r="V26" s="29">
        <v>277.80788700000005</v>
      </c>
      <c r="W26" s="29">
        <v>231.055194</v>
      </c>
      <c r="X26" s="29">
        <v>188.56570000000002</v>
      </c>
      <c r="Y26" s="30">
        <v>155.66650199999998</v>
      </c>
      <c r="Z26" s="30">
        <v>121.75519600000001</v>
      </c>
      <c r="AA26" s="30">
        <v>122.53401400000004</v>
      </c>
      <c r="AB26" s="29">
        <v>88.919938999999999</v>
      </c>
      <c r="AC26" s="29">
        <v>77.349913999999998</v>
      </c>
      <c r="AD26" s="29">
        <v>79.769311000000002</v>
      </c>
      <c r="AE26" s="19">
        <f t="shared" si="0"/>
        <v>9304.7328650000018</v>
      </c>
    </row>
    <row r="27" spans="1:31" ht="13" customHeight="1">
      <c r="A27" s="3" t="s">
        <v>39</v>
      </c>
      <c r="B27" s="3" t="s">
        <v>40</v>
      </c>
      <c r="C27" s="29">
        <v>37.844000000000001</v>
      </c>
      <c r="D27" s="29">
        <v>112.141768</v>
      </c>
      <c r="E27" s="29">
        <v>64.350152000000008</v>
      </c>
      <c r="F27" s="29">
        <v>73.211705999999992</v>
      </c>
      <c r="G27" s="29">
        <v>89.967932000000019</v>
      </c>
      <c r="H27" s="29">
        <v>142.30694599999998</v>
      </c>
      <c r="I27" s="29">
        <v>137.10182</v>
      </c>
      <c r="J27" s="29">
        <v>87.878160000000008</v>
      </c>
      <c r="K27" s="29">
        <v>82.637096000000014</v>
      </c>
      <c r="L27" s="29">
        <v>123.35807500000001</v>
      </c>
      <c r="M27" s="29">
        <v>194.39533300000002</v>
      </c>
      <c r="N27" s="29">
        <v>241.47271900000001</v>
      </c>
      <c r="O27" s="29">
        <v>200.08797200000001</v>
      </c>
      <c r="P27" s="29">
        <v>221.11928</v>
      </c>
      <c r="Q27" s="29">
        <v>169.575726</v>
      </c>
      <c r="R27" s="29">
        <v>204.22740899999999</v>
      </c>
      <c r="S27" s="29">
        <v>270.25767000000002</v>
      </c>
      <c r="T27" s="29">
        <v>279.86857900000001</v>
      </c>
      <c r="U27" s="29">
        <v>309.82880799999998</v>
      </c>
      <c r="V27" s="29">
        <v>358.50783699999999</v>
      </c>
      <c r="W27" s="29">
        <v>405.27580699999999</v>
      </c>
      <c r="X27" s="29">
        <v>450.01202000000001</v>
      </c>
      <c r="Y27" s="30">
        <v>440.09280899999999</v>
      </c>
      <c r="Z27" s="30">
        <v>524.64339800000005</v>
      </c>
      <c r="AA27" s="30">
        <v>513.73358600000006</v>
      </c>
      <c r="AB27" s="29">
        <v>545.10492299999999</v>
      </c>
      <c r="AC27" s="29">
        <v>920.47800899999993</v>
      </c>
      <c r="AD27" s="29">
        <v>1259.598933</v>
      </c>
      <c r="AE27" s="19">
        <f t="shared" si="0"/>
        <v>8459.0784729999996</v>
      </c>
    </row>
    <row r="28" spans="1:31" ht="13" customHeight="1">
      <c r="A28" s="3" t="s">
        <v>41</v>
      </c>
      <c r="B28" s="3" t="s">
        <v>42</v>
      </c>
      <c r="C28" s="29">
        <v>127.80700000000003</v>
      </c>
      <c r="D28" s="29">
        <v>159.918655</v>
      </c>
      <c r="E28" s="29">
        <v>207.16660700000003</v>
      </c>
      <c r="F28" s="29">
        <v>240.47794300000001</v>
      </c>
      <c r="G28" s="29">
        <v>463.16847999999999</v>
      </c>
      <c r="H28" s="29">
        <v>618.36500200000012</v>
      </c>
      <c r="I28" s="29">
        <v>563.80811299999993</v>
      </c>
      <c r="J28" s="29">
        <v>734.46112800000003</v>
      </c>
      <c r="K28" s="29">
        <v>752.32210399999985</v>
      </c>
      <c r="L28" s="29">
        <v>1269.892272</v>
      </c>
      <c r="M28" s="29">
        <v>1590.1214629999999</v>
      </c>
      <c r="N28" s="29">
        <v>3955.2349030000005</v>
      </c>
      <c r="O28" s="29">
        <v>6539.7531210000006</v>
      </c>
      <c r="P28" s="29">
        <v>5914.3482860000004</v>
      </c>
      <c r="Q28" s="29">
        <v>2893.7991919999995</v>
      </c>
      <c r="R28" s="29">
        <v>3670.2734390000001</v>
      </c>
      <c r="S28" s="29">
        <v>3879.7009349999998</v>
      </c>
      <c r="T28" s="29">
        <v>3812.4363720000001</v>
      </c>
      <c r="U28" s="29">
        <v>3843.7811799999995</v>
      </c>
      <c r="V28" s="29">
        <v>3787.2435150000001</v>
      </c>
      <c r="W28" s="29">
        <v>5359.9726459999993</v>
      </c>
      <c r="X28" s="29">
        <v>4648.3443110000007</v>
      </c>
      <c r="Y28" s="30">
        <v>4946.0189089999994</v>
      </c>
      <c r="Z28" s="30">
        <v>4355.8698809999996</v>
      </c>
      <c r="AA28" s="30">
        <v>4886.1606039999997</v>
      </c>
      <c r="AB28" s="29">
        <v>4722.7836029999999</v>
      </c>
      <c r="AC28" s="29">
        <v>8398.8430520000002</v>
      </c>
      <c r="AD28" s="29">
        <v>5047.0270870000004</v>
      </c>
      <c r="AE28" s="19">
        <f t="shared" si="0"/>
        <v>87389.099803000005</v>
      </c>
    </row>
    <row r="29" spans="1:31" ht="13" customHeight="1">
      <c r="A29" s="3" t="s">
        <v>43</v>
      </c>
      <c r="B29" s="3" t="s">
        <v>44</v>
      </c>
      <c r="C29" s="29">
        <v>310.57100000000003</v>
      </c>
      <c r="D29" s="29">
        <v>345.05607800000001</v>
      </c>
      <c r="E29" s="29">
        <v>487.73532199999988</v>
      </c>
      <c r="F29" s="29">
        <v>520.67636700000003</v>
      </c>
      <c r="G29" s="29">
        <v>420.00619799999998</v>
      </c>
      <c r="H29" s="29">
        <v>501.46911899999992</v>
      </c>
      <c r="I29" s="29">
        <v>647.16669899999988</v>
      </c>
      <c r="J29" s="29">
        <v>486.23449899999997</v>
      </c>
      <c r="K29" s="29">
        <v>337.82181200000008</v>
      </c>
      <c r="L29" s="29">
        <v>297.49207999999999</v>
      </c>
      <c r="M29" s="29">
        <v>325.891842</v>
      </c>
      <c r="N29" s="29">
        <v>354.36797300000006</v>
      </c>
      <c r="O29" s="29">
        <v>348.09759599999995</v>
      </c>
      <c r="P29" s="29">
        <v>280.17314100000004</v>
      </c>
      <c r="Q29" s="29">
        <v>215.76508200000001</v>
      </c>
      <c r="R29" s="29">
        <v>262.83219600000007</v>
      </c>
      <c r="S29" s="29">
        <v>284.383692</v>
      </c>
      <c r="T29" s="29">
        <v>348.20633299999997</v>
      </c>
      <c r="U29" s="29">
        <v>320.31282500000003</v>
      </c>
      <c r="V29" s="29">
        <v>324.22955700000006</v>
      </c>
      <c r="W29" s="29">
        <v>366.46664299999998</v>
      </c>
      <c r="X29" s="29">
        <v>471.53996200000006</v>
      </c>
      <c r="Y29" s="30">
        <v>485.94228500000003</v>
      </c>
      <c r="Z29" s="30">
        <v>530.94072699999992</v>
      </c>
      <c r="AA29" s="30">
        <v>665.66528699999992</v>
      </c>
      <c r="AB29" s="29">
        <v>626.83002099999999</v>
      </c>
      <c r="AC29" s="29">
        <v>498.67822899999999</v>
      </c>
      <c r="AD29" s="29">
        <v>606.02987599999994</v>
      </c>
      <c r="AE29" s="19">
        <f t="shared" si="0"/>
        <v>11670.582440999999</v>
      </c>
    </row>
    <row r="30" spans="1:31" ht="13" customHeight="1">
      <c r="A30" s="3" t="s">
        <v>45</v>
      </c>
      <c r="B30" s="3" t="s">
        <v>46</v>
      </c>
      <c r="C30" s="29">
        <v>270.97799999999995</v>
      </c>
      <c r="D30" s="29">
        <v>328.75612900000004</v>
      </c>
      <c r="E30" s="29">
        <v>426.08563200000003</v>
      </c>
      <c r="F30" s="29">
        <v>464.99270199999995</v>
      </c>
      <c r="G30" s="29">
        <v>651.02157499999998</v>
      </c>
      <c r="H30" s="29">
        <v>775.40379800000017</v>
      </c>
      <c r="I30" s="29">
        <v>863.23400500000014</v>
      </c>
      <c r="J30" s="29">
        <v>985.31906099999981</v>
      </c>
      <c r="K30" s="29">
        <v>1246.6035240000001</v>
      </c>
      <c r="L30" s="29">
        <v>1368.1826239999998</v>
      </c>
      <c r="M30" s="29">
        <v>1672.9759680000002</v>
      </c>
      <c r="N30" s="29">
        <v>1881.1350749999999</v>
      </c>
      <c r="O30" s="29">
        <v>1883.063752</v>
      </c>
      <c r="P30" s="29">
        <v>2099.5328190000005</v>
      </c>
      <c r="Q30" s="29">
        <v>2124.0840619999994</v>
      </c>
      <c r="R30" s="29">
        <v>2400.0464490000004</v>
      </c>
      <c r="S30" s="29">
        <v>2604.8402919999999</v>
      </c>
      <c r="T30" s="29">
        <v>2687.6369190000005</v>
      </c>
      <c r="U30" s="29">
        <v>2954.2114189999993</v>
      </c>
      <c r="V30" s="29">
        <v>3130.8770470000009</v>
      </c>
      <c r="W30" s="29">
        <v>3355.9031290000003</v>
      </c>
      <c r="X30" s="29">
        <v>3628.5316839999996</v>
      </c>
      <c r="Y30" s="30">
        <v>3622.7564559999996</v>
      </c>
      <c r="Z30" s="30">
        <v>3870.322901</v>
      </c>
      <c r="AA30" s="30">
        <v>4221.8378739999989</v>
      </c>
      <c r="AB30" s="29">
        <v>4197.5521189999999</v>
      </c>
      <c r="AC30" s="29">
        <v>4415.4074480000018</v>
      </c>
      <c r="AD30" s="29">
        <v>5007.9671160000007</v>
      </c>
      <c r="AE30" s="19">
        <f t="shared" si="0"/>
        <v>63139.259579000005</v>
      </c>
    </row>
    <row r="31" spans="1:31" ht="13" customHeight="1">
      <c r="A31" s="3" t="s">
        <v>47</v>
      </c>
      <c r="B31" s="3" t="s">
        <v>48</v>
      </c>
      <c r="C31" s="29">
        <v>81.633999999999972</v>
      </c>
      <c r="D31" s="29">
        <v>103.32221799999998</v>
      </c>
      <c r="E31" s="29">
        <v>125.608597</v>
      </c>
      <c r="F31" s="29">
        <v>144.70608800000002</v>
      </c>
      <c r="G31" s="29">
        <v>147.18123499999999</v>
      </c>
      <c r="H31" s="29">
        <v>165.52996500000003</v>
      </c>
      <c r="I31" s="29">
        <v>191.42865699999996</v>
      </c>
      <c r="J31" s="29">
        <v>194.71137999999999</v>
      </c>
      <c r="K31" s="29">
        <v>295.748107</v>
      </c>
      <c r="L31" s="29">
        <v>222.84151199999999</v>
      </c>
      <c r="M31" s="29">
        <v>217.24765300000004</v>
      </c>
      <c r="N31" s="29">
        <v>269.08348299999994</v>
      </c>
      <c r="O31" s="29">
        <v>292.59543200000007</v>
      </c>
      <c r="P31" s="29">
        <v>311.14106200000009</v>
      </c>
      <c r="Q31" s="29">
        <v>213.67505100000002</v>
      </c>
      <c r="R31" s="29">
        <v>283.31679700000007</v>
      </c>
      <c r="S31" s="29">
        <v>380.59672699999993</v>
      </c>
      <c r="T31" s="29">
        <v>380.29991799999999</v>
      </c>
      <c r="U31" s="29">
        <v>379.60586599999999</v>
      </c>
      <c r="V31" s="29">
        <v>379.83404499999995</v>
      </c>
      <c r="W31" s="29">
        <v>381.623154</v>
      </c>
      <c r="X31" s="29">
        <v>355.02232199999997</v>
      </c>
      <c r="Y31" s="30">
        <v>346.61744300000004</v>
      </c>
      <c r="Z31" s="30">
        <v>365.41883100000013</v>
      </c>
      <c r="AA31" s="30">
        <v>363.118627</v>
      </c>
      <c r="AB31" s="29">
        <v>247.11616299999994</v>
      </c>
      <c r="AC31" s="29">
        <v>314.50201800000002</v>
      </c>
      <c r="AD31" s="29">
        <v>378.59724899999992</v>
      </c>
      <c r="AE31" s="19">
        <f t="shared" si="0"/>
        <v>7532.123599999999</v>
      </c>
    </row>
    <row r="32" spans="1:31" ht="13" customHeight="1">
      <c r="A32" s="3" t="s">
        <v>49</v>
      </c>
      <c r="B32" s="3" t="s">
        <v>50</v>
      </c>
      <c r="C32" s="29">
        <v>25.690000000000005</v>
      </c>
      <c r="D32" s="29">
        <v>32.697373999999996</v>
      </c>
      <c r="E32" s="29">
        <v>38.810417000000008</v>
      </c>
      <c r="F32" s="29">
        <v>42.848415000000003</v>
      </c>
      <c r="G32" s="29">
        <v>53.981836999999999</v>
      </c>
      <c r="H32" s="29">
        <v>50.098617000000004</v>
      </c>
      <c r="I32" s="29">
        <v>44.148461999999995</v>
      </c>
      <c r="J32" s="29">
        <v>45.636371999999994</v>
      </c>
      <c r="K32" s="29">
        <v>45.432019000000004</v>
      </c>
      <c r="L32" s="29">
        <v>48.431846</v>
      </c>
      <c r="M32" s="29">
        <v>51.723986999999994</v>
      </c>
      <c r="N32" s="29">
        <v>60.199920000000006</v>
      </c>
      <c r="O32" s="29">
        <v>63.725575000000006</v>
      </c>
      <c r="P32" s="29">
        <v>62.769048000000005</v>
      </c>
      <c r="Q32" s="29">
        <v>48.931139999999999</v>
      </c>
      <c r="R32" s="29">
        <v>59.449874000000001</v>
      </c>
      <c r="S32" s="29">
        <v>74.733165</v>
      </c>
      <c r="T32" s="29">
        <v>84.878715</v>
      </c>
      <c r="U32" s="29">
        <v>76.738786000000005</v>
      </c>
      <c r="V32" s="29">
        <v>79.780294999999995</v>
      </c>
      <c r="W32" s="29">
        <v>84.123197000000005</v>
      </c>
      <c r="X32" s="29">
        <v>73.495937999999995</v>
      </c>
      <c r="Y32" s="30">
        <v>75.070023000000006</v>
      </c>
      <c r="Z32" s="30">
        <v>78.830922000000001</v>
      </c>
      <c r="AA32" s="30">
        <v>76.846541999999999</v>
      </c>
      <c r="AB32" s="29">
        <v>60.663098999999995</v>
      </c>
      <c r="AC32" s="29">
        <v>65.793195999999995</v>
      </c>
      <c r="AD32" s="29">
        <v>76.977092000000013</v>
      </c>
      <c r="AE32" s="19">
        <f t="shared" si="0"/>
        <v>1682.5058730000003</v>
      </c>
    </row>
    <row r="33" spans="1:31" ht="13" customHeight="1">
      <c r="A33" s="3" t="s">
        <v>51</v>
      </c>
      <c r="B33" s="3" t="s">
        <v>52</v>
      </c>
      <c r="C33" s="29">
        <v>1101.3039999999999</v>
      </c>
      <c r="D33" s="29">
        <v>1490.903178</v>
      </c>
      <c r="E33" s="29">
        <v>1732.5024620000004</v>
      </c>
      <c r="F33" s="29">
        <v>1990.0913350000001</v>
      </c>
      <c r="G33" s="29">
        <v>2161.2470360000002</v>
      </c>
      <c r="H33" s="29">
        <v>2437.5376939999996</v>
      </c>
      <c r="I33" s="29">
        <v>2388.6156499999997</v>
      </c>
      <c r="J33" s="29">
        <v>2571.5961440000005</v>
      </c>
      <c r="K33" s="29">
        <v>2642.2956339999996</v>
      </c>
      <c r="L33" s="29">
        <v>2791.8409179999999</v>
      </c>
      <c r="M33" s="29">
        <v>3201.2996289999996</v>
      </c>
      <c r="N33" s="29">
        <v>3513.3527559999989</v>
      </c>
      <c r="O33" s="29">
        <v>3783.761109</v>
      </c>
      <c r="P33" s="29">
        <v>4002.5446270000002</v>
      </c>
      <c r="Q33" s="29">
        <v>3208.8187699999999</v>
      </c>
      <c r="R33" s="29">
        <v>3796.5194219999998</v>
      </c>
      <c r="S33" s="29">
        <v>4331.2897919999996</v>
      </c>
      <c r="T33" s="29">
        <v>4845.7245440000006</v>
      </c>
      <c r="U33" s="29">
        <v>5239.3663340000003</v>
      </c>
      <c r="V33" s="29">
        <v>5519.3453920000002</v>
      </c>
      <c r="W33" s="29">
        <v>5561.3515809999999</v>
      </c>
      <c r="X33" s="29">
        <v>5498.0974729999998</v>
      </c>
      <c r="Y33" s="30">
        <v>5804.0858179999996</v>
      </c>
      <c r="Z33" s="30">
        <v>6131.8437470000008</v>
      </c>
      <c r="AA33" s="30">
        <v>6179.5211040000013</v>
      </c>
      <c r="AB33" s="29">
        <v>5630.8612640000001</v>
      </c>
      <c r="AC33" s="29">
        <v>6050.5923759999996</v>
      </c>
      <c r="AD33" s="29">
        <v>6482.5116889999981</v>
      </c>
      <c r="AE33" s="19">
        <f t="shared" si="0"/>
        <v>110088.82147800001</v>
      </c>
    </row>
    <row r="34" spans="1:31" ht="13.5" customHeight="1">
      <c r="B34" s="3" t="s">
        <v>53</v>
      </c>
      <c r="C34" s="29">
        <f>SUM(C9:C33)</f>
        <v>14820.841928</v>
      </c>
      <c r="D34" s="29">
        <f t="shared" ref="D34:AD34" si="1">SUM(D9:D33)</f>
        <v>18515.737839000001</v>
      </c>
      <c r="E34" s="29">
        <f t="shared" si="1"/>
        <v>23521.007997999997</v>
      </c>
      <c r="F34" s="29">
        <f t="shared" si="1"/>
        <v>27322.534554000002</v>
      </c>
      <c r="G34" s="29">
        <f t="shared" si="1"/>
        <v>33161.250054999997</v>
      </c>
      <c r="H34" s="29">
        <f t="shared" si="1"/>
        <v>42792.119420999996</v>
      </c>
      <c r="I34" s="29">
        <f t="shared" si="1"/>
        <v>42530.872040999995</v>
      </c>
      <c r="J34" s="29">
        <f t="shared" si="1"/>
        <v>39754.249817000018</v>
      </c>
      <c r="K34" s="29">
        <f t="shared" si="1"/>
        <v>42036.139192000002</v>
      </c>
      <c r="L34" s="29">
        <f t="shared" si="1"/>
        <v>52882.809970999995</v>
      </c>
      <c r="M34" s="29">
        <f t="shared" si="1"/>
        <v>61921.258261000003</v>
      </c>
      <c r="N34" s="29">
        <f t="shared" si="1"/>
        <v>80423.566176999986</v>
      </c>
      <c r="O34" s="29">
        <f t="shared" si="1"/>
        <v>78156.880218000006</v>
      </c>
      <c r="P34" s="29">
        <f t="shared" si="1"/>
        <v>88883.464816999985</v>
      </c>
      <c r="Q34" s="29">
        <f t="shared" si="1"/>
        <v>80827.227947999971</v>
      </c>
      <c r="R34" s="29">
        <f t="shared" si="1"/>
        <v>99041.764832999994</v>
      </c>
      <c r="S34" s="29">
        <f t="shared" si="1"/>
        <v>95573.801878999991</v>
      </c>
      <c r="T34" s="29">
        <f t="shared" si="1"/>
        <v>103434.83856699997</v>
      </c>
      <c r="U34" s="29">
        <f t="shared" si="1"/>
        <v>108487.08996700002</v>
      </c>
      <c r="V34" s="29">
        <f t="shared" si="1"/>
        <v>108342.95161300001</v>
      </c>
      <c r="W34" s="29">
        <f t="shared" si="1"/>
        <v>96715.48454499997</v>
      </c>
      <c r="X34" s="29">
        <f t="shared" si="1"/>
        <v>93278.893055999986</v>
      </c>
      <c r="Y34" s="29">
        <f t="shared" si="1"/>
        <v>93208.851047999982</v>
      </c>
      <c r="Z34" s="29">
        <f t="shared" si="1"/>
        <v>98673.859885000013</v>
      </c>
      <c r="AA34" s="29">
        <f t="shared" si="1"/>
        <v>102171.36835400002</v>
      </c>
      <c r="AB34" s="29">
        <f t="shared" si="1"/>
        <v>94829.214384000006</v>
      </c>
      <c r="AC34" s="29">
        <f t="shared" si="1"/>
        <v>106568.227505</v>
      </c>
      <c r="AD34" s="29">
        <f t="shared" si="1"/>
        <v>103252.912345</v>
      </c>
      <c r="AE34" s="19">
        <f>SUM(C34:AD34)</f>
        <v>2031129.2182179997</v>
      </c>
    </row>
    <row r="35" spans="1:31" ht="13.5" customHeight="1" thickBo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4" thickTop="1">
      <c r="B36" s="11"/>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row>
    <row r="37" spans="1:31" ht="19" thickBot="1">
      <c r="A37" s="31"/>
      <c r="B37" s="32"/>
      <c r="C37" s="141" t="s">
        <v>55</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1:31" ht="14" thickTop="1">
      <c r="B38" s="2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1">
      <c r="A39" s="11" t="s">
        <v>3</v>
      </c>
      <c r="B39" s="11" t="s">
        <v>4</v>
      </c>
      <c r="C39" s="20">
        <f>C9/C$34*100</f>
        <v>0.55527884582941223</v>
      </c>
      <c r="D39" s="20">
        <f t="shared" ref="D39:AE48" si="2">D9/D$34*100</f>
        <v>0.46591734420808356</v>
      </c>
      <c r="E39" s="20">
        <f t="shared" si="2"/>
        <v>0.55395213084013684</v>
      </c>
      <c r="F39" s="20">
        <f t="shared" si="2"/>
        <v>0.50109091720393262</v>
      </c>
      <c r="G39" s="20">
        <f t="shared" si="2"/>
        <v>0.32336644674778087</v>
      </c>
      <c r="H39" s="20">
        <f t="shared" si="2"/>
        <v>0.360525580614943</v>
      </c>
      <c r="I39" s="20">
        <f t="shared" si="2"/>
        <v>0.46299951435317444</v>
      </c>
      <c r="J39" s="20">
        <f t="shared" si="2"/>
        <v>0.32178209018875004</v>
      </c>
      <c r="K39" s="20">
        <f t="shared" si="2"/>
        <v>0.22867064351688524</v>
      </c>
      <c r="L39" s="20">
        <f t="shared" si="2"/>
        <v>0.16678688603795486</v>
      </c>
      <c r="M39" s="20">
        <f t="shared" si="2"/>
        <v>0.14270462920430482</v>
      </c>
      <c r="N39" s="20">
        <f t="shared" si="2"/>
        <v>0.19673759138182767</v>
      </c>
      <c r="O39" s="20">
        <f t="shared" si="2"/>
        <v>0.2599943043187144</v>
      </c>
      <c r="P39" s="20">
        <f t="shared" si="2"/>
        <v>0.17777661157261504</v>
      </c>
      <c r="Q39" s="20">
        <f t="shared" si="2"/>
        <v>0.13484276866468595</v>
      </c>
      <c r="R39" s="20">
        <f t="shared" si="2"/>
        <v>0.14225145951060136</v>
      </c>
      <c r="S39" s="20">
        <f t="shared" si="2"/>
        <v>0.15085760340740414</v>
      </c>
      <c r="T39" s="20">
        <f t="shared" si="2"/>
        <v>0.19232700389544377</v>
      </c>
      <c r="U39" s="20">
        <f t="shared" si="2"/>
        <v>0.15889416063462947</v>
      </c>
      <c r="V39" s="20">
        <f t="shared" si="2"/>
        <v>0.14838119472158667</v>
      </c>
      <c r="W39" s="20">
        <f t="shared" si="2"/>
        <v>0.20663933799247247</v>
      </c>
      <c r="X39" s="20">
        <f t="shared" si="2"/>
        <v>0.3073750047911375</v>
      </c>
      <c r="Y39" s="20">
        <f t="shared" si="2"/>
        <v>0.32091941123269369</v>
      </c>
      <c r="Z39" s="20">
        <f t="shared" si="2"/>
        <v>0.32735234070751384</v>
      </c>
      <c r="AA39" s="20">
        <f t="shared" si="2"/>
        <v>0.45143009771772591</v>
      </c>
      <c r="AB39" s="20">
        <f t="shared" si="2"/>
        <v>0.34841391036109454</v>
      </c>
      <c r="AC39" s="20">
        <f t="shared" si="2"/>
        <v>0.23077755233234135</v>
      </c>
      <c r="AD39" s="20">
        <f t="shared" si="2"/>
        <v>0.30784308624432916</v>
      </c>
      <c r="AE39" s="20">
        <f t="shared" si="2"/>
        <v>0.2562372790130088</v>
      </c>
    </row>
    <row r="40" spans="1:31">
      <c r="A40" s="3" t="s">
        <v>5</v>
      </c>
      <c r="B40" s="3" t="s">
        <v>6</v>
      </c>
      <c r="C40" s="20">
        <f t="shared" ref="C40:R64" si="3">C10/C$34*100</f>
        <v>12.066790703848604</v>
      </c>
      <c r="D40" s="20">
        <f t="shared" si="3"/>
        <v>10.960468146861624</v>
      </c>
      <c r="E40" s="20">
        <f t="shared" si="3"/>
        <v>12.789426423628566</v>
      </c>
      <c r="F40" s="20">
        <f t="shared" si="3"/>
        <v>13.605141084745354</v>
      </c>
      <c r="G40" s="20">
        <f t="shared" si="3"/>
        <v>14.10098091671593</v>
      </c>
      <c r="H40" s="20">
        <f t="shared" si="3"/>
        <v>15.352052552872783</v>
      </c>
      <c r="I40" s="20">
        <f t="shared" si="3"/>
        <v>15.234465899861796</v>
      </c>
      <c r="J40" s="20">
        <f t="shared" si="3"/>
        <v>12.865408497314618</v>
      </c>
      <c r="K40" s="20">
        <f t="shared" si="3"/>
        <v>13.395940895713073</v>
      </c>
      <c r="L40" s="20">
        <f t="shared" si="3"/>
        <v>15.146482549608239</v>
      </c>
      <c r="M40" s="20">
        <f t="shared" si="3"/>
        <v>16.474416243290428</v>
      </c>
      <c r="N40" s="20">
        <f t="shared" si="3"/>
        <v>18.874307482949064</v>
      </c>
      <c r="O40" s="20">
        <f t="shared" si="3"/>
        <v>18.933530816128922</v>
      </c>
      <c r="P40" s="20">
        <f t="shared" si="3"/>
        <v>24.766347345169791</v>
      </c>
      <c r="Q40" s="20">
        <f t="shared" si="3"/>
        <v>25.751112373160417</v>
      </c>
      <c r="R40" s="20">
        <f t="shared" si="3"/>
        <v>25.486248779554799</v>
      </c>
      <c r="S40" s="20">
        <f t="shared" si="2"/>
        <v>25.857347436369004</v>
      </c>
      <c r="T40" s="20">
        <f t="shared" si="2"/>
        <v>20.228631688197414</v>
      </c>
      <c r="U40" s="20">
        <f t="shared" si="2"/>
        <v>20.737385052768335</v>
      </c>
      <c r="V40" s="20">
        <f t="shared" si="2"/>
        <v>18.962451835708414</v>
      </c>
      <c r="W40" s="20">
        <f t="shared" si="2"/>
        <v>16.421079893996207</v>
      </c>
      <c r="X40" s="20">
        <f t="shared" si="2"/>
        <v>15.554361476276913</v>
      </c>
      <c r="Y40" s="20">
        <f t="shared" si="2"/>
        <v>14.064407945817385</v>
      </c>
      <c r="Z40" s="20">
        <f t="shared" si="2"/>
        <v>13.288506582474607</v>
      </c>
      <c r="AA40" s="20">
        <f t="shared" si="2"/>
        <v>12.309091058099384</v>
      </c>
      <c r="AB40" s="20">
        <f t="shared" si="2"/>
        <v>11.444434466211405</v>
      </c>
      <c r="AC40" s="20">
        <f t="shared" si="2"/>
        <v>18.817150400722522</v>
      </c>
      <c r="AD40" s="20">
        <f t="shared" si="2"/>
        <v>13.482376437466288</v>
      </c>
      <c r="AE40" s="20">
        <f t="shared" si="2"/>
        <v>17.623927762511261</v>
      </c>
    </row>
    <row r="41" spans="1:31">
      <c r="A41" s="3" t="s">
        <v>7</v>
      </c>
      <c r="B41" s="3" t="s">
        <v>8</v>
      </c>
      <c r="C41" s="20">
        <f t="shared" si="3"/>
        <v>12.531345958769204</v>
      </c>
      <c r="D41" s="20">
        <f t="shared" si="2"/>
        <v>11.188936363293688</v>
      </c>
      <c r="E41" s="20">
        <f t="shared" si="2"/>
        <v>11.282805027852788</v>
      </c>
      <c r="F41" s="20">
        <f t="shared" si="2"/>
        <v>10.602522025453522</v>
      </c>
      <c r="G41" s="20">
        <f t="shared" si="2"/>
        <v>9.8750903405893951</v>
      </c>
      <c r="H41" s="20">
        <f t="shared" si="2"/>
        <v>9.5157330767816468</v>
      </c>
      <c r="I41" s="20">
        <f t="shared" si="2"/>
        <v>10.083657021811595</v>
      </c>
      <c r="J41" s="20">
        <f t="shared" si="2"/>
        <v>10.980319382440829</v>
      </c>
      <c r="K41" s="20">
        <f t="shared" si="2"/>
        <v>11.05444083667026</v>
      </c>
      <c r="L41" s="20">
        <f t="shared" si="2"/>
        <v>11.866376447169221</v>
      </c>
      <c r="M41" s="20">
        <f t="shared" si="2"/>
        <v>13.601350798623105</v>
      </c>
      <c r="N41" s="20">
        <f t="shared" si="2"/>
        <v>14.775317682192417</v>
      </c>
      <c r="O41" s="20">
        <f t="shared" si="2"/>
        <v>13.744097826113153</v>
      </c>
      <c r="P41" s="20">
        <f t="shared" si="2"/>
        <v>12.809309629683133</v>
      </c>
      <c r="Q41" s="20">
        <f t="shared" si="2"/>
        <v>14.192650141831143</v>
      </c>
      <c r="R41" s="20">
        <f t="shared" si="2"/>
        <v>13.555421751255704</v>
      </c>
      <c r="S41" s="20">
        <f t="shared" si="2"/>
        <v>12.33940599844577</v>
      </c>
      <c r="T41" s="20">
        <f t="shared" si="2"/>
        <v>12.284739259073941</v>
      </c>
      <c r="U41" s="20">
        <f t="shared" si="2"/>
        <v>11.341546882438001</v>
      </c>
      <c r="V41" s="20">
        <f t="shared" si="2"/>
        <v>11.029024464537688</v>
      </c>
      <c r="W41" s="20">
        <f t="shared" si="2"/>
        <v>8.6301259888911019</v>
      </c>
      <c r="X41" s="20">
        <f t="shared" si="2"/>
        <v>8.0163773754377949</v>
      </c>
      <c r="Y41" s="20">
        <f t="shared" si="2"/>
        <v>7.2683572470077866</v>
      </c>
      <c r="Z41" s="20">
        <f t="shared" si="2"/>
        <v>6.4603534891909637</v>
      </c>
      <c r="AA41" s="20">
        <f t="shared" si="2"/>
        <v>5.9067214408739304</v>
      </c>
      <c r="AB41" s="20">
        <f t="shared" si="2"/>
        <v>6.21494513086928</v>
      </c>
      <c r="AC41" s="20">
        <f t="shared" si="2"/>
        <v>6.6523951481386705</v>
      </c>
      <c r="AD41" s="20">
        <f t="shared" si="2"/>
        <v>5.4660465219054934</v>
      </c>
      <c r="AE41" s="20">
        <f t="shared" si="2"/>
        <v>10.148064664041343</v>
      </c>
    </row>
    <row r="42" spans="1:31">
      <c r="A42" s="3" t="s">
        <v>9</v>
      </c>
      <c r="B42" s="3" t="s">
        <v>10</v>
      </c>
      <c r="C42" s="20">
        <f t="shared" si="3"/>
        <v>1.8954996036308851</v>
      </c>
      <c r="D42" s="20">
        <f t="shared" si="2"/>
        <v>1.4892416245989168</v>
      </c>
      <c r="E42" s="20">
        <f t="shared" si="2"/>
        <v>1.1612267723527181</v>
      </c>
      <c r="F42" s="20">
        <f t="shared" si="2"/>
        <v>1.0799428779816558</v>
      </c>
      <c r="G42" s="20">
        <f t="shared" si="2"/>
        <v>1.0597771115899508</v>
      </c>
      <c r="H42" s="20">
        <f t="shared" si="2"/>
        <v>0.96687281816884418</v>
      </c>
      <c r="I42" s="20">
        <f t="shared" si="2"/>
        <v>1.0562551705192771</v>
      </c>
      <c r="J42" s="20">
        <f t="shared" si="2"/>
        <v>1.0657382894918177</v>
      </c>
      <c r="K42" s="20">
        <f t="shared" si="2"/>
        <v>1.013877449718575</v>
      </c>
      <c r="L42" s="20">
        <f t="shared" si="2"/>
        <v>0.87427891833573301</v>
      </c>
      <c r="M42" s="20">
        <f t="shared" si="2"/>
        <v>0.81073296812540041</v>
      </c>
      <c r="N42" s="20">
        <f t="shared" si="2"/>
        <v>0.67122987659105193</v>
      </c>
      <c r="O42" s="20">
        <f t="shared" si="2"/>
        <v>0.37620976192993211</v>
      </c>
      <c r="P42" s="20">
        <f t="shared" si="2"/>
        <v>0.62914702656038346</v>
      </c>
      <c r="Q42" s="20">
        <f t="shared" si="2"/>
        <v>0.79957210881434382</v>
      </c>
      <c r="R42" s="20">
        <f t="shared" si="2"/>
        <v>0.74015374749839802</v>
      </c>
      <c r="S42" s="20">
        <f t="shared" si="2"/>
        <v>0.74406398303618548</v>
      </c>
      <c r="T42" s="20">
        <f t="shared" si="2"/>
        <v>0.57524641623971318</v>
      </c>
      <c r="U42" s="20">
        <f t="shared" si="2"/>
        <v>0.58322596190243881</v>
      </c>
      <c r="V42" s="20">
        <f t="shared" si="2"/>
        <v>0.66921467728686279</v>
      </c>
      <c r="W42" s="20">
        <f t="shared" si="2"/>
        <v>0.84616744138755251</v>
      </c>
      <c r="X42" s="20">
        <f t="shared" si="2"/>
        <v>1.0862500848843695</v>
      </c>
      <c r="Y42" s="20">
        <f t="shared" si="2"/>
        <v>1.9830616891180548</v>
      </c>
      <c r="Z42" s="20">
        <f t="shared" si="2"/>
        <v>2.2257814456226286</v>
      </c>
      <c r="AA42" s="20">
        <f t="shared" si="2"/>
        <v>1.7694287050519106</v>
      </c>
      <c r="AB42" s="20">
        <f t="shared" si="2"/>
        <v>2.8244223675145275</v>
      </c>
      <c r="AC42" s="20">
        <f t="shared" si="2"/>
        <v>3.1186684266134264</v>
      </c>
      <c r="AD42" s="20">
        <f t="shared" si="2"/>
        <v>3.7670578666136314</v>
      </c>
      <c r="AE42" s="20">
        <f t="shared" si="2"/>
        <v>1.337454643473321</v>
      </c>
    </row>
    <row r="43" spans="1:31">
      <c r="A43" s="3" t="s">
        <v>11</v>
      </c>
      <c r="B43" s="3" t="s">
        <v>12</v>
      </c>
      <c r="C43" s="20">
        <f t="shared" si="3"/>
        <v>5.3333271877535404</v>
      </c>
      <c r="D43" s="20">
        <f t="shared" si="2"/>
        <v>4.2291673915938945</v>
      </c>
      <c r="E43" s="20">
        <f t="shared" si="2"/>
        <v>4.342637786130819</v>
      </c>
      <c r="F43" s="20">
        <f t="shared" si="2"/>
        <v>4.0004457413705872</v>
      </c>
      <c r="G43" s="20">
        <f t="shared" si="2"/>
        <v>4.7071868292390882</v>
      </c>
      <c r="H43" s="20">
        <f t="shared" si="2"/>
        <v>4.8014765564327018</v>
      </c>
      <c r="I43" s="20">
        <f t="shared" si="2"/>
        <v>4.6594019188923417</v>
      </c>
      <c r="J43" s="20">
        <f t="shared" si="2"/>
        <v>4.7092953473352157</v>
      </c>
      <c r="K43" s="20">
        <f t="shared" si="2"/>
        <v>5.9253226411288153</v>
      </c>
      <c r="L43" s="20">
        <f t="shared" si="2"/>
        <v>7.5768471516496296</v>
      </c>
      <c r="M43" s="20">
        <f t="shared" si="2"/>
        <v>9.7839617154804248</v>
      </c>
      <c r="N43" s="20">
        <f t="shared" si="2"/>
        <v>11.383438687425668</v>
      </c>
      <c r="O43" s="20">
        <f t="shared" si="2"/>
        <v>10.942780510359086</v>
      </c>
      <c r="P43" s="20">
        <f t="shared" si="2"/>
        <v>10.659792739299061</v>
      </c>
      <c r="Q43" s="20">
        <f t="shared" si="2"/>
        <v>12.656711200811554</v>
      </c>
      <c r="R43" s="20">
        <f t="shared" si="2"/>
        <v>11.929509425566357</v>
      </c>
      <c r="S43" s="20">
        <f t="shared" si="2"/>
        <v>10.698265749587845</v>
      </c>
      <c r="T43" s="20">
        <f t="shared" si="2"/>
        <v>10.043491705428499</v>
      </c>
      <c r="U43" s="20">
        <f t="shared" si="2"/>
        <v>9.2489914293508715</v>
      </c>
      <c r="V43" s="20">
        <f t="shared" si="2"/>
        <v>9.2636080544031731</v>
      </c>
      <c r="W43" s="20">
        <f t="shared" si="2"/>
        <v>6.9197910091492076</v>
      </c>
      <c r="X43" s="20">
        <f t="shared" si="2"/>
        <v>6.316909132339867</v>
      </c>
      <c r="Y43" s="20">
        <f t="shared" si="2"/>
        <v>5.3409544726995319</v>
      </c>
      <c r="Z43" s="20">
        <f t="shared" si="2"/>
        <v>4.7158719446297654</v>
      </c>
      <c r="AA43" s="20">
        <f t="shared" si="2"/>
        <v>4.2721925068835702</v>
      </c>
      <c r="AB43" s="20">
        <f t="shared" si="2"/>
        <v>4.6504991722720419</v>
      </c>
      <c r="AC43" s="20">
        <f t="shared" si="2"/>
        <v>5.0317480721431833</v>
      </c>
      <c r="AD43" s="20">
        <f t="shared" si="2"/>
        <v>4.2386242621193544</v>
      </c>
      <c r="AE43" s="20">
        <f t="shared" si="2"/>
        <v>7.5994548421405863</v>
      </c>
    </row>
    <row r="44" spans="1:31">
      <c r="A44" s="3" t="s">
        <v>13</v>
      </c>
      <c r="B44" s="3" t="s">
        <v>14</v>
      </c>
      <c r="C44" s="20">
        <f t="shared" si="3"/>
        <v>5.3225248324772494</v>
      </c>
      <c r="D44" s="20">
        <f t="shared" si="2"/>
        <v>4.0158514797817988</v>
      </c>
      <c r="E44" s="20">
        <f t="shared" si="2"/>
        <v>4.0794258735917639</v>
      </c>
      <c r="F44" s="20">
        <f t="shared" si="2"/>
        <v>3.8673995998123969</v>
      </c>
      <c r="G44" s="20">
        <f t="shared" si="2"/>
        <v>4.5569601613137989</v>
      </c>
      <c r="H44" s="20">
        <f t="shared" si="2"/>
        <v>4.6593588188145105</v>
      </c>
      <c r="I44" s="20">
        <f t="shared" si="2"/>
        <v>4.7515796432573785</v>
      </c>
      <c r="J44" s="20">
        <f t="shared" si="2"/>
        <v>4.6935516469036616</v>
      </c>
      <c r="K44" s="20">
        <f t="shared" si="2"/>
        <v>5.9532175316334879</v>
      </c>
      <c r="L44" s="20">
        <f t="shared" si="2"/>
        <v>7.599680367219344</v>
      </c>
      <c r="M44" s="20">
        <f t="shared" si="2"/>
        <v>9.8066070595735564</v>
      </c>
      <c r="N44" s="20">
        <f t="shared" si="2"/>
        <v>11.411720995810178</v>
      </c>
      <c r="O44" s="20">
        <f t="shared" si="2"/>
        <v>10.836778767749967</v>
      </c>
      <c r="P44" s="20">
        <f t="shared" si="2"/>
        <v>11.272158059576153</v>
      </c>
      <c r="Q44" s="20">
        <f t="shared" si="2"/>
        <v>13.062223816202579</v>
      </c>
      <c r="R44" s="20">
        <f t="shared" si="2"/>
        <v>12.367035451814646</v>
      </c>
      <c r="S44" s="20">
        <f t="shared" si="2"/>
        <v>11.163734005798073</v>
      </c>
      <c r="T44" s="20">
        <f t="shared" si="2"/>
        <v>9.6881875776399227</v>
      </c>
      <c r="U44" s="20">
        <f t="shared" si="2"/>
        <v>8.9174616426182691</v>
      </c>
      <c r="V44" s="20">
        <f t="shared" si="2"/>
        <v>8.9426325005506477</v>
      </c>
      <c r="W44" s="20">
        <f t="shared" si="2"/>
        <v>6.4644670751672555</v>
      </c>
      <c r="X44" s="20">
        <f t="shared" si="2"/>
        <v>5.7721548226002151</v>
      </c>
      <c r="Y44" s="20">
        <f t="shared" si="2"/>
        <v>4.769763400163054</v>
      </c>
      <c r="Z44" s="20">
        <f t="shared" si="2"/>
        <v>4.0397153528256329</v>
      </c>
      <c r="AA44" s="20">
        <f t="shared" si="2"/>
        <v>3.672287713716528</v>
      </c>
      <c r="AB44" s="20">
        <f t="shared" si="2"/>
        <v>4.157035795991078</v>
      </c>
      <c r="AC44" s="20">
        <f t="shared" si="2"/>
        <v>4.5904686486133741</v>
      </c>
      <c r="AD44" s="20">
        <f t="shared" si="2"/>
        <v>3.7328820693420797</v>
      </c>
      <c r="AE44" s="20">
        <f t="shared" si="2"/>
        <v>7.4130838553000178</v>
      </c>
    </row>
    <row r="45" spans="1:31">
      <c r="A45" s="3" t="s">
        <v>15</v>
      </c>
      <c r="B45" s="3" t="s">
        <v>16</v>
      </c>
      <c r="C45" s="20">
        <f t="shared" si="3"/>
        <v>0.64463274397052195</v>
      </c>
      <c r="D45" s="20">
        <f t="shared" si="2"/>
        <v>0.69463063864024921</v>
      </c>
      <c r="E45" s="20">
        <f t="shared" si="2"/>
        <v>0.75077613601855642</v>
      </c>
      <c r="F45" s="20">
        <f t="shared" si="2"/>
        <v>0.87747310018462787</v>
      </c>
      <c r="G45" s="20">
        <f t="shared" si="2"/>
        <v>0.66784113274586265</v>
      </c>
      <c r="H45" s="20">
        <f t="shared" si="2"/>
        <v>0.53617394301672161</v>
      </c>
      <c r="I45" s="20">
        <f t="shared" si="2"/>
        <v>0.60405200427665506</v>
      </c>
      <c r="J45" s="20">
        <f t="shared" si="2"/>
        <v>0.6005704977431191</v>
      </c>
      <c r="K45" s="20">
        <f t="shared" si="2"/>
        <v>0.72770723924669223</v>
      </c>
      <c r="L45" s="20">
        <f t="shared" si="2"/>
        <v>0.84890723326953144</v>
      </c>
      <c r="M45" s="20">
        <f t="shared" si="2"/>
        <v>0.70858892296823628</v>
      </c>
      <c r="N45" s="20">
        <f t="shared" si="2"/>
        <v>0.45848307595373849</v>
      </c>
      <c r="O45" s="20">
        <f t="shared" si="2"/>
        <v>0.58856603118871431</v>
      </c>
      <c r="P45" s="20">
        <f t="shared" si="2"/>
        <v>0.70984804012649827</v>
      </c>
      <c r="Q45" s="20">
        <f t="shared" si="2"/>
        <v>0.31743650192366746</v>
      </c>
      <c r="R45" s="20">
        <f t="shared" si="2"/>
        <v>0.3348352985825474</v>
      </c>
      <c r="S45" s="20">
        <f t="shared" si="2"/>
        <v>0.45482930829762686</v>
      </c>
      <c r="T45" s="20">
        <f t="shared" si="2"/>
        <v>0.46029355833683006</v>
      </c>
      <c r="U45" s="20">
        <f t="shared" si="2"/>
        <v>0.52805797000754562</v>
      </c>
      <c r="V45" s="20">
        <f t="shared" si="2"/>
        <v>0.60166333969600261</v>
      </c>
      <c r="W45" s="20">
        <f t="shared" si="2"/>
        <v>0.6766517792665423</v>
      </c>
      <c r="X45" s="20">
        <f t="shared" si="2"/>
        <v>0.82889688403122219</v>
      </c>
      <c r="Y45" s="20">
        <f t="shared" si="2"/>
        <v>0.73956311256857976</v>
      </c>
      <c r="Z45" s="20">
        <f t="shared" si="2"/>
        <v>0.75730638881554069</v>
      </c>
      <c r="AA45" s="20">
        <f t="shared" si="2"/>
        <v>0.80978104172332799</v>
      </c>
      <c r="AB45" s="20">
        <f t="shared" si="2"/>
        <v>0.65964576956944954</v>
      </c>
      <c r="AC45" s="20">
        <f t="shared" si="2"/>
        <v>0.66833029850907799</v>
      </c>
      <c r="AD45" s="20">
        <f t="shared" si="2"/>
        <v>0.77707666425822985</v>
      </c>
      <c r="AE45" s="20">
        <f t="shared" si="2"/>
        <v>0.62998254321929792</v>
      </c>
    </row>
    <row r="46" spans="1:31">
      <c r="A46" s="3" t="s">
        <v>17</v>
      </c>
      <c r="B46" s="3" t="s">
        <v>18</v>
      </c>
      <c r="C46" s="20">
        <f t="shared" si="3"/>
        <v>6.7258392258861157</v>
      </c>
      <c r="D46" s="20">
        <f t="shared" si="2"/>
        <v>6.9637007242787607</v>
      </c>
      <c r="E46" s="20">
        <f t="shared" si="2"/>
        <v>6.8204687066830179</v>
      </c>
      <c r="F46" s="20">
        <f t="shared" si="2"/>
        <v>6.6393948497520476</v>
      </c>
      <c r="G46" s="20">
        <f t="shared" si="2"/>
        <v>5.5727528302913374</v>
      </c>
      <c r="H46" s="20">
        <f t="shared" si="2"/>
        <v>5.8547247528256534</v>
      </c>
      <c r="I46" s="20">
        <f t="shared" si="2"/>
        <v>5.0337770994588391</v>
      </c>
      <c r="J46" s="20">
        <f t="shared" si="2"/>
        <v>3.9133090679898501</v>
      </c>
      <c r="K46" s="20">
        <f t="shared" si="2"/>
        <v>3.3614467245577004</v>
      </c>
      <c r="L46" s="20">
        <f t="shared" si="2"/>
        <v>3.0413292483549679</v>
      </c>
      <c r="M46" s="20">
        <f t="shared" si="2"/>
        <v>2.6275599021939584</v>
      </c>
      <c r="N46" s="20">
        <f t="shared" si="2"/>
        <v>1.9793608710368944</v>
      </c>
      <c r="O46" s="20">
        <f t="shared" si="2"/>
        <v>1.7652257909371611</v>
      </c>
      <c r="P46" s="20">
        <f t="shared" si="2"/>
        <v>1.6508107846841751</v>
      </c>
      <c r="Q46" s="20">
        <f t="shared" si="2"/>
        <v>1.2250874391449447</v>
      </c>
      <c r="R46" s="20">
        <f t="shared" si="2"/>
        <v>1.3064797403214912</v>
      </c>
      <c r="S46" s="20">
        <f t="shared" si="2"/>
        <v>1.3607533878860567</v>
      </c>
      <c r="T46" s="20">
        <f t="shared" si="2"/>
        <v>1.3210296713663943</v>
      </c>
      <c r="U46" s="20">
        <f t="shared" si="2"/>
        <v>1.4291383974550476</v>
      </c>
      <c r="V46" s="20">
        <f t="shared" si="2"/>
        <v>1.5716113670985594</v>
      </c>
      <c r="W46" s="20">
        <f t="shared" si="2"/>
        <v>1.6339232372503236</v>
      </c>
      <c r="X46" s="20">
        <f t="shared" si="2"/>
        <v>1.7303197734465197</v>
      </c>
      <c r="Y46" s="20">
        <f t="shared" si="2"/>
        <v>1.8771148891203324</v>
      </c>
      <c r="Z46" s="20">
        <f t="shared" si="2"/>
        <v>1.9197847263781431</v>
      </c>
      <c r="AA46" s="20">
        <f t="shared" si="2"/>
        <v>1.9848518950765386</v>
      </c>
      <c r="AB46" s="20">
        <f t="shared" si="2"/>
        <v>1.9135942934756351</v>
      </c>
      <c r="AC46" s="20">
        <f t="shared" si="2"/>
        <v>2.296831233197679</v>
      </c>
      <c r="AD46" s="20">
        <f t="shared" si="2"/>
        <v>2.6378416241659575</v>
      </c>
      <c r="AE46" s="20">
        <f t="shared" si="2"/>
        <v>2.3089669839492442</v>
      </c>
    </row>
    <row r="47" spans="1:31">
      <c r="A47" s="3" t="s">
        <v>19</v>
      </c>
      <c r="B47" s="3" t="s">
        <v>20</v>
      </c>
      <c r="C47" s="20">
        <f t="shared" si="3"/>
        <v>4.4253356400819985</v>
      </c>
      <c r="D47" s="20">
        <f t="shared" si="2"/>
        <v>4.7638166821638146</v>
      </c>
      <c r="E47" s="20">
        <f t="shared" si="2"/>
        <v>4.0266206281658192</v>
      </c>
      <c r="F47" s="20">
        <f t="shared" si="2"/>
        <v>4.236374183047908</v>
      </c>
      <c r="G47" s="20">
        <f t="shared" si="2"/>
        <v>4.5433809566923467</v>
      </c>
      <c r="H47" s="20">
        <f t="shared" si="2"/>
        <v>4.8276877797882243</v>
      </c>
      <c r="I47" s="20">
        <f t="shared" si="2"/>
        <v>4.442303882644719</v>
      </c>
      <c r="J47" s="20">
        <f t="shared" si="2"/>
        <v>4.1940941526382503</v>
      </c>
      <c r="K47" s="20">
        <f t="shared" si="2"/>
        <v>3.8060587098457526</v>
      </c>
      <c r="L47" s="20">
        <f t="shared" si="2"/>
        <v>3.3326473403483439</v>
      </c>
      <c r="M47" s="20">
        <f t="shared" si="2"/>
        <v>2.9543184091790078</v>
      </c>
      <c r="N47" s="20">
        <f t="shared" si="2"/>
        <v>2.5219912339326958</v>
      </c>
      <c r="O47" s="20">
        <f t="shared" si="2"/>
        <v>2.6769591981719696</v>
      </c>
      <c r="P47" s="20">
        <f t="shared" si="2"/>
        <v>2.0887757467853665</v>
      </c>
      <c r="Q47" s="20">
        <f t="shared" si="2"/>
        <v>1.6769211754632973</v>
      </c>
      <c r="R47" s="20">
        <f t="shared" si="2"/>
        <v>1.7682158046687884</v>
      </c>
      <c r="S47" s="20">
        <f t="shared" si="2"/>
        <v>1.8332974523900283</v>
      </c>
      <c r="T47" s="20">
        <f t="shared" si="2"/>
        <v>1.8031058111933143</v>
      </c>
      <c r="U47" s="20">
        <f t="shared" si="2"/>
        <v>1.9762735986854936</v>
      </c>
      <c r="V47" s="20">
        <f t="shared" si="2"/>
        <v>2.016168605783025</v>
      </c>
      <c r="W47" s="20">
        <f t="shared" si="2"/>
        <v>2.2395268474224661</v>
      </c>
      <c r="X47" s="20">
        <f t="shared" si="2"/>
        <v>2.3170019756800495</v>
      </c>
      <c r="Y47" s="20">
        <f t="shared" si="2"/>
        <v>2.4207548646190675</v>
      </c>
      <c r="Z47" s="20">
        <f t="shared" si="2"/>
        <v>2.5583147755059565</v>
      </c>
      <c r="AA47" s="20">
        <f t="shared" si="2"/>
        <v>2.4678923964918038</v>
      </c>
      <c r="AB47" s="20">
        <f t="shared" si="2"/>
        <v>2.3735226149672326</v>
      </c>
      <c r="AC47" s="20">
        <f t="shared" si="2"/>
        <v>2.7721733767800458</v>
      </c>
      <c r="AD47" s="20">
        <f t="shared" si="2"/>
        <v>3.409539589776498</v>
      </c>
      <c r="AE47" s="20">
        <f t="shared" si="2"/>
        <v>2.6265031364574765</v>
      </c>
    </row>
    <row r="48" spans="1:31">
      <c r="A48" s="3" t="s">
        <v>21</v>
      </c>
      <c r="B48" s="3" t="s">
        <v>22</v>
      </c>
      <c r="C48" s="20">
        <f t="shared" si="3"/>
        <v>0.6132580081586847</v>
      </c>
      <c r="D48" s="20">
        <f t="shared" si="2"/>
        <v>0.49153957995829661</v>
      </c>
      <c r="E48" s="20">
        <f t="shared" si="2"/>
        <v>0.46356532853214166</v>
      </c>
      <c r="F48" s="20">
        <f t="shared" si="2"/>
        <v>0.45879606722520605</v>
      </c>
      <c r="G48" s="20">
        <f t="shared" si="2"/>
        <v>0.40143118784488774</v>
      </c>
      <c r="H48" s="20">
        <f t="shared" si="2"/>
        <v>0.32436414432860161</v>
      </c>
      <c r="I48" s="20">
        <f t="shared" si="2"/>
        <v>0.30486998215085576</v>
      </c>
      <c r="J48" s="20">
        <f t="shared" si="2"/>
        <v>0.2651156882224206</v>
      </c>
      <c r="K48" s="20">
        <f t="shared" si="2"/>
        <v>0.23400460387361255</v>
      </c>
      <c r="L48" s="20">
        <f t="shared" si="2"/>
        <v>0.18599077101602077</v>
      </c>
      <c r="M48" s="20">
        <f t="shared" si="2"/>
        <v>0.19396191287612308</v>
      </c>
      <c r="N48" s="20">
        <f t="shared" si="2"/>
        <v>0.14659973264617299</v>
      </c>
      <c r="O48" s="20">
        <f t="shared" si="2"/>
        <v>0.17803408684160071</v>
      </c>
      <c r="P48" s="20">
        <f t="shared" si="2"/>
        <v>0.17554127904581643</v>
      </c>
      <c r="Q48" s="20">
        <f t="shared" si="2"/>
        <v>0.16750385660522968</v>
      </c>
      <c r="R48" s="20">
        <f t="shared" si="2"/>
        <v>0.17256116072666633</v>
      </c>
      <c r="S48" s="20">
        <f t="shared" si="2"/>
        <v>0.21458642741831027</v>
      </c>
      <c r="T48" s="20">
        <f t="shared" si="2"/>
        <v>0.176543347995575</v>
      </c>
      <c r="U48" s="20">
        <f t="shared" si="2"/>
        <v>0.14736667196864711</v>
      </c>
      <c r="V48" s="20">
        <f t="shared" ref="D48:AE57" si="4">V18/V$34*100</f>
        <v>0.16779881782193032</v>
      </c>
      <c r="W48" s="20">
        <f t="shared" si="4"/>
        <v>0.19681742266558386</v>
      </c>
      <c r="X48" s="20">
        <f t="shared" si="4"/>
        <v>0.1834025837949155</v>
      </c>
      <c r="Y48" s="20">
        <f t="shared" si="4"/>
        <v>0.20116613271355557</v>
      </c>
      <c r="Z48" s="20">
        <f t="shared" si="4"/>
        <v>0.19995500959418044</v>
      </c>
      <c r="AA48" s="20">
        <f t="shared" si="4"/>
        <v>0.17750556239163823</v>
      </c>
      <c r="AB48" s="20">
        <f t="shared" si="4"/>
        <v>0.19589583253084858</v>
      </c>
      <c r="AC48" s="20">
        <f t="shared" si="4"/>
        <v>0.16632116264829869</v>
      </c>
      <c r="AD48" s="20">
        <f t="shared" si="4"/>
        <v>0.21410021468581367</v>
      </c>
      <c r="AE48" s="20">
        <f t="shared" si="4"/>
        <v>0.20680669325830961</v>
      </c>
    </row>
    <row r="49" spans="1:31">
      <c r="A49" s="3" t="s">
        <v>23</v>
      </c>
      <c r="B49" s="3" t="s">
        <v>24</v>
      </c>
      <c r="C49" s="20">
        <f t="shared" si="3"/>
        <v>7.9148741326485323</v>
      </c>
      <c r="D49" s="20">
        <f t="shared" si="4"/>
        <v>8.9712969822957547</v>
      </c>
      <c r="E49" s="20">
        <f t="shared" si="4"/>
        <v>8.8800444274225043</v>
      </c>
      <c r="F49" s="20">
        <f t="shared" si="4"/>
        <v>8.8192799216250908</v>
      </c>
      <c r="G49" s="20">
        <f t="shared" si="4"/>
        <v>8.8555600622094826</v>
      </c>
      <c r="H49" s="20">
        <f t="shared" si="4"/>
        <v>8.344244333566964</v>
      </c>
      <c r="I49" s="20">
        <f t="shared" si="4"/>
        <v>8.1009736190657016</v>
      </c>
      <c r="J49" s="20">
        <f t="shared" si="4"/>
        <v>9.0097925139775477</v>
      </c>
      <c r="K49" s="20">
        <f t="shared" si="4"/>
        <v>8.370577323784401</v>
      </c>
      <c r="L49" s="20">
        <f t="shared" si="4"/>
        <v>7.6630229487091874</v>
      </c>
      <c r="M49" s="20">
        <f t="shared" si="4"/>
        <v>6.8957240355196916</v>
      </c>
      <c r="N49" s="20">
        <f t="shared" si="4"/>
        <v>5.5405557908153646</v>
      </c>
      <c r="O49" s="20">
        <f t="shared" si="4"/>
        <v>5.9085053614211027</v>
      </c>
      <c r="P49" s="20">
        <f t="shared" si="4"/>
        <v>5.0783987238722874</v>
      </c>
      <c r="Q49" s="20">
        <f t="shared" si="4"/>
        <v>4.1127230221709663</v>
      </c>
      <c r="R49" s="20">
        <f t="shared" si="4"/>
        <v>4.3829633441200784</v>
      </c>
      <c r="S49" s="20">
        <f t="shared" si="4"/>
        <v>4.8936904968177011</v>
      </c>
      <c r="T49" s="20">
        <f t="shared" si="4"/>
        <v>4.8690790228649306</v>
      </c>
      <c r="U49" s="20">
        <f t="shared" si="4"/>
        <v>5.1222095437257353</v>
      </c>
      <c r="V49" s="20">
        <f t="shared" si="4"/>
        <v>5.4371020978287392</v>
      </c>
      <c r="W49" s="20">
        <f t="shared" si="4"/>
        <v>6.2391240351925195</v>
      </c>
      <c r="X49" s="20">
        <f t="shared" si="4"/>
        <v>6.2849403931931684</v>
      </c>
      <c r="Y49" s="20">
        <f t="shared" si="4"/>
        <v>6.4380701162271885</v>
      </c>
      <c r="Z49" s="20">
        <f t="shared" si="4"/>
        <v>6.4570406878028246</v>
      </c>
      <c r="AA49" s="20">
        <f t="shared" si="4"/>
        <v>6.2870152367383039</v>
      </c>
      <c r="AB49" s="20">
        <f t="shared" si="4"/>
        <v>5.8600104230512331</v>
      </c>
      <c r="AC49" s="20">
        <f t="shared" si="4"/>
        <v>6.5680237204579566</v>
      </c>
      <c r="AD49" s="20">
        <f t="shared" si="4"/>
        <v>7.8146532516578766</v>
      </c>
      <c r="AE49" s="20">
        <f t="shared" si="4"/>
        <v>6.2250924155840366</v>
      </c>
    </row>
    <row r="50" spans="1:31">
      <c r="A50" s="3" t="s">
        <v>25</v>
      </c>
      <c r="B50" s="3" t="s">
        <v>26</v>
      </c>
      <c r="C50" s="20">
        <f t="shared" si="3"/>
        <v>1.0582462235407226</v>
      </c>
      <c r="D50" s="20">
        <f t="shared" si="4"/>
        <v>0.97907342162817479</v>
      </c>
      <c r="E50" s="20">
        <f t="shared" si="4"/>
        <v>0.95602705470412064</v>
      </c>
      <c r="F50" s="20">
        <f t="shared" si="4"/>
        <v>0.94717435342071132</v>
      </c>
      <c r="G50" s="20">
        <f t="shared" si="4"/>
        <v>1.1677499230509634</v>
      </c>
      <c r="H50" s="20">
        <f t="shared" si="4"/>
        <v>0.86543333214353269</v>
      </c>
      <c r="I50" s="20">
        <f t="shared" si="4"/>
        <v>0.88866992813043044</v>
      </c>
      <c r="J50" s="20">
        <f t="shared" si="4"/>
        <v>0.99378890261703734</v>
      </c>
      <c r="K50" s="20">
        <f t="shared" si="4"/>
        <v>1.0369691921729993</v>
      </c>
      <c r="L50" s="20">
        <f t="shared" si="4"/>
        <v>0.91154445322468303</v>
      </c>
      <c r="M50" s="20">
        <f t="shared" si="4"/>
        <v>0.77412376857643461</v>
      </c>
      <c r="N50" s="20">
        <f t="shared" si="4"/>
        <v>0.75550918329429562</v>
      </c>
      <c r="O50" s="20">
        <f t="shared" si="4"/>
        <v>1.0871354494064307</v>
      </c>
      <c r="P50" s="20">
        <f t="shared" si="4"/>
        <v>0.92238586748161344</v>
      </c>
      <c r="Q50" s="20">
        <f t="shared" si="4"/>
        <v>0.75700855582186322</v>
      </c>
      <c r="R50" s="20">
        <f t="shared" si="4"/>
        <v>0.91477006243544434</v>
      </c>
      <c r="S50" s="20">
        <f t="shared" si="4"/>
        <v>1.0896709637213156</v>
      </c>
      <c r="T50" s="20">
        <f t="shared" si="4"/>
        <v>1.1620775820338407</v>
      </c>
      <c r="U50" s="20">
        <f t="shared" si="4"/>
        <v>1.3440988816674431</v>
      </c>
      <c r="V50" s="20">
        <f t="shared" si="4"/>
        <v>1.3422964349307069</v>
      </c>
      <c r="W50" s="20">
        <f t="shared" si="4"/>
        <v>1.5879037180291891</v>
      </c>
      <c r="X50" s="20">
        <f t="shared" si="4"/>
        <v>1.6747359813351861</v>
      </c>
      <c r="Y50" s="20">
        <f t="shared" si="4"/>
        <v>1.9261577498422808</v>
      </c>
      <c r="Z50" s="20">
        <f t="shared" si="4"/>
        <v>1.9603811984799602</v>
      </c>
      <c r="AA50" s="20">
        <f t="shared" si="4"/>
        <v>1.9350403345386908</v>
      </c>
      <c r="AB50" s="20">
        <f t="shared" si="4"/>
        <v>1.8019215049917228</v>
      </c>
      <c r="AC50" s="20">
        <f t="shared" si="4"/>
        <v>1.7481078663080838</v>
      </c>
      <c r="AD50" s="20">
        <f t="shared" si="4"/>
        <v>2.1362432476770827</v>
      </c>
      <c r="AE50" s="20">
        <f t="shared" si="4"/>
        <v>1.3432285066991618</v>
      </c>
    </row>
    <row r="51" spans="1:31">
      <c r="A51" s="3" t="s">
        <v>27</v>
      </c>
      <c r="B51" s="3" t="s">
        <v>28</v>
      </c>
      <c r="C51" s="20">
        <f t="shared" si="3"/>
        <v>2.9377614720890231</v>
      </c>
      <c r="D51" s="20">
        <f t="shared" si="4"/>
        <v>2.887995253819601</v>
      </c>
      <c r="E51" s="20">
        <f t="shared" si="4"/>
        <v>2.6234981088075391</v>
      </c>
      <c r="F51" s="20">
        <f t="shared" si="4"/>
        <v>2.7147001114924461</v>
      </c>
      <c r="G51" s="20">
        <f t="shared" si="4"/>
        <v>2.4981964872433697</v>
      </c>
      <c r="H51" s="20">
        <f t="shared" si="4"/>
        <v>2.2149552670552222</v>
      </c>
      <c r="I51" s="20">
        <f t="shared" si="4"/>
        <v>2.4134747460867376</v>
      </c>
      <c r="J51" s="20">
        <f t="shared" si="4"/>
        <v>2.6336355781320298</v>
      </c>
      <c r="K51" s="20">
        <f t="shared" si="4"/>
        <v>2.4553744821466141</v>
      </c>
      <c r="L51" s="20">
        <f t="shared" si="4"/>
        <v>2.4934324778185872</v>
      </c>
      <c r="M51" s="20">
        <f t="shared" si="4"/>
        <v>2.6135946271933266</v>
      </c>
      <c r="N51" s="20">
        <f t="shared" si="4"/>
        <v>2.3662575230893448</v>
      </c>
      <c r="O51" s="20">
        <f t="shared" si="4"/>
        <v>2.5848667326088126</v>
      </c>
      <c r="P51" s="20">
        <f t="shared" si="4"/>
        <v>2.1933324100425184</v>
      </c>
      <c r="Q51" s="20">
        <f t="shared" si="4"/>
        <v>1.781428197594928</v>
      </c>
      <c r="R51" s="20">
        <f t="shared" si="4"/>
        <v>2.2707564751013507</v>
      </c>
      <c r="S51" s="20">
        <f t="shared" si="4"/>
        <v>2.5532871352020479</v>
      </c>
      <c r="T51" s="20">
        <f t="shared" si="4"/>
        <v>2.699637830624392</v>
      </c>
      <c r="U51" s="20">
        <f t="shared" si="4"/>
        <v>2.8625251787513455</v>
      </c>
      <c r="V51" s="20">
        <f t="shared" si="4"/>
        <v>3.0408240757257459</v>
      </c>
      <c r="W51" s="20">
        <f t="shared" si="4"/>
        <v>3.4390186903860704</v>
      </c>
      <c r="X51" s="20">
        <f t="shared" si="4"/>
        <v>3.7362617606404207</v>
      </c>
      <c r="Y51" s="20">
        <f t="shared" si="4"/>
        <v>4.1021353262159357</v>
      </c>
      <c r="Z51" s="20">
        <f t="shared" si="4"/>
        <v>4.0266572642751131</v>
      </c>
      <c r="AA51" s="20">
        <f t="shared" si="4"/>
        <v>3.914571531568821</v>
      </c>
      <c r="AB51" s="20">
        <f t="shared" si="4"/>
        <v>3.606828036294575</v>
      </c>
      <c r="AC51" s="20">
        <f t="shared" si="4"/>
        <v>4.0538578994356511</v>
      </c>
      <c r="AD51" s="20">
        <f t="shared" si="4"/>
        <v>4.5792508236490068</v>
      </c>
      <c r="AE51" s="20">
        <f t="shared" si="4"/>
        <v>3.0730838485875536</v>
      </c>
    </row>
    <row r="52" spans="1:31">
      <c r="A52" s="3" t="s">
        <v>29</v>
      </c>
      <c r="B52" s="3" t="s">
        <v>30</v>
      </c>
      <c r="C52" s="20">
        <f t="shared" si="3"/>
        <v>9.2031481519489002</v>
      </c>
      <c r="D52" s="20">
        <f t="shared" si="4"/>
        <v>9.2064849957503228</v>
      </c>
      <c r="E52" s="20">
        <f t="shared" si="4"/>
        <v>7.8667002118163198</v>
      </c>
      <c r="F52" s="20">
        <f t="shared" si="4"/>
        <v>9.1627760706170971</v>
      </c>
      <c r="G52" s="20">
        <f t="shared" si="4"/>
        <v>8.0967686940232291</v>
      </c>
      <c r="H52" s="20">
        <f t="shared" si="4"/>
        <v>6.0409111069441641</v>
      </c>
      <c r="I52" s="20">
        <f t="shared" si="4"/>
        <v>5.6886936074756145</v>
      </c>
      <c r="J52" s="20">
        <f t="shared" si="4"/>
        <v>5.679225887528963</v>
      </c>
      <c r="K52" s="20">
        <f t="shared" si="4"/>
        <v>4.0082011059680189</v>
      </c>
      <c r="L52" s="20">
        <f t="shared" si="4"/>
        <v>2.9289462433055173</v>
      </c>
      <c r="M52" s="20">
        <f t="shared" si="4"/>
        <v>1.6749872129992633</v>
      </c>
      <c r="N52" s="20">
        <f t="shared" si="4"/>
        <v>0.8265286577034453</v>
      </c>
      <c r="O52" s="20">
        <f t="shared" si="4"/>
        <v>0.45107126463679792</v>
      </c>
      <c r="P52" s="20">
        <f t="shared" si="4"/>
        <v>0.1073961666509457</v>
      </c>
      <c r="Q52" s="20">
        <f t="shared" si="4"/>
        <v>6.0801555673314481E-2</v>
      </c>
      <c r="R52" s="20">
        <f t="shared" si="4"/>
        <v>5.0361881256967035E-2</v>
      </c>
      <c r="S52" s="20">
        <f t="shared" si="4"/>
        <v>3.5987045951718366E-2</v>
      </c>
      <c r="T52" s="20">
        <f t="shared" si="4"/>
        <v>3.4403223800605495E-2</v>
      </c>
      <c r="U52" s="20">
        <f t="shared" si="4"/>
        <v>1.7454309084850479E-2</v>
      </c>
      <c r="V52" s="20">
        <f t="shared" si="4"/>
        <v>5.7150750536290908E-3</v>
      </c>
      <c r="W52" s="20">
        <f t="shared" si="4"/>
        <v>5.6209086120750321E-3</v>
      </c>
      <c r="X52" s="20">
        <f t="shared" si="4"/>
        <v>5.47850412089693E-3</v>
      </c>
      <c r="Y52" s="20">
        <f t="shared" si="4"/>
        <v>4.6142184477579026E-3</v>
      </c>
      <c r="Z52" s="20">
        <f t="shared" si="4"/>
        <v>6.4911325121615807E-3</v>
      </c>
      <c r="AA52" s="20">
        <f t="shared" si="4"/>
        <v>5.7870214476466071E-3</v>
      </c>
      <c r="AB52" s="20">
        <f t="shared" si="4"/>
        <v>6.4265554023489289E-3</v>
      </c>
      <c r="AC52" s="20">
        <f t="shared" si="4"/>
        <v>3.1054903299810679E-3</v>
      </c>
      <c r="AD52" s="20">
        <f t="shared" si="4"/>
        <v>3.5310790922950205E-3</v>
      </c>
      <c r="AE52" s="20">
        <f t="shared" si="4"/>
        <v>1.1317702126882969</v>
      </c>
    </row>
    <row r="53" spans="1:31">
      <c r="A53" s="3" t="s">
        <v>31</v>
      </c>
      <c r="B53" s="3" t="s">
        <v>32</v>
      </c>
      <c r="C53" s="20">
        <f t="shared" si="3"/>
        <v>5.8956097382647972</v>
      </c>
      <c r="D53" s="20">
        <f t="shared" si="4"/>
        <v>8.9614667934270908</v>
      </c>
      <c r="E53" s="20">
        <f t="shared" si="4"/>
        <v>10.03384262358432</v>
      </c>
      <c r="F53" s="20">
        <f t="shared" si="4"/>
        <v>9.9355751554995368</v>
      </c>
      <c r="G53" s="20">
        <f t="shared" si="4"/>
        <v>11.023013725168209</v>
      </c>
      <c r="H53" s="20">
        <f t="shared" si="4"/>
        <v>13.576882668141124</v>
      </c>
      <c r="I53" s="20">
        <f t="shared" si="4"/>
        <v>11.270797162068472</v>
      </c>
      <c r="J53" s="20">
        <f t="shared" si="4"/>
        <v>9.5045649871230165</v>
      </c>
      <c r="K53" s="20">
        <f t="shared" si="4"/>
        <v>9.3422016614393915</v>
      </c>
      <c r="L53" s="20">
        <f t="shared" si="4"/>
        <v>8.8115906048777699</v>
      </c>
      <c r="M53" s="20">
        <f t="shared" si="4"/>
        <v>7.5213656614812887</v>
      </c>
      <c r="N53" s="20">
        <f t="shared" si="4"/>
        <v>5.7556849553431118</v>
      </c>
      <c r="O53" s="20">
        <f t="shared" si="4"/>
        <v>3.6527750647632686</v>
      </c>
      <c r="P53" s="20">
        <f t="shared" si="4"/>
        <v>5.3976545321199039</v>
      </c>
      <c r="Q53" s="20">
        <f t="shared" si="4"/>
        <v>4.8486797005104698</v>
      </c>
      <c r="R53" s="20">
        <f t="shared" si="4"/>
        <v>4.9817691650785454</v>
      </c>
      <c r="S53" s="20">
        <f t="shared" si="4"/>
        <v>5.4001946721071494</v>
      </c>
      <c r="T53" s="20">
        <f t="shared" si="4"/>
        <v>13.483504404530061</v>
      </c>
      <c r="U53" s="20">
        <f t="shared" si="4"/>
        <v>14.706858828873795</v>
      </c>
      <c r="V53" s="20">
        <f t="shared" si="4"/>
        <v>15.61090774360127</v>
      </c>
      <c r="W53" s="20">
        <f t="shared" si="4"/>
        <v>18.501535334473058</v>
      </c>
      <c r="X53" s="20">
        <f t="shared" si="4"/>
        <v>19.202515969230674</v>
      </c>
      <c r="Y53" s="20">
        <f t="shared" si="4"/>
        <v>20.585634557515252</v>
      </c>
      <c r="Z53" s="20">
        <f t="shared" si="4"/>
        <v>22.272675738654161</v>
      </c>
      <c r="AA53" s="20">
        <f t="shared" si="4"/>
        <v>23.703926708789975</v>
      </c>
      <c r="AB53" s="20">
        <f t="shared" si="4"/>
        <v>22.544568136385536</v>
      </c>
      <c r="AC53" s="20">
        <f t="shared" si="4"/>
        <v>2.7123630679363431</v>
      </c>
      <c r="AD53" s="20">
        <f t="shared" si="4"/>
        <v>2.0837863728346342</v>
      </c>
      <c r="AE53" s="20">
        <f t="shared" si="4"/>
        <v>11.796895763097766</v>
      </c>
    </row>
    <row r="54" spans="1:31">
      <c r="A54" s="3" t="s">
        <v>33</v>
      </c>
      <c r="B54" s="3" t="s">
        <v>34</v>
      </c>
      <c r="C54" s="20">
        <f t="shared" si="3"/>
        <v>0.97966094440083673</v>
      </c>
      <c r="D54" s="20">
        <f t="shared" si="4"/>
        <v>1.2819937885490169</v>
      </c>
      <c r="E54" s="20">
        <f t="shared" si="4"/>
        <v>1.1600140819781206</v>
      </c>
      <c r="F54" s="20">
        <f t="shared" si="4"/>
        <v>1.1157909614771384</v>
      </c>
      <c r="G54" s="20">
        <f t="shared" si="4"/>
        <v>0.88143008033537174</v>
      </c>
      <c r="H54" s="20">
        <f t="shared" si="4"/>
        <v>0.91517859666425538</v>
      </c>
      <c r="I54" s="20">
        <f t="shared" si="4"/>
        <v>0.95109326846167608</v>
      </c>
      <c r="J54" s="20">
        <f t="shared" si="4"/>
        <v>0.6927713421024706</v>
      </c>
      <c r="K54" s="20">
        <f t="shared" si="4"/>
        <v>0.59853330928136872</v>
      </c>
      <c r="L54" s="20">
        <f t="shared" si="4"/>
        <v>0.63070346901555352</v>
      </c>
      <c r="M54" s="20">
        <f t="shared" si="4"/>
        <v>0.54244415154521042</v>
      </c>
      <c r="N54" s="20">
        <f t="shared" si="4"/>
        <v>0.43473092480197451</v>
      </c>
      <c r="O54" s="20">
        <f t="shared" si="4"/>
        <v>0.55073014787617958</v>
      </c>
      <c r="P54" s="20">
        <f t="shared" si="4"/>
        <v>0.50275992381715839</v>
      </c>
      <c r="Q54" s="20">
        <f t="shared" si="4"/>
        <v>0.458998018883784</v>
      </c>
      <c r="R54" s="20">
        <f t="shared" si="4"/>
        <v>0.41914712515470187</v>
      </c>
      <c r="S54" s="20">
        <f t="shared" si="4"/>
        <v>0.46663384864047464</v>
      </c>
      <c r="T54" s="20">
        <f t="shared" si="4"/>
        <v>0.47903893491267352</v>
      </c>
      <c r="U54" s="20">
        <f t="shared" si="4"/>
        <v>0.52977707962747111</v>
      </c>
      <c r="V54" s="20">
        <f t="shared" si="4"/>
        <v>0.40293805319184051</v>
      </c>
      <c r="W54" s="20">
        <f t="shared" si="4"/>
        <v>0.53346970904120194</v>
      </c>
      <c r="X54" s="20">
        <f t="shared" si="4"/>
        <v>0.59864786202464604</v>
      </c>
      <c r="Y54" s="20">
        <f t="shared" si="4"/>
        <v>0.65791030476730494</v>
      </c>
      <c r="Z54" s="20">
        <f t="shared" si="4"/>
        <v>0.65158668947310328</v>
      </c>
      <c r="AA54" s="20">
        <f t="shared" si="4"/>
        <v>0.69517463888619124</v>
      </c>
      <c r="AB54" s="20">
        <f t="shared" si="4"/>
        <v>0.69042644321481184</v>
      </c>
      <c r="AC54" s="20">
        <f t="shared" si="4"/>
        <v>0.77174028155944785</v>
      </c>
      <c r="AD54" s="20">
        <f t="shared" si="4"/>
        <v>0.968219979751894</v>
      </c>
      <c r="AE54" s="20">
        <f t="shared" si="4"/>
        <v>0.62667744965863836</v>
      </c>
    </row>
    <row r="55" spans="1:31">
      <c r="A55" s="3" t="s">
        <v>35</v>
      </c>
      <c r="B55" s="3" t="s">
        <v>36</v>
      </c>
      <c r="C55" s="20">
        <f t="shared" si="3"/>
        <v>7.33915785138384</v>
      </c>
      <c r="D55" s="20">
        <f t="shared" si="4"/>
        <v>7.1843747819657144</v>
      </c>
      <c r="E55" s="20">
        <f t="shared" si="4"/>
        <v>7.7424467699464623</v>
      </c>
      <c r="F55" s="20">
        <f t="shared" si="4"/>
        <v>7.3797912562427657</v>
      </c>
      <c r="G55" s="20">
        <f t="shared" si="4"/>
        <v>8.323742040550167</v>
      </c>
      <c r="H55" s="20">
        <f t="shared" si="4"/>
        <v>8.6284443373188644</v>
      </c>
      <c r="I55" s="20">
        <f t="shared" si="4"/>
        <v>11.586152287800918</v>
      </c>
      <c r="J55" s="20">
        <f t="shared" si="4"/>
        <v>13.869944203153112</v>
      </c>
      <c r="K55" s="20">
        <f t="shared" si="4"/>
        <v>14.396025753839165</v>
      </c>
      <c r="L55" s="20">
        <f t="shared" si="4"/>
        <v>13.275309369622834</v>
      </c>
      <c r="M55" s="20">
        <f t="shared" si="4"/>
        <v>10.302485778164442</v>
      </c>
      <c r="N55" s="20">
        <f t="shared" si="4"/>
        <v>8.3460070338432519</v>
      </c>
      <c r="O55" s="20">
        <f t="shared" si="4"/>
        <v>8.0122713298346184</v>
      </c>
      <c r="P55" s="20">
        <f t="shared" si="4"/>
        <v>5.8832246557515528</v>
      </c>
      <c r="Q55" s="20">
        <f t="shared" si="4"/>
        <v>6.5737952691120078</v>
      </c>
      <c r="R55" s="20">
        <f t="shared" si="4"/>
        <v>8.0287412804163978</v>
      </c>
      <c r="S55" s="20">
        <f t="shared" si="4"/>
        <v>8.0141057543123253</v>
      </c>
      <c r="T55" s="20">
        <f t="shared" si="4"/>
        <v>8.1529034954093884</v>
      </c>
      <c r="U55" s="20">
        <f t="shared" si="4"/>
        <v>7.9441957228473745</v>
      </c>
      <c r="V55" s="20">
        <f t="shared" si="4"/>
        <v>7.9971428800914914</v>
      </c>
      <c r="W55" s="20">
        <f t="shared" si="4"/>
        <v>9.1776304474492605</v>
      </c>
      <c r="X55" s="20">
        <f t="shared" si="4"/>
        <v>9.967355903782309</v>
      </c>
      <c r="Y55" s="20">
        <f t="shared" si="4"/>
        <v>10.266428888896094</v>
      </c>
      <c r="Z55" s="20">
        <f t="shared" si="4"/>
        <v>11.937839382921183</v>
      </c>
      <c r="AA55" s="20">
        <f t="shared" si="4"/>
        <v>12.969797394791577</v>
      </c>
      <c r="AB55" s="20">
        <f t="shared" si="4"/>
        <v>13.708606766854514</v>
      </c>
      <c r="AC55" s="20">
        <f t="shared" si="4"/>
        <v>20.334683880318146</v>
      </c>
      <c r="AD55" s="20">
        <f t="shared" si="4"/>
        <v>26.039092356218614</v>
      </c>
      <c r="AE55" s="20">
        <f t="shared" si="4"/>
        <v>10.918787858045429</v>
      </c>
    </row>
    <row r="56" spans="1:31">
      <c r="A56" s="3" t="s">
        <v>37</v>
      </c>
      <c r="B56" s="3" t="s">
        <v>38</v>
      </c>
      <c r="C56" s="20">
        <f t="shared" si="3"/>
        <v>1.361238457167897</v>
      </c>
      <c r="D56" s="20">
        <f t="shared" si="4"/>
        <v>1.3688623926514214</v>
      </c>
      <c r="E56" s="20">
        <f t="shared" si="4"/>
        <v>1.3622400282642855</v>
      </c>
      <c r="F56" s="20">
        <f t="shared" si="4"/>
        <v>1.3305556820927424</v>
      </c>
      <c r="G56" s="20">
        <f t="shared" si="4"/>
        <v>1.3229857477397804</v>
      </c>
      <c r="H56" s="20">
        <f t="shared" si="4"/>
        <v>1.2533565484882137</v>
      </c>
      <c r="I56" s="20">
        <f t="shared" si="4"/>
        <v>1.0973869112066907</v>
      </c>
      <c r="J56" s="20">
        <f t="shared" si="4"/>
        <v>1.1635927583324412</v>
      </c>
      <c r="K56" s="20">
        <f t="shared" si="4"/>
        <v>1.2385361715118761</v>
      </c>
      <c r="L56" s="20">
        <f t="shared" si="4"/>
        <v>1.069508491152716</v>
      </c>
      <c r="M56" s="20">
        <f t="shared" si="4"/>
        <v>0.85674972521372716</v>
      </c>
      <c r="N56" s="20">
        <f t="shared" si="4"/>
        <v>0.77962323583123228</v>
      </c>
      <c r="O56" s="20">
        <f t="shared" si="4"/>
        <v>0.67512478303666656</v>
      </c>
      <c r="P56" s="20">
        <f t="shared" si="4"/>
        <v>0.47137361809939987</v>
      </c>
      <c r="Q56" s="20">
        <f t="shared" si="4"/>
        <v>0.44272774420795252</v>
      </c>
      <c r="R56" s="20">
        <f t="shared" si="4"/>
        <v>0.36881506465067648</v>
      </c>
      <c r="S56" s="20">
        <f t="shared" si="4"/>
        <v>0.35581185671627086</v>
      </c>
      <c r="T56" s="20">
        <f t="shared" si="4"/>
        <v>0.31978103179012252</v>
      </c>
      <c r="U56" s="20">
        <f t="shared" si="4"/>
        <v>0.30738941205026182</v>
      </c>
      <c r="V56" s="20">
        <f t="shared" si="4"/>
        <v>0.25641528393312302</v>
      </c>
      <c r="W56" s="20">
        <f t="shared" si="4"/>
        <v>0.23890196599541841</v>
      </c>
      <c r="X56" s="20">
        <f t="shared" si="4"/>
        <v>0.20215259189106652</v>
      </c>
      <c r="Y56" s="20">
        <f t="shared" si="4"/>
        <v>0.16700828327970274</v>
      </c>
      <c r="Z56" s="20">
        <f t="shared" si="4"/>
        <v>0.12339154072000454</v>
      </c>
      <c r="AA56" s="20">
        <f t="shared" si="4"/>
        <v>0.11992989422971041</v>
      </c>
      <c r="AB56" s="20">
        <f t="shared" si="4"/>
        <v>9.3768507498046882E-2</v>
      </c>
      <c r="AC56" s="20">
        <f t="shared" si="4"/>
        <v>7.2582528405448862E-2</v>
      </c>
      <c r="AD56" s="20">
        <f t="shared" si="4"/>
        <v>7.7256233444986028E-2</v>
      </c>
      <c r="AE56" s="20">
        <f t="shared" si="4"/>
        <v>0.45810639626185179</v>
      </c>
    </row>
    <row r="57" spans="1:31">
      <c r="A57" s="3" t="s">
        <v>39</v>
      </c>
      <c r="B57" s="3" t="s">
        <v>40</v>
      </c>
      <c r="C57" s="20">
        <f t="shared" si="3"/>
        <v>0.25534311872326182</v>
      </c>
      <c r="D57" s="20">
        <f t="shared" si="4"/>
        <v>0.60565649057632454</v>
      </c>
      <c r="E57" s="20">
        <f t="shared" si="4"/>
        <v>0.27358585994899426</v>
      </c>
      <c r="F57" s="20">
        <f t="shared" si="4"/>
        <v>0.26795356724796177</v>
      </c>
      <c r="G57" s="20">
        <f t="shared" si="4"/>
        <v>0.27130440454078963</v>
      </c>
      <c r="H57" s="20">
        <f t="shared" si="4"/>
        <v>0.33255409623427917</v>
      </c>
      <c r="I57" s="20">
        <f t="shared" si="4"/>
        <v>0.32235835622611519</v>
      </c>
      <c r="J57" s="20">
        <f t="shared" si="4"/>
        <v>0.22105349844237501</v>
      </c>
      <c r="K57" s="20">
        <f t="shared" si="4"/>
        <v>0.1965858368261538</v>
      </c>
      <c r="L57" s="20">
        <f t="shared" si="4"/>
        <v>0.23326686888924286</v>
      </c>
      <c r="M57" s="20">
        <f t="shared" si="4"/>
        <v>0.31393957173902659</v>
      </c>
      <c r="N57" s="20">
        <f t="shared" si="4"/>
        <v>0.30025119561168856</v>
      </c>
      <c r="O57" s="20">
        <f t="shared" si="4"/>
        <v>0.25600813574173159</v>
      </c>
      <c r="P57" s="20">
        <f t="shared" si="4"/>
        <v>0.24877437041327896</v>
      </c>
      <c r="Q57" s="20">
        <f t="shared" si="4"/>
        <v>0.20980024962515875</v>
      </c>
      <c r="R57" s="20">
        <f t="shared" si="4"/>
        <v>0.20620332174447775</v>
      </c>
      <c r="S57" s="20">
        <f t="shared" si="4"/>
        <v>0.28277379855847562</v>
      </c>
      <c r="T57" s="20">
        <f t="shared" si="4"/>
        <v>0.27057477236619359</v>
      </c>
      <c r="U57" s="20">
        <f t="shared" si="4"/>
        <v>0.28559048647562102</v>
      </c>
      <c r="V57" s="20">
        <f t="shared" si="4"/>
        <v>0.33090093232883905</v>
      </c>
      <c r="W57" s="20">
        <f t="shared" si="4"/>
        <v>0.41903921477168687</v>
      </c>
      <c r="X57" s="20">
        <f t="shared" si="4"/>
        <v>0.482437135837188</v>
      </c>
      <c r="Y57" s="20">
        <f t="shared" ref="D57:AE64" si="5">Y27/Y$34*100</f>
        <v>0.47215774473323824</v>
      </c>
      <c r="Z57" s="20">
        <f t="shared" si="5"/>
        <v>0.5316944108717836</v>
      </c>
      <c r="AA57" s="20">
        <f t="shared" si="5"/>
        <v>0.50281560702997807</v>
      </c>
      <c r="AB57" s="20">
        <f t="shared" si="5"/>
        <v>0.57482804907848362</v>
      </c>
      <c r="AC57" s="20">
        <f t="shared" si="5"/>
        <v>0.86374525555171933</v>
      </c>
      <c r="AD57" s="20">
        <f t="shared" si="5"/>
        <v>1.2199161305894106</v>
      </c>
      <c r="AE57" s="20">
        <f t="shared" si="5"/>
        <v>0.41647170436657527</v>
      </c>
    </row>
    <row r="58" spans="1:31">
      <c r="A58" s="3" t="s">
        <v>41</v>
      </c>
      <c r="B58" s="3" t="s">
        <v>42</v>
      </c>
      <c r="C58" s="20">
        <f t="shared" si="3"/>
        <v>0.86234642148461915</v>
      </c>
      <c r="D58" s="20">
        <f t="shared" si="5"/>
        <v>0.86369042589899236</v>
      </c>
      <c r="E58" s="20">
        <f t="shared" si="5"/>
        <v>0.88077265658689252</v>
      </c>
      <c r="F58" s="20">
        <f t="shared" si="5"/>
        <v>0.88014507777351925</v>
      </c>
      <c r="G58" s="20">
        <f t="shared" si="5"/>
        <v>1.3967159839626258</v>
      </c>
      <c r="H58" s="20">
        <f t="shared" si="5"/>
        <v>1.4450441117822759</v>
      </c>
      <c r="I58" s="20">
        <f t="shared" si="5"/>
        <v>1.3256443753527691</v>
      </c>
      <c r="J58" s="20">
        <f t="shared" si="5"/>
        <v>1.8475034276358653</v>
      </c>
      <c r="K58" s="20">
        <f t="shared" si="5"/>
        <v>1.789703142250457</v>
      </c>
      <c r="L58" s="20">
        <f t="shared" si="5"/>
        <v>2.4013328200532209</v>
      </c>
      <c r="M58" s="20">
        <f t="shared" si="5"/>
        <v>2.5679734353872288</v>
      </c>
      <c r="N58" s="20">
        <f t="shared" si="5"/>
        <v>4.9180048722225678</v>
      </c>
      <c r="O58" s="20">
        <f t="shared" si="5"/>
        <v>8.3674695084539152</v>
      </c>
      <c r="P58" s="20">
        <f t="shared" si="5"/>
        <v>6.6540478571317045</v>
      </c>
      <c r="Q58" s="20">
        <f t="shared" si="5"/>
        <v>3.580228179867456</v>
      </c>
      <c r="R58" s="20">
        <f t="shared" si="5"/>
        <v>3.7057835602875802</v>
      </c>
      <c r="S58" s="20">
        <f t="shared" si="5"/>
        <v>4.0593770036603196</v>
      </c>
      <c r="T58" s="20">
        <f t="shared" si="5"/>
        <v>3.6858339267678097</v>
      </c>
      <c r="U58" s="20">
        <f t="shared" si="5"/>
        <v>3.5430770437009733</v>
      </c>
      <c r="V58" s="20">
        <f t="shared" si="5"/>
        <v>3.4956067364012728</v>
      </c>
      <c r="W58" s="20">
        <f t="shared" si="5"/>
        <v>5.5420005092422411</v>
      </c>
      <c r="X58" s="20">
        <f t="shared" si="5"/>
        <v>4.9832755929140014</v>
      </c>
      <c r="Y58" s="20">
        <f t="shared" si="5"/>
        <v>5.3063833030759451</v>
      </c>
      <c r="Z58" s="20">
        <f t="shared" si="5"/>
        <v>4.4144111582100587</v>
      </c>
      <c r="AA58" s="20">
        <f t="shared" si="5"/>
        <v>4.7823188459907771</v>
      </c>
      <c r="AB58" s="20">
        <f t="shared" si="5"/>
        <v>4.9803044701769128</v>
      </c>
      <c r="AC58" s="20">
        <f t="shared" si="5"/>
        <v>7.8811886512853384</v>
      </c>
      <c r="AD58" s="20">
        <f t="shared" si="5"/>
        <v>4.8880239524250104</v>
      </c>
      <c r="AE58" s="20">
        <f t="shared" si="5"/>
        <v>4.3024884393948293</v>
      </c>
    </row>
    <row r="59" spans="1:31">
      <c r="A59" s="3" t="s">
        <v>43</v>
      </c>
      <c r="B59" s="3" t="s">
        <v>44</v>
      </c>
      <c r="C59" s="20">
        <f t="shared" si="3"/>
        <v>2.0955017367350739</v>
      </c>
      <c r="D59" s="20">
        <f t="shared" si="5"/>
        <v>1.8635826506098112</v>
      </c>
      <c r="E59" s="20">
        <f t="shared" si="5"/>
        <v>2.0736157312708379</v>
      </c>
      <c r="F59" s="20">
        <f t="shared" si="5"/>
        <v>1.9056664233361664</v>
      </c>
      <c r="G59" s="20">
        <f t="shared" si="5"/>
        <v>1.2665571934212176</v>
      </c>
      <c r="H59" s="20">
        <f t="shared" si="5"/>
        <v>1.1718725919284725</v>
      </c>
      <c r="I59" s="20">
        <f t="shared" si="5"/>
        <v>1.5216398534601585</v>
      </c>
      <c r="J59" s="20">
        <f t="shared" si="5"/>
        <v>1.2231006778854436</v>
      </c>
      <c r="K59" s="20">
        <f t="shared" si="5"/>
        <v>0.8036461447065808</v>
      </c>
      <c r="L59" s="20">
        <f t="shared" si="5"/>
        <v>0.56254968327730581</v>
      </c>
      <c r="M59" s="20">
        <f t="shared" si="5"/>
        <v>0.52630041952047535</v>
      </c>
      <c r="N59" s="20">
        <f t="shared" si="5"/>
        <v>0.44062703240501705</v>
      </c>
      <c r="O59" s="20">
        <f t="shared" si="5"/>
        <v>0.44538317679654638</v>
      </c>
      <c r="P59" s="20">
        <f t="shared" si="5"/>
        <v>0.31521401823932244</v>
      </c>
      <c r="Q59" s="20">
        <f t="shared" si="5"/>
        <v>0.26694603721757232</v>
      </c>
      <c r="R59" s="20">
        <f t="shared" si="5"/>
        <v>0.26537511366359084</v>
      </c>
      <c r="S59" s="20">
        <f t="shared" si="5"/>
        <v>0.29755402255530278</v>
      </c>
      <c r="T59" s="20">
        <f t="shared" si="5"/>
        <v>0.33664318311324976</v>
      </c>
      <c r="U59" s="20">
        <f t="shared" si="5"/>
        <v>0.29525432482098463</v>
      </c>
      <c r="V59" s="20">
        <f t="shared" si="5"/>
        <v>0.29926225211045099</v>
      </c>
      <c r="W59" s="20">
        <f t="shared" si="5"/>
        <v>0.37891206844906999</v>
      </c>
      <c r="X59" s="20">
        <f t="shared" si="5"/>
        <v>0.50551624976607623</v>
      </c>
      <c r="Y59" s="20">
        <f t="shared" si="5"/>
        <v>0.52134778997517428</v>
      </c>
      <c r="Z59" s="20">
        <f t="shared" si="5"/>
        <v>0.53807637364017957</v>
      </c>
      <c r="AA59" s="20">
        <f t="shared" si="5"/>
        <v>0.65151842216072176</v>
      </c>
      <c r="AB59" s="20">
        <f t="shared" si="5"/>
        <v>0.66100939997427777</v>
      </c>
      <c r="AC59" s="20">
        <f t="shared" si="5"/>
        <v>0.46794268861852178</v>
      </c>
      <c r="AD59" s="20">
        <f t="shared" si="5"/>
        <v>0.58693731947731032</v>
      </c>
      <c r="AE59" s="20">
        <f t="shared" si="5"/>
        <v>0.57458591685462146</v>
      </c>
    </row>
    <row r="60" spans="1:31">
      <c r="A60" s="3" t="s">
        <v>45</v>
      </c>
      <c r="B60" s="3" t="s">
        <v>46</v>
      </c>
      <c r="C60" s="20">
        <f t="shared" si="3"/>
        <v>1.8283576689935528</v>
      </c>
      <c r="D60" s="20">
        <f t="shared" si="5"/>
        <v>1.7755497072740771</v>
      </c>
      <c r="E60" s="20">
        <f t="shared" si="5"/>
        <v>1.8115109353996663</v>
      </c>
      <c r="F60" s="20">
        <f t="shared" si="5"/>
        <v>1.7018651804831382</v>
      </c>
      <c r="G60" s="20">
        <f t="shared" si="5"/>
        <v>1.963199740420642</v>
      </c>
      <c r="H60" s="20">
        <f t="shared" si="5"/>
        <v>1.812024757108607</v>
      </c>
      <c r="I60" s="20">
        <f t="shared" si="5"/>
        <v>2.0296644850541457</v>
      </c>
      <c r="J60" s="20">
        <f t="shared" si="5"/>
        <v>2.47852510243735</v>
      </c>
      <c r="K60" s="20">
        <f t="shared" si="5"/>
        <v>2.9655518988224405</v>
      </c>
      <c r="L60" s="20">
        <f t="shared" si="5"/>
        <v>2.587197285375507</v>
      </c>
      <c r="M60" s="20">
        <f t="shared" si="5"/>
        <v>2.7017796714471709</v>
      </c>
      <c r="N60" s="20">
        <f t="shared" si="5"/>
        <v>2.3390346442234469</v>
      </c>
      <c r="O60" s="20">
        <f t="shared" si="5"/>
        <v>2.4093384315592461</v>
      </c>
      <c r="P60" s="20">
        <f t="shared" si="5"/>
        <v>2.3621185597598808</v>
      </c>
      <c r="Q60" s="20">
        <f t="shared" si="5"/>
        <v>2.627931349280622</v>
      </c>
      <c r="R60" s="20">
        <f t="shared" si="5"/>
        <v>2.4232670460253374</v>
      </c>
      <c r="S60" s="20">
        <f t="shared" si="5"/>
        <v>2.7254752252064063</v>
      </c>
      <c r="T60" s="20">
        <f t="shared" si="5"/>
        <v>2.5983865361370309</v>
      </c>
      <c r="U60" s="20">
        <f t="shared" si="5"/>
        <v>2.7230995134062694</v>
      </c>
      <c r="V60" s="20">
        <f t="shared" si="5"/>
        <v>2.889783784166656</v>
      </c>
      <c r="W60" s="20">
        <f t="shared" si="5"/>
        <v>3.4698715979017392</v>
      </c>
      <c r="X60" s="20">
        <f t="shared" si="5"/>
        <v>3.8899815007684651</v>
      </c>
      <c r="Y60" s="20">
        <f t="shared" si="5"/>
        <v>3.8867086282764931</v>
      </c>
      <c r="Z60" s="20">
        <f t="shared" si="5"/>
        <v>3.922338606709709</v>
      </c>
      <c r="AA60" s="20">
        <f t="shared" si="5"/>
        <v>4.1321144485139056</v>
      </c>
      <c r="AB60" s="20">
        <f t="shared" si="5"/>
        <v>4.4264335060316906</v>
      </c>
      <c r="AC60" s="20">
        <f t="shared" si="5"/>
        <v>4.1432681685475519</v>
      </c>
      <c r="AD60" s="20">
        <f t="shared" si="5"/>
        <v>4.8501945390816958</v>
      </c>
      <c r="AE60" s="20">
        <f t="shared" si="5"/>
        <v>3.1085791594487966</v>
      </c>
    </row>
    <row r="61" spans="1:31">
      <c r="A61" s="3" t="s">
        <v>47</v>
      </c>
      <c r="B61" s="3" t="s">
        <v>48</v>
      </c>
      <c r="C61" s="20">
        <f t="shared" si="3"/>
        <v>0.55080541575559516</v>
      </c>
      <c r="D61" s="20">
        <f t="shared" si="5"/>
        <v>0.55802376820420674</v>
      </c>
      <c r="E61" s="20">
        <f t="shared" si="5"/>
        <v>0.5340272704753154</v>
      </c>
      <c r="F61" s="20">
        <f t="shared" si="5"/>
        <v>0.52962175860370586</v>
      </c>
      <c r="G61" s="20">
        <f t="shared" si="5"/>
        <v>0.44383500246791285</v>
      </c>
      <c r="H61" s="20">
        <f t="shared" si="5"/>
        <v>0.38682347880803286</v>
      </c>
      <c r="I61" s="20">
        <f t="shared" si="5"/>
        <v>0.45009342111645789</v>
      </c>
      <c r="J61" s="20">
        <f t="shared" si="5"/>
        <v>0.4897875847143669</v>
      </c>
      <c r="K61" s="20">
        <f t="shared" si="5"/>
        <v>0.70355677920175053</v>
      </c>
      <c r="L61" s="20">
        <f t="shared" si="5"/>
        <v>0.42138742650438277</v>
      </c>
      <c r="M61" s="20">
        <f t="shared" si="5"/>
        <v>0.35084502334286316</v>
      </c>
      <c r="N61" s="20">
        <f t="shared" si="5"/>
        <v>0.33458287886387467</v>
      </c>
      <c r="O61" s="20">
        <f t="shared" si="5"/>
        <v>0.37436938524653851</v>
      </c>
      <c r="P61" s="20">
        <f t="shared" si="5"/>
        <v>0.35005505539258724</v>
      </c>
      <c r="Q61" s="20">
        <f t="shared" si="5"/>
        <v>0.26436023654982627</v>
      </c>
      <c r="R61" s="20">
        <f t="shared" si="5"/>
        <v>0.28605790443831125</v>
      </c>
      <c r="S61" s="20">
        <f t="shared" si="5"/>
        <v>0.39822285973498223</v>
      </c>
      <c r="T61" s="20">
        <f t="shared" si="5"/>
        <v>0.36767101227084192</v>
      </c>
      <c r="U61" s="20">
        <f t="shared" si="5"/>
        <v>0.34990879201891195</v>
      </c>
      <c r="V61" s="20">
        <f t="shared" si="5"/>
        <v>0.35058491516528323</v>
      </c>
      <c r="W61" s="20">
        <f t="shared" si="5"/>
        <v>0.39458330358923821</v>
      </c>
      <c r="X61" s="20">
        <f t="shared" si="5"/>
        <v>0.380603060744795</v>
      </c>
      <c r="Y61" s="20">
        <f t="shared" si="5"/>
        <v>0.3718718116388986</v>
      </c>
      <c r="Z61" s="20">
        <f t="shared" si="5"/>
        <v>0.37032992468915221</v>
      </c>
      <c r="AA61" s="20">
        <f t="shared" si="5"/>
        <v>0.35540155020913339</v>
      </c>
      <c r="AB61" s="20">
        <f t="shared" si="5"/>
        <v>0.26059075212764227</v>
      </c>
      <c r="AC61" s="20">
        <f t="shared" si="5"/>
        <v>0.29511799657664767</v>
      </c>
      <c r="AD61" s="20">
        <f t="shared" si="5"/>
        <v>0.36666980175337727</v>
      </c>
      <c r="AE61" s="20">
        <f t="shared" si="5"/>
        <v>0.37083428924370787</v>
      </c>
    </row>
    <row r="62" spans="1:31">
      <c r="A62" s="3" t="s">
        <v>49</v>
      </c>
      <c r="B62" s="3" t="s">
        <v>50</v>
      </c>
      <c r="C62" s="20">
        <f t="shared" si="3"/>
        <v>0.17333698129163397</v>
      </c>
      <c r="D62" s="20">
        <f t="shared" si="5"/>
        <v>0.1765923361213777</v>
      </c>
      <c r="E62" s="20">
        <f t="shared" si="5"/>
        <v>0.16500320480865477</v>
      </c>
      <c r="F62" s="20">
        <f t="shared" si="5"/>
        <v>0.15682445168223613</v>
      </c>
      <c r="G62" s="20">
        <f t="shared" si="5"/>
        <v>0.16278589290351769</v>
      </c>
      <c r="H62" s="20">
        <f t="shared" si="5"/>
        <v>0.1170743998611445</v>
      </c>
      <c r="I62" s="20">
        <f t="shared" si="5"/>
        <v>0.10380333127766726</v>
      </c>
      <c r="J62" s="20">
        <f t="shared" si="5"/>
        <v>0.11479620973877519</v>
      </c>
      <c r="K62" s="20">
        <f t="shared" si="5"/>
        <v>0.10807847693264437</v>
      </c>
      <c r="L62" s="20">
        <f t="shared" si="5"/>
        <v>9.1583344429993746E-2</v>
      </c>
      <c r="M62" s="20">
        <f t="shared" si="5"/>
        <v>8.3531873305903767E-2</v>
      </c>
      <c r="N62" s="20">
        <f t="shared" si="5"/>
        <v>7.4853581930835023E-2</v>
      </c>
      <c r="O62" s="20">
        <f t="shared" si="5"/>
        <v>8.1535464084867115E-2</v>
      </c>
      <c r="P62" s="20">
        <f t="shared" si="5"/>
        <v>7.0619488258287039E-2</v>
      </c>
      <c r="Q62" s="20">
        <f t="shared" si="5"/>
        <v>6.0537941535592131E-2</v>
      </c>
      <c r="R62" s="20">
        <f t="shared" si="5"/>
        <v>6.0025055187820857E-2</v>
      </c>
      <c r="S62" s="20">
        <f t="shared" si="5"/>
        <v>7.819419498934968E-2</v>
      </c>
      <c r="T62" s="20">
        <f t="shared" si="5"/>
        <v>8.2060083600381667E-2</v>
      </c>
      <c r="U62" s="20">
        <f t="shared" si="5"/>
        <v>7.0735408262257451E-2</v>
      </c>
      <c r="V62" s="20">
        <f t="shared" si="5"/>
        <v>7.3636811451264911E-2</v>
      </c>
      <c r="W62" s="20">
        <f t="shared" si="5"/>
        <v>8.6980070870511947E-2</v>
      </c>
      <c r="X62" s="20">
        <f t="shared" si="5"/>
        <v>7.8791606109515799E-2</v>
      </c>
      <c r="Y62" s="20">
        <f t="shared" si="5"/>
        <v>8.0539586268841584E-2</v>
      </c>
      <c r="Z62" s="20">
        <f t="shared" si="5"/>
        <v>7.989038038227543E-2</v>
      </c>
      <c r="AA62" s="20">
        <f t="shared" si="5"/>
        <v>7.5213382416240732E-2</v>
      </c>
      <c r="AB62" s="20">
        <f t="shared" si="5"/>
        <v>6.3970896937257909E-2</v>
      </c>
      <c r="AC62" s="20">
        <f t="shared" si="5"/>
        <v>6.1738097311333333E-2</v>
      </c>
      <c r="AD62" s="20">
        <f t="shared" si="5"/>
        <v>7.4551981393799024E-2</v>
      </c>
      <c r="AE62" s="20">
        <f t="shared" si="5"/>
        <v>8.2835983939817365E-2</v>
      </c>
    </row>
    <row r="63" spans="1:31">
      <c r="A63" s="3" t="s">
        <v>51</v>
      </c>
      <c r="B63" s="3" t="s">
        <v>52</v>
      </c>
      <c r="C63" s="20">
        <f t="shared" si="3"/>
        <v>7.4307789351654971</v>
      </c>
      <c r="D63" s="20">
        <f t="shared" si="5"/>
        <v>8.0520862358489786</v>
      </c>
      <c r="E63" s="20">
        <f t="shared" si="5"/>
        <v>7.3657662211896531</v>
      </c>
      <c r="F63" s="20">
        <f t="shared" si="5"/>
        <v>7.2836995816284986</v>
      </c>
      <c r="G63" s="20">
        <f t="shared" si="5"/>
        <v>6.5173871081923558</v>
      </c>
      <c r="H63" s="20">
        <f t="shared" si="5"/>
        <v>5.6962303503102287</v>
      </c>
      <c r="I63" s="20">
        <f t="shared" si="5"/>
        <v>5.6161925099898289</v>
      </c>
      <c r="J63" s="20">
        <f t="shared" si="5"/>
        <v>6.4687326659106388</v>
      </c>
      <c r="K63" s="20">
        <f t="shared" si="5"/>
        <v>6.2857714452112701</v>
      </c>
      <c r="L63" s="20">
        <f t="shared" si="5"/>
        <v>5.2792976007345231</v>
      </c>
      <c r="M63" s="20">
        <f t="shared" si="5"/>
        <v>5.1699524830493973</v>
      </c>
      <c r="N63" s="20">
        <f t="shared" si="5"/>
        <v>4.3685612601008588</v>
      </c>
      <c r="O63" s="20">
        <f t="shared" si="5"/>
        <v>4.8412386707940485</v>
      </c>
      <c r="P63" s="20">
        <f t="shared" si="5"/>
        <v>4.5031374904665817</v>
      </c>
      <c r="Q63" s="20">
        <f t="shared" si="5"/>
        <v>3.9699725593266502</v>
      </c>
      <c r="R63" s="20">
        <f t="shared" si="5"/>
        <v>3.8332509809387272</v>
      </c>
      <c r="S63" s="20">
        <f t="shared" si="5"/>
        <v>4.5318797691898611</v>
      </c>
      <c r="T63" s="20">
        <f t="shared" si="5"/>
        <v>4.6848089204114531</v>
      </c>
      <c r="U63" s="20">
        <f t="shared" si="5"/>
        <v>4.8294837068574052</v>
      </c>
      <c r="V63" s="20">
        <f t="shared" si="5"/>
        <v>5.0943280664117863</v>
      </c>
      <c r="W63" s="20">
        <f t="shared" si="5"/>
        <v>5.7502183928080344</v>
      </c>
      <c r="X63" s="20">
        <f t="shared" si="5"/>
        <v>5.8942567743586078</v>
      </c>
      <c r="Y63" s="20">
        <f t="shared" si="5"/>
        <v>6.2269685257798706</v>
      </c>
      <c r="Z63" s="20">
        <f t="shared" si="5"/>
        <v>6.2142534549133801</v>
      </c>
      <c r="AA63" s="20">
        <f t="shared" si="5"/>
        <v>6.0481925646619494</v>
      </c>
      <c r="AB63" s="20">
        <f t="shared" si="5"/>
        <v>5.9378971982183408</v>
      </c>
      <c r="AC63" s="20">
        <f t="shared" si="5"/>
        <v>5.6776700876592097</v>
      </c>
      <c r="AD63" s="20">
        <f t="shared" si="5"/>
        <v>6.2782845943753305</v>
      </c>
      <c r="AE63" s="20">
        <f t="shared" si="5"/>
        <v>5.420079652765069</v>
      </c>
    </row>
    <row r="64" spans="1:31">
      <c r="B64" s="3" t="s">
        <v>53</v>
      </c>
      <c r="C64" s="20">
        <f t="shared" si="3"/>
        <v>100</v>
      </c>
      <c r="D64" s="20">
        <f t="shared" si="5"/>
        <v>100</v>
      </c>
      <c r="E64" s="20">
        <f t="shared" si="5"/>
        <v>100</v>
      </c>
      <c r="F64" s="20">
        <f t="shared" si="5"/>
        <v>100</v>
      </c>
      <c r="G64" s="20">
        <f t="shared" si="5"/>
        <v>100</v>
      </c>
      <c r="H64" s="20">
        <f t="shared" si="5"/>
        <v>100</v>
      </c>
      <c r="I64" s="20">
        <f t="shared" si="5"/>
        <v>100</v>
      </c>
      <c r="J64" s="20">
        <f t="shared" si="5"/>
        <v>100</v>
      </c>
      <c r="K64" s="20">
        <f t="shared" si="5"/>
        <v>100</v>
      </c>
      <c r="L64" s="20">
        <f t="shared" si="5"/>
        <v>100</v>
      </c>
      <c r="M64" s="20">
        <f t="shared" si="5"/>
        <v>100</v>
      </c>
      <c r="N64" s="20">
        <f t="shared" si="5"/>
        <v>100</v>
      </c>
      <c r="O64" s="20">
        <f t="shared" si="5"/>
        <v>100</v>
      </c>
      <c r="P64" s="20">
        <f t="shared" si="5"/>
        <v>100</v>
      </c>
      <c r="Q64" s="20">
        <f t="shared" si="5"/>
        <v>100</v>
      </c>
      <c r="R64" s="20">
        <f t="shared" si="5"/>
        <v>100</v>
      </c>
      <c r="S64" s="20">
        <f t="shared" si="5"/>
        <v>100</v>
      </c>
      <c r="T64" s="20">
        <f t="shared" si="5"/>
        <v>100</v>
      </c>
      <c r="U64" s="20">
        <f t="shared" si="5"/>
        <v>100</v>
      </c>
      <c r="V64" s="20">
        <f t="shared" si="5"/>
        <v>100</v>
      </c>
      <c r="W64" s="20">
        <f t="shared" si="5"/>
        <v>100</v>
      </c>
      <c r="X64" s="20">
        <f t="shared" si="5"/>
        <v>100</v>
      </c>
      <c r="Y64" s="20">
        <f t="shared" si="5"/>
        <v>100</v>
      </c>
      <c r="Z64" s="20">
        <f t="shared" si="5"/>
        <v>100</v>
      </c>
      <c r="AA64" s="20">
        <f t="shared" si="5"/>
        <v>100</v>
      </c>
      <c r="AB64" s="20">
        <f t="shared" si="5"/>
        <v>100</v>
      </c>
      <c r="AC64" s="20">
        <f t="shared" si="5"/>
        <v>100</v>
      </c>
      <c r="AD64" s="20">
        <f t="shared" si="5"/>
        <v>100</v>
      </c>
      <c r="AE64" s="20">
        <f t="shared" si="5"/>
        <v>100</v>
      </c>
    </row>
    <row r="65" spans="1:31" ht="14" thickBo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ht="20" thickTop="1" thickBot="1">
      <c r="A66" s="31"/>
      <c r="B66" s="141" t="s">
        <v>56</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row>
    <row r="67" spans="1:31" ht="14" thickTop="1">
      <c r="B67" s="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row>
    <row r="68" spans="1:31">
      <c r="A68" s="11" t="s">
        <v>3</v>
      </c>
      <c r="B68" s="11" t="s">
        <v>4</v>
      </c>
      <c r="C68" s="25" t="s">
        <v>57</v>
      </c>
      <c r="D68" s="26">
        <f>D9/C9*100-100</f>
        <v>4.8252475788910942</v>
      </c>
      <c r="E68" s="26">
        <f t="shared" ref="E68:AD78" si="6">E9/D9*100-100</f>
        <v>51.035231659504376</v>
      </c>
      <c r="F68" s="26">
        <f t="shared" si="6"/>
        <v>5.0774071554864832</v>
      </c>
      <c r="G68" s="26">
        <f t="shared" si="6"/>
        <v>-21.677176835631585</v>
      </c>
      <c r="H68" s="26">
        <f t="shared" si="6"/>
        <v>43.871255612438489</v>
      </c>
      <c r="I68" s="26">
        <f t="shared" si="6"/>
        <v>27.639454987248001</v>
      </c>
      <c r="J68" s="26">
        <f t="shared" si="6"/>
        <v>-35.037817391873176</v>
      </c>
      <c r="K68" s="26">
        <f t="shared" si="6"/>
        <v>-24.857125498358144</v>
      </c>
      <c r="L68" s="26">
        <f t="shared" si="6"/>
        <v>-8.2421585132834991</v>
      </c>
      <c r="M68" s="26">
        <f t="shared" si="6"/>
        <v>0.18470188157151313</v>
      </c>
      <c r="N68" s="26">
        <f t="shared" si="6"/>
        <v>79.057634478605394</v>
      </c>
      <c r="O68" s="26">
        <f t="shared" si="6"/>
        <v>28.428193109025017</v>
      </c>
      <c r="P68" s="26">
        <f t="shared" si="6"/>
        <v>-22.238514105447933</v>
      </c>
      <c r="Q68" s="26">
        <f t="shared" si="6"/>
        <v>-31.025311856520688</v>
      </c>
      <c r="R68" s="26">
        <f t="shared" si="6"/>
        <v>29.267620880628073</v>
      </c>
      <c r="S68" s="26">
        <f t="shared" si="6"/>
        <v>2.3365955097098094</v>
      </c>
      <c r="T68" s="26">
        <f t="shared" si="6"/>
        <v>37.975202681402919</v>
      </c>
      <c r="U68" s="26">
        <f t="shared" si="6"/>
        <v>-13.34794035257859</v>
      </c>
      <c r="V68" s="26">
        <f t="shared" si="6"/>
        <v>-6.7404040631222841</v>
      </c>
      <c r="W68" s="26">
        <f t="shared" si="6"/>
        <v>24.316704010609143</v>
      </c>
      <c r="X68" s="26">
        <f t="shared" si="6"/>
        <v>43.463994350986468</v>
      </c>
      <c r="Y68" s="26">
        <f t="shared" si="6"/>
        <v>4.3280786260405364</v>
      </c>
      <c r="Z68" s="26">
        <f t="shared" si="6"/>
        <v>7.9852470919076239</v>
      </c>
      <c r="AA68" s="26">
        <f t="shared" si="6"/>
        <v>42.791433324647329</v>
      </c>
      <c r="AB68" s="26">
        <f t="shared" si="6"/>
        <v>-28.366211935006078</v>
      </c>
      <c r="AC68" s="26">
        <f t="shared" si="6"/>
        <v>-25.56389037428518</v>
      </c>
      <c r="AD68" s="26">
        <f t="shared" si="6"/>
        <v>29.244005544265633</v>
      </c>
      <c r="AE68" s="26">
        <f>IFERROR((POWER(AD9/C9,1/28)*100)-100,"--")</f>
        <v>4.9442980050633594</v>
      </c>
    </row>
    <row r="69" spans="1:31">
      <c r="A69" s="3" t="s">
        <v>5</v>
      </c>
      <c r="B69" s="3" t="s">
        <v>6</v>
      </c>
      <c r="C69" s="25" t="s">
        <v>57</v>
      </c>
      <c r="D69" s="26">
        <f t="shared" ref="D69:S93" si="7">D10/C10*100-100</f>
        <v>13.476379737996581</v>
      </c>
      <c r="E69" s="26">
        <f t="shared" si="7"/>
        <v>48.230259897979067</v>
      </c>
      <c r="F69" s="26">
        <f t="shared" si="7"/>
        <v>23.571135155533526</v>
      </c>
      <c r="G69" s="26">
        <f t="shared" si="7"/>
        <v>25.79291602341651</v>
      </c>
      <c r="H69" s="26">
        <f t="shared" si="7"/>
        <v>40.491492744344185</v>
      </c>
      <c r="I69" s="26">
        <f t="shared" si="7"/>
        <v>-1.3717618370153559</v>
      </c>
      <c r="J69" s="26">
        <f t="shared" si="7"/>
        <v>-21.063907824926616</v>
      </c>
      <c r="K69" s="26">
        <f t="shared" si="7"/>
        <v>10.100401149260477</v>
      </c>
      <c r="L69" s="26">
        <f t="shared" si="7"/>
        <v>42.242792049482034</v>
      </c>
      <c r="M69" s="26">
        <f t="shared" si="7"/>
        <v>27.357197827858499</v>
      </c>
      <c r="N69" s="26">
        <f t="shared" si="7"/>
        <v>48.80055302941787</v>
      </c>
      <c r="O69" s="26">
        <f t="shared" si="7"/>
        <v>-2.5135011263112119</v>
      </c>
      <c r="P69" s="26">
        <f t="shared" si="7"/>
        <v>48.759294183694323</v>
      </c>
      <c r="Q69" s="26">
        <f t="shared" si="7"/>
        <v>-5.4479948665866402</v>
      </c>
      <c r="R69" s="26">
        <f t="shared" si="7"/>
        <v>21.274811992623242</v>
      </c>
      <c r="S69" s="26">
        <f t="shared" si="7"/>
        <v>-2.0964263128589948</v>
      </c>
      <c r="T69" s="26">
        <f t="shared" si="6"/>
        <v>-15.33371293665698</v>
      </c>
      <c r="U69" s="26">
        <f t="shared" si="6"/>
        <v>7.5223390865732256</v>
      </c>
      <c r="V69" s="26">
        <f t="shared" si="6"/>
        <v>-8.6805889295106482</v>
      </c>
      <c r="W69" s="26">
        <f t="shared" si="6"/>
        <v>-22.695892162477222</v>
      </c>
      <c r="X69" s="26">
        <f t="shared" si="6"/>
        <v>-8.643838174045527</v>
      </c>
      <c r="Y69" s="26">
        <f t="shared" si="6"/>
        <v>-9.6469040461058739</v>
      </c>
      <c r="Z69" s="26">
        <f t="shared" si="6"/>
        <v>2.2955605454484385E-2</v>
      </c>
      <c r="AA69" s="26">
        <f t="shared" si="6"/>
        <v>-4.0871267491128833</v>
      </c>
      <c r="AB69" s="26">
        <f t="shared" si="6"/>
        <v>-13.705861979629859</v>
      </c>
      <c r="AC69" s="26">
        <f t="shared" si="6"/>
        <v>84.775807678530668</v>
      </c>
      <c r="AD69" s="26">
        <f t="shared" si="6"/>
        <v>-30.579592223400269</v>
      </c>
      <c r="AE69" s="26">
        <f t="shared" ref="AE69:AE93" si="8">IFERROR((POWER(AD10/C10,1/28)*100)-100,"--")</f>
        <v>7.6040748701226732</v>
      </c>
    </row>
    <row r="70" spans="1:31">
      <c r="A70" s="3" t="s">
        <v>7</v>
      </c>
      <c r="B70" s="3" t="s">
        <v>8</v>
      </c>
      <c r="C70" s="25" t="s">
        <v>57</v>
      </c>
      <c r="D70" s="26">
        <f t="shared" si="7"/>
        <v>11.547343400076926</v>
      </c>
      <c r="E70" s="26">
        <f t="shared" si="6"/>
        <v>28.098246869894894</v>
      </c>
      <c r="F70" s="26">
        <f t="shared" si="6"/>
        <v>9.1583982118205682</v>
      </c>
      <c r="G70" s="26">
        <f t="shared" si="6"/>
        <v>13.042513022254781</v>
      </c>
      <c r="H70" s="26">
        <f t="shared" si="6"/>
        <v>24.346646501070396</v>
      </c>
      <c r="I70" s="26">
        <f t="shared" si="6"/>
        <v>5.3213227346528384</v>
      </c>
      <c r="J70" s="26">
        <f t="shared" si="6"/>
        <v>1.7832190812312945</v>
      </c>
      <c r="K70" s="26">
        <f t="shared" si="6"/>
        <v>6.4537748340988088</v>
      </c>
      <c r="L70" s="26">
        <f t="shared" si="6"/>
        <v>35.043300680258881</v>
      </c>
      <c r="M70" s="26">
        <f t="shared" si="6"/>
        <v>34.211326630271316</v>
      </c>
      <c r="N70" s="26">
        <f t="shared" si="6"/>
        <v>41.090684229134808</v>
      </c>
      <c r="O70" s="26">
        <f t="shared" si="6"/>
        <v>-9.6010681722874125</v>
      </c>
      <c r="P70" s="26">
        <f t="shared" si="6"/>
        <v>5.9895983442478808</v>
      </c>
      <c r="Q70" s="26">
        <f t="shared" si="6"/>
        <v>0.75682699086070215</v>
      </c>
      <c r="R70" s="26">
        <f t="shared" si="6"/>
        <v>17.033508054347422</v>
      </c>
      <c r="S70" s="26">
        <f t="shared" si="6"/>
        <v>-12.158101920199414</v>
      </c>
      <c r="T70" s="26">
        <f t="shared" si="6"/>
        <v>7.7456307360879606</v>
      </c>
      <c r="U70" s="26">
        <f t="shared" si="6"/>
        <v>-3.1682973864029265</v>
      </c>
      <c r="V70" s="26">
        <f t="shared" si="6"/>
        <v>-2.8847548559442515</v>
      </c>
      <c r="W70" s="26">
        <f t="shared" si="6"/>
        <v>-30.148556588873745</v>
      </c>
      <c r="X70" s="26">
        <f t="shared" si="6"/>
        <v>-10.412299502166135</v>
      </c>
      <c r="Y70" s="26">
        <f t="shared" si="6"/>
        <v>-9.399231297239254</v>
      </c>
      <c r="Z70" s="26">
        <f t="shared" si="6"/>
        <v>-5.9053396119156787</v>
      </c>
      <c r="AA70" s="26">
        <f t="shared" si="6"/>
        <v>-5.3289266442646408</v>
      </c>
      <c r="AB70" s="26">
        <f t="shared" si="6"/>
        <v>-2.3429161823799944</v>
      </c>
      <c r="AC70" s="26">
        <f t="shared" si="6"/>
        <v>20.289114851591677</v>
      </c>
      <c r="AD70" s="26">
        <f t="shared" si="6"/>
        <v>-20.3895913353563</v>
      </c>
      <c r="AE70" s="26">
        <f t="shared" si="8"/>
        <v>4.0493725595725181</v>
      </c>
    </row>
    <row r="71" spans="1:31">
      <c r="A71" s="3" t="s">
        <v>9</v>
      </c>
      <c r="B71" s="3" t="s">
        <v>10</v>
      </c>
      <c r="C71" s="25" t="s">
        <v>57</v>
      </c>
      <c r="D71" s="26">
        <f t="shared" si="7"/>
        <v>-1.8456353740624962</v>
      </c>
      <c r="E71" s="26">
        <f t="shared" si="6"/>
        <v>-0.94719460427209867</v>
      </c>
      <c r="F71" s="26">
        <f t="shared" si="6"/>
        <v>8.0311001877251726</v>
      </c>
      <c r="G71" s="26">
        <f t="shared" si="6"/>
        <v>19.103263214457627</v>
      </c>
      <c r="H71" s="26">
        <f t="shared" si="6"/>
        <v>17.730155810341429</v>
      </c>
      <c r="I71" s="26">
        <f t="shared" si="6"/>
        <v>8.577537414914076</v>
      </c>
      <c r="J71" s="26">
        <f t="shared" si="6"/>
        <v>-5.6892939007906023</v>
      </c>
      <c r="K71" s="26">
        <f t="shared" si="6"/>
        <v>0.59448079250661578</v>
      </c>
      <c r="L71" s="26">
        <f t="shared" si="6"/>
        <v>8.4816406640739501</v>
      </c>
      <c r="M71" s="26">
        <f t="shared" si="6"/>
        <v>8.5808098696644066</v>
      </c>
      <c r="N71" s="26">
        <f t="shared" si="6"/>
        <v>7.5318206705560442</v>
      </c>
      <c r="O71" s="26">
        <f t="shared" si="6"/>
        <v>-45.531844309144631</v>
      </c>
      <c r="P71" s="26">
        <f t="shared" si="6"/>
        <v>90.184819322123332</v>
      </c>
      <c r="Q71" s="26">
        <f t="shared" si="6"/>
        <v>15.569223874530664</v>
      </c>
      <c r="R71" s="26">
        <f t="shared" si="6"/>
        <v>13.429232102656059</v>
      </c>
      <c r="S71" s="26">
        <f t="shared" si="6"/>
        <v>-2.9917137874850681</v>
      </c>
      <c r="T71" s="26">
        <f t="shared" si="6"/>
        <v>-16.329643848346151</v>
      </c>
      <c r="U71" s="26">
        <f t="shared" si="6"/>
        <v>6.3393852479293002</v>
      </c>
      <c r="V71" s="26">
        <f t="shared" si="6"/>
        <v>14.591185488939701</v>
      </c>
      <c r="W71" s="26">
        <f t="shared" si="6"/>
        <v>12.871995263137009</v>
      </c>
      <c r="X71" s="26">
        <f t="shared" si="6"/>
        <v>23.811471275242766</v>
      </c>
      <c r="Y71" s="26">
        <f t="shared" si="6"/>
        <v>82.423242983138891</v>
      </c>
      <c r="Z71" s="26">
        <f t="shared" si="6"/>
        <v>18.820467227879263</v>
      </c>
      <c r="AA71" s="26">
        <f t="shared" si="6"/>
        <v>-17.685253811179805</v>
      </c>
      <c r="AB71" s="26">
        <f t="shared" si="6"/>
        <v>48.152681535131308</v>
      </c>
      <c r="AC71" s="26">
        <f t="shared" si="6"/>
        <v>24.086676052333786</v>
      </c>
      <c r="AD71" s="26">
        <f t="shared" si="6"/>
        <v>17.032816216297306</v>
      </c>
      <c r="AE71" s="26">
        <f t="shared" si="8"/>
        <v>9.8401205873022093</v>
      </c>
    </row>
    <row r="72" spans="1:31">
      <c r="A72" s="3" t="s">
        <v>11</v>
      </c>
      <c r="B72" s="3" t="s">
        <v>12</v>
      </c>
      <c r="C72" s="25" t="s">
        <v>57</v>
      </c>
      <c r="D72" s="26">
        <f t="shared" si="7"/>
        <v>-0.93396180813780916</v>
      </c>
      <c r="E72" s="26">
        <f t="shared" si="6"/>
        <v>30.440855500212649</v>
      </c>
      <c r="F72" s="26">
        <f t="shared" si="6"/>
        <v>7.0088832456709298</v>
      </c>
      <c r="G72" s="26">
        <f t="shared" si="6"/>
        <v>42.811427776046088</v>
      </c>
      <c r="H72" s="26">
        <f t="shared" si="6"/>
        <v>31.627393144827977</v>
      </c>
      <c r="I72" s="26">
        <f t="shared" si="6"/>
        <v>-3.5514168733481171</v>
      </c>
      <c r="J72" s="26">
        <f t="shared" si="6"/>
        <v>-5.5275824090056318</v>
      </c>
      <c r="K72" s="26">
        <f t="shared" si="6"/>
        <v>33.044012283969181</v>
      </c>
      <c r="L72" s="26">
        <f t="shared" si="6"/>
        <v>60.867467673809585</v>
      </c>
      <c r="M72" s="26">
        <f t="shared" si="6"/>
        <v>51.199887301187744</v>
      </c>
      <c r="N72" s="26">
        <f t="shared" si="6"/>
        <v>51.113158178188087</v>
      </c>
      <c r="O72" s="26">
        <f t="shared" si="6"/>
        <v>-6.5803783588940519</v>
      </c>
      <c r="P72" s="26">
        <f t="shared" si="6"/>
        <v>10.783436497994842</v>
      </c>
      <c r="Q72" s="26">
        <f t="shared" si="6"/>
        <v>7.9714213673783405</v>
      </c>
      <c r="R72" s="26">
        <f t="shared" si="6"/>
        <v>15.494791745542088</v>
      </c>
      <c r="S72" s="26">
        <f t="shared" si="6"/>
        <v>-13.461116249581536</v>
      </c>
      <c r="T72" s="26">
        <f t="shared" si="6"/>
        <v>1.601313392976607</v>
      </c>
      <c r="U72" s="26">
        <f t="shared" si="6"/>
        <v>-3.4125121252991875</v>
      </c>
      <c r="V72" s="26">
        <f t="shared" si="6"/>
        <v>2.4962612840482734E-2</v>
      </c>
      <c r="W72" s="26">
        <f t="shared" si="6"/>
        <v>-33.318070896600091</v>
      </c>
      <c r="X72" s="26">
        <f t="shared" si="6"/>
        <v>-11.956150401847069</v>
      </c>
      <c r="Y72" s="26">
        <f t="shared" si="6"/>
        <v>-15.513364180284384</v>
      </c>
      <c r="Z72" s="26">
        <f t="shared" si="6"/>
        <v>-6.526589195252015</v>
      </c>
      <c r="AA72" s="26">
        <f t="shared" si="6"/>
        <v>-6.1971782321719218</v>
      </c>
      <c r="AB72" s="26">
        <f t="shared" si="6"/>
        <v>1.0326397577975257</v>
      </c>
      <c r="AC72" s="26">
        <f t="shared" si="6"/>
        <v>21.59197347561998</v>
      </c>
      <c r="AD72" s="26">
        <f t="shared" si="6"/>
        <v>-18.383005403196307</v>
      </c>
      <c r="AE72" s="26">
        <f t="shared" si="8"/>
        <v>6.3028386139758084</v>
      </c>
    </row>
    <row r="73" spans="1:31">
      <c r="A73" s="3" t="s">
        <v>13</v>
      </c>
      <c r="B73" s="3" t="s">
        <v>14</v>
      </c>
      <c r="C73" s="25" t="s">
        <v>57</v>
      </c>
      <c r="D73" s="26">
        <f t="shared" si="7"/>
        <v>-5.7398570386234411</v>
      </c>
      <c r="E73" s="26">
        <f t="shared" si="6"/>
        <v>29.043552335548981</v>
      </c>
      <c r="F73" s="26">
        <f t="shared" si="6"/>
        <v>10.124780598327973</v>
      </c>
      <c r="G73" s="26">
        <f t="shared" si="6"/>
        <v>43.009896872480709</v>
      </c>
      <c r="H73" s="26">
        <f t="shared" si="6"/>
        <v>31.942232591407617</v>
      </c>
      <c r="I73" s="26">
        <f t="shared" si="6"/>
        <v>1.3566730451007203</v>
      </c>
      <c r="J73" s="26">
        <f t="shared" si="6"/>
        <v>-7.6699941417542732</v>
      </c>
      <c r="K73" s="26">
        <f t="shared" si="6"/>
        <v>34.118723047750706</v>
      </c>
      <c r="L73" s="26">
        <f t="shared" si="6"/>
        <v>60.596204493849285</v>
      </c>
      <c r="M73" s="26">
        <f t="shared" si="6"/>
        <v>51.0945140473398</v>
      </c>
      <c r="N73" s="26">
        <f t="shared" si="6"/>
        <v>51.138784526254199</v>
      </c>
      <c r="O73" s="26">
        <f t="shared" si="6"/>
        <v>-7.714610241166838</v>
      </c>
      <c r="P73" s="26">
        <f t="shared" si="6"/>
        <v>18.293429524561077</v>
      </c>
      <c r="Q73" s="26">
        <f t="shared" si="6"/>
        <v>5.3772255170676289</v>
      </c>
      <c r="R73" s="26">
        <f t="shared" si="6"/>
        <v>16.013671393577809</v>
      </c>
      <c r="S73" s="26">
        <f t="shared" si="6"/>
        <v>-12.890731591584171</v>
      </c>
      <c r="T73" s="26">
        <f t="shared" si="6"/>
        <v>-6.079361313969315</v>
      </c>
      <c r="U73" s="26">
        <f t="shared" si="6"/>
        <v>-3.4594141194488088</v>
      </c>
      <c r="V73" s="26">
        <f t="shared" si="6"/>
        <v>0.14902758851111741</v>
      </c>
      <c r="W73" s="26">
        <f t="shared" si="6"/>
        <v>-35.469847250448822</v>
      </c>
      <c r="X73" s="26">
        <f t="shared" si="6"/>
        <v>-13.882261754714136</v>
      </c>
      <c r="Y73" s="26">
        <f t="shared" si="6"/>
        <v>-17.428031849273879</v>
      </c>
      <c r="Z73" s="26">
        <f t="shared" si="6"/>
        <v>-10.339967791156141</v>
      </c>
      <c r="AA73" s="26">
        <f t="shared" si="6"/>
        <v>-5.8732578350780926</v>
      </c>
      <c r="AB73" s="26">
        <f t="shared" si="6"/>
        <v>5.0654699421751843</v>
      </c>
      <c r="AC73" s="26">
        <f t="shared" si="6"/>
        <v>24.09630522199167</v>
      </c>
      <c r="AD73" s="26">
        <f t="shared" si="6"/>
        <v>-21.211685133598635</v>
      </c>
      <c r="AE73" s="26">
        <f t="shared" si="8"/>
        <v>5.8292142721462454</v>
      </c>
    </row>
    <row r="74" spans="1:31">
      <c r="A74" s="3" t="s">
        <v>15</v>
      </c>
      <c r="B74" s="3" t="s">
        <v>16</v>
      </c>
      <c r="C74" s="25" t="s">
        <v>57</v>
      </c>
      <c r="D74" s="26">
        <f t="shared" si="7"/>
        <v>34.62004186728069</v>
      </c>
      <c r="E74" s="26">
        <f t="shared" si="6"/>
        <v>37.300282605612011</v>
      </c>
      <c r="F74" s="26">
        <f t="shared" si="6"/>
        <v>35.765181986545514</v>
      </c>
      <c r="G74" s="26">
        <f t="shared" si="6"/>
        <v>-7.6261037891674448</v>
      </c>
      <c r="H74" s="26">
        <f t="shared" si="6"/>
        <v>3.6013569454401306</v>
      </c>
      <c r="I74" s="26">
        <f t="shared" si="6"/>
        <v>11.971917614400198</v>
      </c>
      <c r="J74" s="26">
        <f t="shared" si="6"/>
        <v>-7.0672177031374588</v>
      </c>
      <c r="K74" s="26">
        <f t="shared" si="6"/>
        <v>28.124434036856343</v>
      </c>
      <c r="L74" s="26">
        <f t="shared" si="6"/>
        <v>46.755788789924537</v>
      </c>
      <c r="M74" s="26">
        <f t="shared" si="6"/>
        <v>-2.2629168332039598</v>
      </c>
      <c r="N74" s="26">
        <f t="shared" si="6"/>
        <v>-15.962619965987102</v>
      </c>
      <c r="O74" s="26">
        <f t="shared" si="6"/>
        <v>24.75437153695006</v>
      </c>
      <c r="P74" s="26">
        <f t="shared" si="6"/>
        <v>37.15888772546154</v>
      </c>
      <c r="Q74" s="26">
        <f t="shared" si="6"/>
        <v>-59.33430623788869</v>
      </c>
      <c r="R74" s="26">
        <f t="shared" si="6"/>
        <v>29.251340713562911</v>
      </c>
      <c r="S74" s="26">
        <f t="shared" si="6"/>
        <v>31.08038204959368</v>
      </c>
      <c r="T74" s="26">
        <f t="shared" si="6"/>
        <v>9.5252955374763673</v>
      </c>
      <c r="U74" s="26">
        <f t="shared" si="6"/>
        <v>20.32556889436438</v>
      </c>
      <c r="V74" s="26">
        <f t="shared" si="6"/>
        <v>13.787498828823345</v>
      </c>
      <c r="W74" s="26">
        <f t="shared" si="6"/>
        <v>0.39383099207765326</v>
      </c>
      <c r="X74" s="26">
        <f t="shared" si="6"/>
        <v>18.146986978061122</v>
      </c>
      <c r="Y74" s="26">
        <f t="shared" si="6"/>
        <v>-10.844424959578731</v>
      </c>
      <c r="Z74" s="26">
        <f t="shared" si="6"/>
        <v>8.4030100577034688</v>
      </c>
      <c r="AA74" s="26">
        <f t="shared" si="6"/>
        <v>10.719235168796445</v>
      </c>
      <c r="AB74" s="26">
        <f t="shared" si="6"/>
        <v>-24.394024818359028</v>
      </c>
      <c r="AC74" s="26">
        <f t="shared" si="6"/>
        <v>13.858631179297902</v>
      </c>
      <c r="AD74" s="26">
        <f t="shared" si="6"/>
        <v>12.654173278192957</v>
      </c>
      <c r="AE74" s="26">
        <f t="shared" si="8"/>
        <v>7.8962776721892851</v>
      </c>
    </row>
    <row r="75" spans="1:31">
      <c r="A75" s="3" t="s">
        <v>17</v>
      </c>
      <c r="B75" s="3" t="s">
        <v>18</v>
      </c>
      <c r="C75" s="25" t="s">
        <v>57</v>
      </c>
      <c r="D75" s="26">
        <f t="shared" si="7"/>
        <v>29.348609486510156</v>
      </c>
      <c r="E75" s="26">
        <f t="shared" si="6"/>
        <v>24.419665328135039</v>
      </c>
      <c r="F75" s="26">
        <f t="shared" si="6"/>
        <v>13.078315648429296</v>
      </c>
      <c r="G75" s="26">
        <f t="shared" si="6"/>
        <v>1.8711463954514045</v>
      </c>
      <c r="H75" s="26">
        <f t="shared" si="6"/>
        <v>35.571875708736229</v>
      </c>
      <c r="I75" s="26">
        <f t="shared" si="6"/>
        <v>-14.546867255057663</v>
      </c>
      <c r="J75" s="26">
        <f t="shared" si="6"/>
        <v>-27.334302990791286</v>
      </c>
      <c r="K75" s="26">
        <f t="shared" si="6"/>
        <v>-9.1716672810830602</v>
      </c>
      <c r="L75" s="26">
        <f t="shared" si="6"/>
        <v>13.822706539015272</v>
      </c>
      <c r="M75" s="26">
        <f t="shared" si="6"/>
        <v>1.1613080404640357</v>
      </c>
      <c r="N75" s="26">
        <f t="shared" si="6"/>
        <v>-2.1601205207942087</v>
      </c>
      <c r="O75" s="26">
        <f t="shared" si="6"/>
        <v>-13.331920720288792</v>
      </c>
      <c r="P75" s="26">
        <f t="shared" si="6"/>
        <v>6.3532568263752438</v>
      </c>
      <c r="Q75" s="26">
        <f t="shared" si="6"/>
        <v>-32.515117144012834</v>
      </c>
      <c r="R75" s="26">
        <f t="shared" si="6"/>
        <v>30.67613425443534</v>
      </c>
      <c r="S75" s="26">
        <f t="shared" si="6"/>
        <v>0.50721444227723111</v>
      </c>
      <c r="T75" s="26">
        <f t="shared" si="6"/>
        <v>5.0657407180739256</v>
      </c>
      <c r="U75" s="26">
        <f t="shared" si="6"/>
        <v>13.467878366256556</v>
      </c>
      <c r="V75" s="26">
        <f t="shared" si="6"/>
        <v>9.8230438824159023</v>
      </c>
      <c r="W75" s="26">
        <f t="shared" si="6"/>
        <v>-7.1927643674773378</v>
      </c>
      <c r="X75" s="26">
        <f t="shared" si="6"/>
        <v>2.1367638166672265</v>
      </c>
      <c r="Y75" s="26">
        <f t="shared" si="6"/>
        <v>8.4022395587340952</v>
      </c>
      <c r="Z75" s="26">
        <f t="shared" si="6"/>
        <v>8.2696268839835767</v>
      </c>
      <c r="AA75" s="26">
        <f t="shared" si="6"/>
        <v>7.0539427636364422</v>
      </c>
      <c r="AB75" s="26">
        <f t="shared" si="6"/>
        <v>-10.518201638745154</v>
      </c>
      <c r="AC75" s="26">
        <f t="shared" si="6"/>
        <v>34.885357653707302</v>
      </c>
      <c r="AD75" s="26">
        <f t="shared" si="6"/>
        <v>11.274127968078204</v>
      </c>
      <c r="AE75" s="26">
        <f t="shared" si="8"/>
        <v>3.6550383829261364</v>
      </c>
    </row>
    <row r="76" spans="1:31">
      <c r="A76" s="3" t="s">
        <v>19</v>
      </c>
      <c r="B76" s="3" t="s">
        <v>20</v>
      </c>
      <c r="C76" s="25" t="s">
        <v>57</v>
      </c>
      <c r="D76" s="26">
        <f t="shared" si="7"/>
        <v>34.485967993754883</v>
      </c>
      <c r="E76" s="26">
        <f t="shared" si="6"/>
        <v>7.3743578818994564</v>
      </c>
      <c r="F76" s="26">
        <f t="shared" si="6"/>
        <v>22.213351182031388</v>
      </c>
      <c r="G76" s="26">
        <f t="shared" si="6"/>
        <v>30.165158108339739</v>
      </c>
      <c r="H76" s="26">
        <f t="shared" si="6"/>
        <v>37.117512301794989</v>
      </c>
      <c r="I76" s="26">
        <f t="shared" si="6"/>
        <v>-8.5445525050289746</v>
      </c>
      <c r="J76" s="26">
        <f t="shared" si="6"/>
        <v>-11.751123129302982</v>
      </c>
      <c r="K76" s="26">
        <f t="shared" si="6"/>
        <v>-4.0430210596012444</v>
      </c>
      <c r="L76" s="26">
        <f t="shared" si="6"/>
        <v>10.155345835240269</v>
      </c>
      <c r="M76" s="26">
        <f t="shared" si="6"/>
        <v>3.7990050326669689</v>
      </c>
      <c r="N76" s="26">
        <f t="shared" si="6"/>
        <v>10.874028146937519</v>
      </c>
      <c r="O76" s="26">
        <f t="shared" si="6"/>
        <v>3.1530485702229356</v>
      </c>
      <c r="P76" s="26">
        <f t="shared" si="6"/>
        <v>-11.263187434742576</v>
      </c>
      <c r="Q76" s="26">
        <f t="shared" si="6"/>
        <v>-26.994170230301592</v>
      </c>
      <c r="R76" s="26">
        <f t="shared" si="6"/>
        <v>29.206185506671687</v>
      </c>
      <c r="S76" s="26">
        <f t="shared" si="6"/>
        <v>5.0245531828224443E-2</v>
      </c>
      <c r="T76" s="26">
        <f t="shared" si="6"/>
        <v>6.4427917879217347</v>
      </c>
      <c r="U76" s="26">
        <f t="shared" si="6"/>
        <v>14.957437592403707</v>
      </c>
      <c r="V76" s="26">
        <f t="shared" si="6"/>
        <v>1.8831542754776507</v>
      </c>
      <c r="W76" s="26">
        <f t="shared" si="6"/>
        <v>-0.84268139449108048</v>
      </c>
      <c r="X76" s="26">
        <f t="shared" si="6"/>
        <v>-0.21678271828386642</v>
      </c>
      <c r="Y76" s="26">
        <f t="shared" si="6"/>
        <v>4.3994426444244255</v>
      </c>
      <c r="Z76" s="26">
        <f t="shared" si="6"/>
        <v>11.878884699720714</v>
      </c>
      <c r="AA76" s="26">
        <f t="shared" si="6"/>
        <v>-0.11521628500003089</v>
      </c>
      <c r="AB76" s="26">
        <f t="shared" si="6"/>
        <v>-10.73522863887284</v>
      </c>
      <c r="AC76" s="26">
        <f t="shared" si="6"/>
        <v>31.254017103908069</v>
      </c>
      <c r="AD76" s="26">
        <f t="shared" si="6"/>
        <v>19.165329174545079</v>
      </c>
      <c r="AE76" s="26">
        <f t="shared" si="8"/>
        <v>6.1850887038027622</v>
      </c>
    </row>
    <row r="77" spans="1:31">
      <c r="A77" s="3" t="s">
        <v>21</v>
      </c>
      <c r="B77" s="3" t="s">
        <v>22</v>
      </c>
      <c r="C77" s="25" t="s">
        <v>57</v>
      </c>
      <c r="D77" s="26">
        <f t="shared" si="7"/>
        <v>0.13442622950819327</v>
      </c>
      <c r="E77" s="26">
        <f t="shared" si="6"/>
        <v>19.802907698727807</v>
      </c>
      <c r="F77" s="26">
        <f t="shared" si="6"/>
        <v>14.967157681629487</v>
      </c>
      <c r="G77" s="26">
        <f t="shared" si="6"/>
        <v>6.1943310723839176</v>
      </c>
      <c r="H77" s="26">
        <f t="shared" si="6"/>
        <v>4.2688619857631664</v>
      </c>
      <c r="I77" s="26">
        <f t="shared" si="6"/>
        <v>-6.5837745676418677</v>
      </c>
      <c r="J77" s="26">
        <f t="shared" si="6"/>
        <v>-18.716941347929321</v>
      </c>
      <c r="K77" s="26">
        <f t="shared" si="6"/>
        <v>-6.6685027479498729</v>
      </c>
      <c r="L77" s="26">
        <f t="shared" si="6"/>
        <v>-9.5103514965870772E-3</v>
      </c>
      <c r="M77" s="26">
        <f t="shared" si="6"/>
        <v>22.109741777175998</v>
      </c>
      <c r="N77" s="26">
        <f t="shared" si="6"/>
        <v>-1.8341856151807434</v>
      </c>
      <c r="O77" s="26">
        <f t="shared" si="6"/>
        <v>18.019527495219222</v>
      </c>
      <c r="P77" s="26">
        <f t="shared" si="6"/>
        <v>12.132074646719019</v>
      </c>
      <c r="Q77" s="26">
        <f t="shared" si="6"/>
        <v>-13.227469848825251</v>
      </c>
      <c r="R77" s="26">
        <f t="shared" si="6"/>
        <v>26.234751278104966</v>
      </c>
      <c r="S77" s="26">
        <f t="shared" si="6"/>
        <v>19.999569475015605</v>
      </c>
      <c r="T77" s="26">
        <f t="shared" si="6"/>
        <v>-10.961653234743778</v>
      </c>
      <c r="U77" s="26">
        <f t="shared" si="6"/>
        <v>-12.449398046333599</v>
      </c>
      <c r="V77" s="26">
        <f t="shared" si="6"/>
        <v>13.71355161389971</v>
      </c>
      <c r="W77" s="26">
        <f t="shared" si="6"/>
        <v>4.7056199546803015</v>
      </c>
      <c r="X77" s="26">
        <f t="shared" si="6"/>
        <v>-10.126991272274878</v>
      </c>
      <c r="Y77" s="26">
        <f t="shared" si="6"/>
        <v>9.6031884093551412</v>
      </c>
      <c r="Z77" s="26">
        <f t="shared" si="6"/>
        <v>5.2258359834410584</v>
      </c>
      <c r="AA77" s="26">
        <f t="shared" si="6"/>
        <v>-8.0806868912082876</v>
      </c>
      <c r="AB77" s="26">
        <f t="shared" si="6"/>
        <v>2.4297641999749544</v>
      </c>
      <c r="AC77" s="26">
        <f t="shared" si="6"/>
        <v>-4.5869222724515311</v>
      </c>
      <c r="AD77" s="26">
        <f t="shared" si="6"/>
        <v>24.722313566016041</v>
      </c>
      <c r="AE77" s="26">
        <f t="shared" si="8"/>
        <v>3.2252236461755928</v>
      </c>
    </row>
    <row r="78" spans="1:31">
      <c r="A78" s="3" t="s">
        <v>23</v>
      </c>
      <c r="B78" s="3" t="s">
        <v>24</v>
      </c>
      <c r="C78" s="25" t="s">
        <v>57</v>
      </c>
      <c r="D78" s="26">
        <f t="shared" si="7"/>
        <v>41.605254388499816</v>
      </c>
      <c r="E78" s="26">
        <f t="shared" si="6"/>
        <v>25.740392447824817</v>
      </c>
      <c r="F78" s="26">
        <f t="shared" si="6"/>
        <v>15.367383459519488</v>
      </c>
      <c r="G78" s="26">
        <f t="shared" si="6"/>
        <v>21.868878724055989</v>
      </c>
      <c r="H78" s="26">
        <f t="shared" si="6"/>
        <v>21.591686690133045</v>
      </c>
      <c r="I78" s="26">
        <f t="shared" si="6"/>
        <v>-3.5081360155869561</v>
      </c>
      <c r="J78" s="26">
        <f t="shared" si="6"/>
        <v>3.9577441592195441</v>
      </c>
      <c r="K78" s="26">
        <f t="shared" si="6"/>
        <v>-1.7619164109826926</v>
      </c>
      <c r="L78" s="26">
        <f t="shared" si="6"/>
        <v>15.169217429347157</v>
      </c>
      <c r="M78" s="26">
        <f t="shared" si="6"/>
        <v>5.3670923783171247</v>
      </c>
      <c r="N78" s="26">
        <f t="shared" si="6"/>
        <v>4.3559013677600973</v>
      </c>
      <c r="O78" s="26">
        <f t="shared" ref="E78:AD88" si="9">O19/N19*100-100</f>
        <v>3.6354148128633597</v>
      </c>
      <c r="P78" s="26">
        <f t="shared" si="9"/>
        <v>-2.253115855415956</v>
      </c>
      <c r="Q78" s="26">
        <f t="shared" si="9"/>
        <v>-26.355659887631489</v>
      </c>
      <c r="R78" s="26">
        <f t="shared" si="9"/>
        <v>30.586734622754108</v>
      </c>
      <c r="S78" s="26">
        <f t="shared" si="9"/>
        <v>7.7430218909280342</v>
      </c>
      <c r="T78" s="26">
        <f t="shared" si="9"/>
        <v>7.6808072888015317</v>
      </c>
      <c r="U78" s="26">
        <f t="shared" si="9"/>
        <v>10.337143643041429</v>
      </c>
      <c r="V78" s="26">
        <f t="shared" si="9"/>
        <v>6.0065621492673813</v>
      </c>
      <c r="W78" s="26">
        <f t="shared" si="9"/>
        <v>2.4357331978012411</v>
      </c>
      <c r="X78" s="26">
        <f t="shared" si="9"/>
        <v>-2.8450538804749073</v>
      </c>
      <c r="Y78" s="26">
        <f t="shared" si="9"/>
        <v>2.3595363473781106</v>
      </c>
      <c r="Z78" s="26">
        <f t="shared" si="9"/>
        <v>6.1751255709568227</v>
      </c>
      <c r="AA78" s="26">
        <f t="shared" si="9"/>
        <v>0.81800110998042896</v>
      </c>
      <c r="AB78" s="26">
        <f t="shared" si="9"/>
        <v>-13.489899120718547</v>
      </c>
      <c r="AC78" s="26">
        <f t="shared" si="9"/>
        <v>25.956885632109476</v>
      </c>
      <c r="AD78" s="26">
        <f t="shared" si="9"/>
        <v>15.278832015147884</v>
      </c>
      <c r="AE78" s="26">
        <f t="shared" si="8"/>
        <v>7.129860777462909</v>
      </c>
    </row>
    <row r="79" spans="1:31">
      <c r="A79" s="3" t="s">
        <v>25</v>
      </c>
      <c r="B79" s="3" t="s">
        <v>26</v>
      </c>
      <c r="C79" s="25" t="s">
        <v>57</v>
      </c>
      <c r="D79" s="26">
        <f t="shared" si="7"/>
        <v>15.583723643690092</v>
      </c>
      <c r="E79" s="26">
        <f t="shared" si="9"/>
        <v>24.042305026093302</v>
      </c>
      <c r="F79" s="26">
        <f t="shared" si="9"/>
        <v>15.086611119807586</v>
      </c>
      <c r="G79" s="26">
        <f t="shared" si="9"/>
        <v>49.633841906420315</v>
      </c>
      <c r="H79" s="26">
        <f t="shared" si="9"/>
        <v>-4.3650414205672234</v>
      </c>
      <c r="I79" s="26">
        <f t="shared" si="9"/>
        <v>2.0580713096749719</v>
      </c>
      <c r="J79" s="26">
        <f t="shared" si="9"/>
        <v>4.528070460116254</v>
      </c>
      <c r="K79" s="26">
        <f t="shared" si="9"/>
        <v>10.334408228317642</v>
      </c>
      <c r="L79" s="26">
        <f t="shared" si="9"/>
        <v>10.586904349489373</v>
      </c>
      <c r="M79" s="26">
        <f t="shared" si="9"/>
        <v>-0.56075950626738802</v>
      </c>
      <c r="N79" s="26">
        <f t="shared" si="9"/>
        <v>26.757276539135063</v>
      </c>
      <c r="O79" s="26">
        <f t="shared" si="9"/>
        <v>39.838835380399587</v>
      </c>
      <c r="P79" s="26">
        <f t="shared" si="9"/>
        <v>-3.5099029742154926</v>
      </c>
      <c r="Q79" s="26">
        <f t="shared" si="9"/>
        <v>-25.368038416091892</v>
      </c>
      <c r="R79" s="26">
        <f t="shared" si="9"/>
        <v>48.071624497694188</v>
      </c>
      <c r="S79" s="26">
        <f t="shared" si="9"/>
        <v>14.948663815229509</v>
      </c>
      <c r="T79" s="26">
        <f t="shared" si="9"/>
        <v>15.416452981762262</v>
      </c>
      <c r="U79" s="26">
        <f t="shared" si="9"/>
        <v>21.312992410752443</v>
      </c>
      <c r="V79" s="26">
        <f t="shared" si="9"/>
        <v>-0.2667848029302462</v>
      </c>
      <c r="W79" s="26">
        <f t="shared" si="9"/>
        <v>5.6017409044838899</v>
      </c>
      <c r="X79" s="26">
        <f t="shared" si="9"/>
        <v>1.7207508435095349</v>
      </c>
      <c r="Y79" s="26">
        <f t="shared" si="9"/>
        <v>14.926259566720731</v>
      </c>
      <c r="Z79" s="26">
        <f t="shared" si="9"/>
        <v>7.7441349653908418</v>
      </c>
      <c r="AA79" s="26">
        <f t="shared" si="9"/>
        <v>2.2060457219596969</v>
      </c>
      <c r="AB79" s="26">
        <f t="shared" si="9"/>
        <v>-13.571139096457941</v>
      </c>
      <c r="AC79" s="26">
        <f t="shared" si="9"/>
        <v>9.0229548399408657</v>
      </c>
      <c r="AD79" s="26">
        <f t="shared" si="9"/>
        <v>18.401456175133461</v>
      </c>
      <c r="AE79" s="26">
        <f t="shared" si="8"/>
        <v>9.9014281623365861</v>
      </c>
    </row>
    <row r="80" spans="1:31">
      <c r="A80" s="3" t="s">
        <v>27</v>
      </c>
      <c r="B80" s="3" t="s">
        <v>28</v>
      </c>
      <c r="C80" s="25" t="s">
        <v>57</v>
      </c>
      <c r="D80" s="26">
        <f t="shared" si="7"/>
        <v>22.814060980624689</v>
      </c>
      <c r="E80" s="26">
        <f t="shared" si="9"/>
        <v>15.398240428603671</v>
      </c>
      <c r="F80" s="26">
        <f t="shared" si="9"/>
        <v>20.200468275076645</v>
      </c>
      <c r="G80" s="26">
        <f t="shared" si="9"/>
        <v>11.6900903293959</v>
      </c>
      <c r="H80" s="26">
        <f t="shared" si="9"/>
        <v>14.411918946018503</v>
      </c>
      <c r="I80" s="26">
        <f t="shared" si="9"/>
        <v>8.2974647096283292</v>
      </c>
      <c r="J80" s="26">
        <f t="shared" si="9"/>
        <v>1.9981269705654654</v>
      </c>
      <c r="K80" s="26">
        <f t="shared" si="9"/>
        <v>-1.4171619999676608</v>
      </c>
      <c r="L80" s="26">
        <f t="shared" si="9"/>
        <v>27.75313791172303</v>
      </c>
      <c r="M80" s="26">
        <f t="shared" si="9"/>
        <v>22.734276192991558</v>
      </c>
      <c r="N80" s="26">
        <f t="shared" si="9"/>
        <v>17.589172226964195</v>
      </c>
      <c r="O80" s="26">
        <f t="shared" si="9"/>
        <v>6.159786866271034</v>
      </c>
      <c r="P80" s="26">
        <f t="shared" si="9"/>
        <v>-3.5016118361946553</v>
      </c>
      <c r="Q80" s="26">
        <f t="shared" si="9"/>
        <v>-26.141484401975887</v>
      </c>
      <c r="R80" s="26">
        <f t="shared" si="9"/>
        <v>56.193488559938288</v>
      </c>
      <c r="S80" s="26">
        <f t="shared" si="9"/>
        <v>8.5049591220316358</v>
      </c>
      <c r="T80" s="26">
        <f t="shared" si="9"/>
        <v>14.428400394587243</v>
      </c>
      <c r="U80" s="26">
        <f t="shared" si="9"/>
        <v>11.212865018836496</v>
      </c>
      <c r="V80" s="26">
        <f t="shared" si="9"/>
        <v>6.0875897950072044</v>
      </c>
      <c r="W80" s="26">
        <f t="shared" si="9"/>
        <v>0.95750054079908864</v>
      </c>
      <c r="X80" s="26">
        <f t="shared" si="9"/>
        <v>4.782831647545251</v>
      </c>
      <c r="Y80" s="26">
        <f t="shared" si="9"/>
        <v>9.7100616696193924</v>
      </c>
      <c r="Z80" s="26">
        <f t="shared" si="9"/>
        <v>3.9153356298293289</v>
      </c>
      <c r="AA80" s="26">
        <f t="shared" si="9"/>
        <v>0.66225629008948772</v>
      </c>
      <c r="AB80" s="26">
        <f t="shared" si="9"/>
        <v>-14.4826673834975</v>
      </c>
      <c r="AC80" s="26">
        <f t="shared" si="9"/>
        <v>26.307364742896098</v>
      </c>
      <c r="AD80" s="26">
        <f t="shared" si="9"/>
        <v>9.4461474235255594</v>
      </c>
      <c r="AE80" s="26">
        <f t="shared" si="8"/>
        <v>8.8912840740230479</v>
      </c>
    </row>
    <row r="81" spans="1:35">
      <c r="A81" s="3" t="s">
        <v>29</v>
      </c>
      <c r="B81" s="3" t="s">
        <v>30</v>
      </c>
      <c r="C81" s="25" t="s">
        <v>57</v>
      </c>
      <c r="D81" s="26">
        <f t="shared" si="7"/>
        <v>24.975701768475261</v>
      </c>
      <c r="E81" s="26">
        <f t="shared" si="9"/>
        <v>8.5459582566196133</v>
      </c>
      <c r="F81" s="26">
        <f t="shared" si="9"/>
        <v>35.300539112329744</v>
      </c>
      <c r="G81" s="26">
        <f t="shared" si="9"/>
        <v>7.2493254369055506</v>
      </c>
      <c r="H81" s="26">
        <f t="shared" si="9"/>
        <v>-3.7227635367108292</v>
      </c>
      <c r="I81" s="26">
        <f t="shared" si="9"/>
        <v>-6.4054439023129106</v>
      </c>
      <c r="J81" s="26">
        <f t="shared" si="9"/>
        <v>-6.6840515499937823</v>
      </c>
      <c r="K81" s="26">
        <f t="shared" si="9"/>
        <v>-25.372375158653966</v>
      </c>
      <c r="L81" s="26">
        <f t="shared" si="9"/>
        <v>-8.070774839875952</v>
      </c>
      <c r="M81" s="26">
        <f t="shared" si="9"/>
        <v>-33.038473718647126</v>
      </c>
      <c r="N81" s="26">
        <f t="shared" si="9"/>
        <v>-35.910043865597217</v>
      </c>
      <c r="O81" s="26">
        <f t="shared" si="9"/>
        <v>-46.963954603089284</v>
      </c>
      <c r="P81" s="26">
        <f t="shared" si="9"/>
        <v>-72.923197378790661</v>
      </c>
      <c r="Q81" s="26">
        <f t="shared" si="9"/>
        <v>-48.517145348784453</v>
      </c>
      <c r="R81" s="26">
        <f t="shared" si="9"/>
        <v>1.4957692271065071</v>
      </c>
      <c r="S81" s="26">
        <f t="shared" si="9"/>
        <v>-31.045161503482305</v>
      </c>
      <c r="T81" s="26">
        <f t="shared" si="9"/>
        <v>3.4620122446269193</v>
      </c>
      <c r="U81" s="26">
        <f t="shared" si="9"/>
        <v>-46.787367985859419</v>
      </c>
      <c r="V81" s="26">
        <f t="shared" si="9"/>
        <v>-67.300442255231289</v>
      </c>
      <c r="W81" s="26">
        <f t="shared" si="9"/>
        <v>-12.202947698768767</v>
      </c>
      <c r="X81" s="26">
        <f t="shared" si="9"/>
        <v>-5.9967562430915677</v>
      </c>
      <c r="Y81" s="26">
        <f t="shared" si="9"/>
        <v>-15.83918558014733</v>
      </c>
      <c r="Z81" s="26">
        <f t="shared" si="9"/>
        <v>48.924889440716498</v>
      </c>
      <c r="AA81" s="26">
        <f t="shared" si="9"/>
        <v>-7.6872455816510978</v>
      </c>
      <c r="AB81" s="26">
        <f t="shared" si="9"/>
        <v>3.0709091428775253</v>
      </c>
      <c r="AC81" s="26">
        <f t="shared" si="9"/>
        <v>-45.695287953304195</v>
      </c>
      <c r="AD81" s="26">
        <f t="shared" si="9"/>
        <v>10.167078314144945</v>
      </c>
      <c r="AE81" s="26">
        <f t="shared" si="8"/>
        <v>-19.070443667784431</v>
      </c>
      <c r="AI81" s="2" t="s">
        <v>487</v>
      </c>
    </row>
    <row r="82" spans="1:35">
      <c r="A82" s="3" t="s">
        <v>31</v>
      </c>
      <c r="B82" s="3" t="s">
        <v>32</v>
      </c>
      <c r="C82" s="25" t="s">
        <v>57</v>
      </c>
      <c r="D82" s="26">
        <f t="shared" si="7"/>
        <v>89.897182010554133</v>
      </c>
      <c r="E82" s="26">
        <f t="shared" si="9"/>
        <v>42.233891258167802</v>
      </c>
      <c r="F82" s="26">
        <f t="shared" si="9"/>
        <v>15.024613351867316</v>
      </c>
      <c r="G82" s="26">
        <f t="shared" si="9"/>
        <v>34.653375538661066</v>
      </c>
      <c r="H82" s="26">
        <f t="shared" si="9"/>
        <v>58.939784589115732</v>
      </c>
      <c r="I82" s="26">
        <f t="shared" si="9"/>
        <v>-17.492190022453201</v>
      </c>
      <c r="J82" s="26">
        <f t="shared" si="9"/>
        <v>-21.17628752627779</v>
      </c>
      <c r="K82" s="26">
        <f t="shared" si="9"/>
        <v>3.933667427582634</v>
      </c>
      <c r="L82" s="26">
        <f t="shared" si="9"/>
        <v>18.657932168727214</v>
      </c>
      <c r="M82" s="26">
        <f t="shared" si="9"/>
        <v>-5.3488348414575171E-2</v>
      </c>
      <c r="N82" s="26">
        <f t="shared" si="9"/>
        <v>-0.60973115546801182</v>
      </c>
      <c r="O82" s="26">
        <f t="shared" si="9"/>
        <v>-38.324908322346417</v>
      </c>
      <c r="P82" s="26">
        <f t="shared" si="9"/>
        <v>68.048993508494107</v>
      </c>
      <c r="Q82" s="26">
        <f t="shared" si="9"/>
        <v>-18.312591233590112</v>
      </c>
      <c r="R82" s="26">
        <f t="shared" si="9"/>
        <v>25.898567969344725</v>
      </c>
      <c r="S82" s="26">
        <f t="shared" si="9"/>
        <v>4.6035220556016441</v>
      </c>
      <c r="T82" s="26">
        <f t="shared" si="9"/>
        <v>170.22239815937195</v>
      </c>
      <c r="U82" s="26">
        <f t="shared" si="9"/>
        <v>14.400615553120758</v>
      </c>
      <c r="V82" s="26">
        <f t="shared" si="9"/>
        <v>6.0060950249378777</v>
      </c>
      <c r="W82" s="26">
        <f t="shared" si="9"/>
        <v>5.797391801371063</v>
      </c>
      <c r="X82" s="26">
        <f t="shared" si="9"/>
        <v>0.10084352141559805</v>
      </c>
      <c r="Y82" s="26">
        <f t="shared" si="9"/>
        <v>7.1223014893918588</v>
      </c>
      <c r="Z82" s="26">
        <f t="shared" si="9"/>
        <v>14.538923760341177</v>
      </c>
      <c r="AA82" s="26">
        <f t="shared" si="9"/>
        <v>10.198325173457306</v>
      </c>
      <c r="AB82" s="26">
        <f t="shared" si="9"/>
        <v>-11.725642033145306</v>
      </c>
      <c r="AC82" s="26">
        <f t="shared" si="9"/>
        <v>-86.479539250518201</v>
      </c>
      <c r="AD82" s="26">
        <f t="shared" si="9"/>
        <v>-25.5645292993227</v>
      </c>
      <c r="AE82" s="26">
        <f t="shared" si="8"/>
        <v>3.2706534460662056</v>
      </c>
    </row>
    <row r="83" spans="1:35">
      <c r="A83" s="3" t="s">
        <v>33</v>
      </c>
      <c r="B83" s="3" t="s">
        <v>34</v>
      </c>
      <c r="C83" s="25" t="s">
        <v>57</v>
      </c>
      <c r="D83" s="26">
        <f t="shared" si="7"/>
        <v>63.485136438144849</v>
      </c>
      <c r="E83" s="26">
        <f t="shared" si="9"/>
        <v>14.945572305457588</v>
      </c>
      <c r="F83" s="26">
        <f t="shared" si="9"/>
        <v>11.73381617291345</v>
      </c>
      <c r="G83" s="26">
        <f t="shared" si="9"/>
        <v>-4.1228892758299764</v>
      </c>
      <c r="H83" s="26">
        <f t="shared" si="9"/>
        <v>33.98336799675414</v>
      </c>
      <c r="I83" s="26">
        <f t="shared" si="9"/>
        <v>3.2898730767786333</v>
      </c>
      <c r="J83" s="26">
        <f t="shared" si="9"/>
        <v>-31.915840403565952</v>
      </c>
      <c r="K83" s="26">
        <f t="shared" si="9"/>
        <v>-8.6438751073188058</v>
      </c>
      <c r="L83" s="26">
        <f t="shared" si="9"/>
        <v>32.564914917925677</v>
      </c>
      <c r="M83" s="26">
        <f t="shared" si="9"/>
        <v>0.70593372723392633</v>
      </c>
      <c r="N83" s="26">
        <f t="shared" si="9"/>
        <v>4.0900118552526834</v>
      </c>
      <c r="O83" s="26">
        <f t="shared" si="9"/>
        <v>23.112515340065556</v>
      </c>
      <c r="P83" s="26">
        <f t="shared" si="9"/>
        <v>3.8186939268495763</v>
      </c>
      <c r="Q83" s="26">
        <f t="shared" si="9"/>
        <v>-16.979208783646541</v>
      </c>
      <c r="R83" s="26">
        <f t="shared" si="9"/>
        <v>11.896465016578702</v>
      </c>
      <c r="S83" s="26">
        <f t="shared" si="9"/>
        <v>7.4311534311686955</v>
      </c>
      <c r="T83" s="26">
        <f t="shared" si="9"/>
        <v>11.102173011413456</v>
      </c>
      <c r="U83" s="26">
        <f t="shared" si="9"/>
        <v>15.99347804504157</v>
      </c>
      <c r="V83" s="26">
        <f t="shared" si="9"/>
        <v>-24.043014273084793</v>
      </c>
      <c r="W83" s="26">
        <f t="shared" si="9"/>
        <v>18.186216544820994</v>
      </c>
      <c r="X83" s="26">
        <f t="shared" si="9"/>
        <v>8.230344978261698</v>
      </c>
      <c r="Y83" s="26">
        <f t="shared" si="9"/>
        <v>9.8168605404805191</v>
      </c>
      <c r="Z83" s="26">
        <f t="shared" si="9"/>
        <v>4.8456647883456299</v>
      </c>
      <c r="AA83" s="26">
        <f t="shared" si="9"/>
        <v>10.471133118345861</v>
      </c>
      <c r="AB83" s="26">
        <f t="shared" si="9"/>
        <v>-7.8200561355700984</v>
      </c>
      <c r="AC83" s="26">
        <f t="shared" si="9"/>
        <v>25.614375200011182</v>
      </c>
      <c r="AD83" s="26">
        <f t="shared" si="9"/>
        <v>21.556290644715943</v>
      </c>
      <c r="AE83" s="26">
        <f t="shared" si="8"/>
        <v>7.1336715083082112</v>
      </c>
    </row>
    <row r="84" spans="1:35">
      <c r="A84" s="3" t="s">
        <v>35</v>
      </c>
      <c r="B84" s="3" t="s">
        <v>36</v>
      </c>
      <c r="C84" s="25" t="s">
        <v>57</v>
      </c>
      <c r="D84" s="26">
        <f t="shared" si="7"/>
        <v>22.295618797701493</v>
      </c>
      <c r="E84" s="26">
        <f t="shared" si="9"/>
        <v>36.900222816935297</v>
      </c>
      <c r="F84" s="26">
        <f t="shared" si="9"/>
        <v>10.721230498514501</v>
      </c>
      <c r="G84" s="26">
        <f t="shared" si="9"/>
        <v>36.894009763054441</v>
      </c>
      <c r="H84" s="26">
        <f t="shared" si="9"/>
        <v>33.766324031217579</v>
      </c>
      <c r="I84" s="26">
        <f t="shared" si="9"/>
        <v>33.458801774979406</v>
      </c>
      <c r="J84" s="26">
        <f t="shared" si="9"/>
        <v>11.896050140884569</v>
      </c>
      <c r="K84" s="26">
        <f t="shared" si="9"/>
        <v>9.7506648637335758</v>
      </c>
      <c r="L84" s="26">
        <f t="shared" si="9"/>
        <v>16.009548904707515</v>
      </c>
      <c r="M84" s="26">
        <f t="shared" si="9"/>
        <v>-9.1295618592226333</v>
      </c>
      <c r="N84" s="26">
        <f t="shared" si="9"/>
        <v>5.2156340806552635</v>
      </c>
      <c r="O84" s="26">
        <f t="shared" si="9"/>
        <v>-6.7044799189418427</v>
      </c>
      <c r="P84" s="26">
        <f t="shared" si="9"/>
        <v>-16.494795286882322</v>
      </c>
      <c r="Q84" s="26">
        <f t="shared" si="9"/>
        <v>1.6102338006533046</v>
      </c>
      <c r="R84" s="26">
        <f t="shared" si="9"/>
        <v>49.655256226482209</v>
      </c>
      <c r="S84" s="26">
        <f t="shared" si="9"/>
        <v>-3.6774219981331981</v>
      </c>
      <c r="T84" s="26">
        <f t="shared" si="9"/>
        <v>10.099465647006525</v>
      </c>
      <c r="U84" s="26">
        <f t="shared" si="9"/>
        <v>2.1995192126868233</v>
      </c>
      <c r="V84" s="26">
        <f t="shared" si="9"/>
        <v>0.53274085019519646</v>
      </c>
      <c r="W84" s="26">
        <f t="shared" si="9"/>
        <v>2.4450691030950509</v>
      </c>
      <c r="X84" s="26">
        <f t="shared" si="9"/>
        <v>4.7458369923625554</v>
      </c>
      <c r="Y84" s="26">
        <f t="shared" si="9"/>
        <v>2.9231829278483445</v>
      </c>
      <c r="Z84" s="26">
        <f t="shared" si="9"/>
        <v>23.098083230053007</v>
      </c>
      <c r="AA84" s="26">
        <f t="shared" si="9"/>
        <v>12.495345328769346</v>
      </c>
      <c r="AB84" s="26">
        <f t="shared" si="9"/>
        <v>-1.8990823703885695</v>
      </c>
      <c r="AC84" s="26">
        <f t="shared" si="9"/>
        <v>66.69773399965004</v>
      </c>
      <c r="AD84" s="26">
        <f t="shared" si="9"/>
        <v>24.068915033045911</v>
      </c>
      <c r="AE84" s="26">
        <f t="shared" si="8"/>
        <v>12.137358881533089</v>
      </c>
    </row>
    <row r="85" spans="1:35">
      <c r="A85" s="3" t="s">
        <v>37</v>
      </c>
      <c r="B85" s="3" t="s">
        <v>38</v>
      </c>
      <c r="C85" s="25" t="s">
        <v>57</v>
      </c>
      <c r="D85" s="26">
        <f t="shared" si="7"/>
        <v>25.630107015222038</v>
      </c>
      <c r="E85" s="26">
        <f t="shared" si="9"/>
        <v>26.417952455870548</v>
      </c>
      <c r="F85" s="26">
        <f t="shared" si="9"/>
        <v>13.460441906610981</v>
      </c>
      <c r="G85" s="26">
        <f t="shared" si="9"/>
        <v>20.679088509985306</v>
      </c>
      <c r="H85" s="26">
        <f t="shared" si="9"/>
        <v>22.250986470571704</v>
      </c>
      <c r="I85" s="26">
        <f t="shared" si="9"/>
        <v>-12.978686935100811</v>
      </c>
      <c r="J85" s="26">
        <f t="shared" si="9"/>
        <v>-0.88930790885555666</v>
      </c>
      <c r="K85" s="26">
        <f t="shared" si="9"/>
        <v>12.550374361859483</v>
      </c>
      <c r="L85" s="26">
        <f t="shared" si="9"/>
        <v>8.634368589489668</v>
      </c>
      <c r="M85" s="26">
        <f t="shared" si="9"/>
        <v>-6.2016959634034521</v>
      </c>
      <c r="N85" s="26">
        <f t="shared" si="9"/>
        <v>18.188264274876076</v>
      </c>
      <c r="O85" s="26">
        <f t="shared" si="9"/>
        <v>-15.844372060451349</v>
      </c>
      <c r="P85" s="26">
        <f t="shared" si="9"/>
        <v>-20.597352745802027</v>
      </c>
      <c r="Q85" s="26">
        <f t="shared" si="9"/>
        <v>-14.590107533464121</v>
      </c>
      <c r="R85" s="26">
        <f t="shared" si="9"/>
        <v>2.0781050682052467</v>
      </c>
      <c r="S85" s="26">
        <f t="shared" si="9"/>
        <v>-6.9037353491982714</v>
      </c>
      <c r="T85" s="26">
        <f t="shared" si="9"/>
        <v>-2.7341778478352552</v>
      </c>
      <c r="U85" s="26">
        <f t="shared" si="9"/>
        <v>0.82016962169819863</v>
      </c>
      <c r="V85" s="26">
        <f t="shared" si="9"/>
        <v>-16.69374582828334</v>
      </c>
      <c r="W85" s="26">
        <f t="shared" si="9"/>
        <v>-16.829145315086052</v>
      </c>
      <c r="X85" s="26">
        <f t="shared" si="9"/>
        <v>-18.389326491401008</v>
      </c>
      <c r="Y85" s="26">
        <f t="shared" si="9"/>
        <v>-17.447074414912166</v>
      </c>
      <c r="Z85" s="26">
        <f t="shared" si="9"/>
        <v>-21.784587926309257</v>
      </c>
      <c r="AA85" s="26">
        <f t="shared" si="9"/>
        <v>0.63965894317973948</v>
      </c>
      <c r="AB85" s="26">
        <f t="shared" si="9"/>
        <v>-27.432444186477099</v>
      </c>
      <c r="AC85" s="26">
        <f t="shared" si="9"/>
        <v>-13.011732947770014</v>
      </c>
      <c r="AD85" s="26">
        <f t="shared" si="9"/>
        <v>3.1278599740912369</v>
      </c>
      <c r="AE85" s="26">
        <f t="shared" si="8"/>
        <v>-3.2595351631365901</v>
      </c>
    </row>
    <row r="86" spans="1:35">
      <c r="A86" s="3" t="s">
        <v>39</v>
      </c>
      <c r="B86" s="3" t="s">
        <v>40</v>
      </c>
      <c r="C86" s="25" t="s">
        <v>57</v>
      </c>
      <c r="D86" s="26">
        <f t="shared" si="7"/>
        <v>196.32641369834056</v>
      </c>
      <c r="E86" s="26">
        <f t="shared" si="9"/>
        <v>-42.617141545333922</v>
      </c>
      <c r="F86" s="26">
        <f t="shared" si="9"/>
        <v>13.770836159019467</v>
      </c>
      <c r="G86" s="26">
        <f t="shared" si="9"/>
        <v>22.887359024252248</v>
      </c>
      <c r="H86" s="26">
        <f t="shared" si="9"/>
        <v>58.175188466041362</v>
      </c>
      <c r="I86" s="26">
        <f t="shared" si="9"/>
        <v>-3.6576752901435867</v>
      </c>
      <c r="J86" s="26">
        <f t="shared" si="9"/>
        <v>-35.902995306699793</v>
      </c>
      <c r="K86" s="26">
        <f t="shared" si="9"/>
        <v>-5.9640119911477285</v>
      </c>
      <c r="L86" s="26">
        <f t="shared" si="9"/>
        <v>49.276875605599685</v>
      </c>
      <c r="M86" s="26">
        <f t="shared" si="9"/>
        <v>57.586224493208107</v>
      </c>
      <c r="N86" s="26">
        <f t="shared" si="9"/>
        <v>24.217343736333419</v>
      </c>
      <c r="O86" s="26">
        <f t="shared" si="9"/>
        <v>-17.138477245539278</v>
      </c>
      <c r="P86" s="26">
        <f t="shared" si="9"/>
        <v>10.511030618072326</v>
      </c>
      <c r="Q86" s="26">
        <f t="shared" si="9"/>
        <v>-23.310293883011923</v>
      </c>
      <c r="R86" s="26">
        <f t="shared" si="9"/>
        <v>20.434341528338791</v>
      </c>
      <c r="S86" s="26">
        <f t="shared" si="9"/>
        <v>32.331733200414845</v>
      </c>
      <c r="T86" s="26">
        <f t="shared" si="9"/>
        <v>3.5562021236992081</v>
      </c>
      <c r="U86" s="26">
        <f t="shared" si="9"/>
        <v>10.705106342073492</v>
      </c>
      <c r="V86" s="26">
        <f t="shared" si="9"/>
        <v>15.711589026931279</v>
      </c>
      <c r="W86" s="26">
        <f t="shared" si="9"/>
        <v>13.045173681935424</v>
      </c>
      <c r="X86" s="26">
        <f t="shared" si="9"/>
        <v>11.038461271881459</v>
      </c>
      <c r="Y86" s="26">
        <f t="shared" si="9"/>
        <v>-2.2042102342066414</v>
      </c>
      <c r="Z86" s="26">
        <f t="shared" si="9"/>
        <v>19.211990578105542</v>
      </c>
      <c r="AA86" s="26">
        <f t="shared" si="9"/>
        <v>-2.0794718930209513</v>
      </c>
      <c r="AB86" s="26">
        <f t="shared" si="9"/>
        <v>6.1065380685466693</v>
      </c>
      <c r="AC86" s="26">
        <f t="shared" si="9"/>
        <v>68.862538231011342</v>
      </c>
      <c r="AD86" s="26">
        <f t="shared" si="9"/>
        <v>36.841827907265099</v>
      </c>
      <c r="AE86" s="26">
        <f t="shared" si="8"/>
        <v>13.335390321958045</v>
      </c>
    </row>
    <row r="87" spans="1:35">
      <c r="A87" s="3" t="s">
        <v>41</v>
      </c>
      <c r="B87" s="3" t="s">
        <v>42</v>
      </c>
      <c r="C87" s="25" t="s">
        <v>57</v>
      </c>
      <c r="D87" s="26">
        <f t="shared" si="7"/>
        <v>25.125114430351985</v>
      </c>
      <c r="E87" s="26">
        <f t="shared" si="9"/>
        <v>29.544990858008418</v>
      </c>
      <c r="F87" s="26">
        <f t="shared" si="9"/>
        <v>16.079491034962004</v>
      </c>
      <c r="G87" s="26">
        <f t="shared" si="9"/>
        <v>92.6033108159113</v>
      </c>
      <c r="H87" s="26">
        <f t="shared" si="9"/>
        <v>33.507574176895645</v>
      </c>
      <c r="I87" s="26">
        <f t="shared" si="9"/>
        <v>-8.8227646816273335</v>
      </c>
      <c r="J87" s="26">
        <f t="shared" si="9"/>
        <v>30.267924683091621</v>
      </c>
      <c r="K87" s="26">
        <f t="shared" si="9"/>
        <v>2.4318476933744364</v>
      </c>
      <c r="L87" s="26">
        <f t="shared" si="9"/>
        <v>68.796352685657666</v>
      </c>
      <c r="M87" s="26">
        <f t="shared" si="9"/>
        <v>25.217035969173935</v>
      </c>
      <c r="N87" s="26">
        <f t="shared" si="9"/>
        <v>148.73791059570149</v>
      </c>
      <c r="O87" s="26">
        <f t="shared" si="9"/>
        <v>65.344240769105085</v>
      </c>
      <c r="P87" s="26">
        <f t="shared" si="9"/>
        <v>-9.5631260603973516</v>
      </c>
      <c r="Q87" s="26">
        <f t="shared" si="9"/>
        <v>-51.071545805816292</v>
      </c>
      <c r="R87" s="26">
        <f t="shared" si="9"/>
        <v>26.832347218376057</v>
      </c>
      <c r="S87" s="26">
        <f t="shared" si="9"/>
        <v>5.7060461429015561</v>
      </c>
      <c r="T87" s="26">
        <f t="shared" si="9"/>
        <v>-1.7337563932617854</v>
      </c>
      <c r="U87" s="26">
        <f t="shared" si="9"/>
        <v>0.82217261985557855</v>
      </c>
      <c r="V87" s="26">
        <f t="shared" si="9"/>
        <v>-1.4708866699846794</v>
      </c>
      <c r="W87" s="26">
        <f t="shared" si="9"/>
        <v>41.527013638572413</v>
      </c>
      <c r="X87" s="26">
        <f t="shared" si="9"/>
        <v>-13.276715796881305</v>
      </c>
      <c r="Y87" s="26">
        <f t="shared" si="9"/>
        <v>6.4038844389296088</v>
      </c>
      <c r="Z87" s="26">
        <f t="shared" si="9"/>
        <v>-11.931798864054841</v>
      </c>
      <c r="AA87" s="26">
        <f t="shared" si="9"/>
        <v>12.174163542237366</v>
      </c>
      <c r="AB87" s="26">
        <f t="shared" si="9"/>
        <v>-3.3436682549127283</v>
      </c>
      <c r="AC87" s="26">
        <f t="shared" si="9"/>
        <v>77.836711524637678</v>
      </c>
      <c r="AD87" s="26">
        <f t="shared" si="9"/>
        <v>-39.908067626074264</v>
      </c>
      <c r="AE87" s="26">
        <f t="shared" si="8"/>
        <v>14.029489068052641</v>
      </c>
    </row>
    <row r="88" spans="1:35">
      <c r="A88" s="3" t="s">
        <v>43</v>
      </c>
      <c r="B88" s="3" t="s">
        <v>44</v>
      </c>
      <c r="C88" s="25" t="s">
        <v>57</v>
      </c>
      <c r="D88" s="26">
        <f t="shared" si="7"/>
        <v>11.103766288545927</v>
      </c>
      <c r="E88" s="26">
        <f t="shared" si="9"/>
        <v>41.349581443976149</v>
      </c>
      <c r="F88" s="26">
        <f t="shared" si="9"/>
        <v>6.753877259683108</v>
      </c>
      <c r="G88" s="26">
        <f t="shared" si="9"/>
        <v>-19.334499389713997</v>
      </c>
      <c r="H88" s="26">
        <f t="shared" si="9"/>
        <v>19.395647347089849</v>
      </c>
      <c r="I88" s="26">
        <f t="shared" si="9"/>
        <v>29.054147998293786</v>
      </c>
      <c r="J88" s="26">
        <f t="shared" ref="E88:AD93" si="10">J29/I29*100-100</f>
        <v>-24.867194225022999</v>
      </c>
      <c r="K88" s="26">
        <f t="shared" si="10"/>
        <v>-30.522862385377536</v>
      </c>
      <c r="L88" s="26">
        <f t="shared" si="10"/>
        <v>-11.938166976619044</v>
      </c>
      <c r="M88" s="26">
        <f t="shared" si="10"/>
        <v>9.5463926300155748</v>
      </c>
      <c r="N88" s="26">
        <f t="shared" si="10"/>
        <v>8.7379085113766308</v>
      </c>
      <c r="O88" s="26">
        <f t="shared" si="10"/>
        <v>-1.7694536407781243</v>
      </c>
      <c r="P88" s="26">
        <f t="shared" si="10"/>
        <v>-19.513049150732968</v>
      </c>
      <c r="Q88" s="26">
        <f t="shared" si="10"/>
        <v>-22.988662928256929</v>
      </c>
      <c r="R88" s="26">
        <f t="shared" si="10"/>
        <v>21.814055158378238</v>
      </c>
      <c r="S88" s="26">
        <f t="shared" si="10"/>
        <v>8.1997169022625798</v>
      </c>
      <c r="T88" s="26">
        <f t="shared" si="10"/>
        <v>22.442440546133696</v>
      </c>
      <c r="U88" s="26">
        <f t="shared" si="10"/>
        <v>-8.0106262742785788</v>
      </c>
      <c r="V88" s="26">
        <f t="shared" si="10"/>
        <v>1.2227833837124678</v>
      </c>
      <c r="W88" s="26">
        <f t="shared" si="10"/>
        <v>13.026907969405116</v>
      </c>
      <c r="X88" s="26">
        <f t="shared" si="10"/>
        <v>28.672000851111591</v>
      </c>
      <c r="Y88" s="26">
        <f t="shared" si="10"/>
        <v>3.0543165289562495</v>
      </c>
      <c r="Z88" s="26">
        <f t="shared" si="10"/>
        <v>9.2600383603167984</v>
      </c>
      <c r="AA88" s="26">
        <f t="shared" si="10"/>
        <v>25.37468932949271</v>
      </c>
      <c r="AB88" s="26">
        <f t="shared" si="10"/>
        <v>-5.8340530531525161</v>
      </c>
      <c r="AC88" s="26">
        <f t="shared" si="10"/>
        <v>-20.444424757377718</v>
      </c>
      <c r="AD88" s="26">
        <f t="shared" si="10"/>
        <v>21.527237556624911</v>
      </c>
      <c r="AE88" s="26">
        <f t="shared" si="8"/>
        <v>2.4162902143643095</v>
      </c>
    </row>
    <row r="89" spans="1:35">
      <c r="A89" s="3" t="s">
        <v>45</v>
      </c>
      <c r="B89" s="3" t="s">
        <v>46</v>
      </c>
      <c r="C89" s="25" t="s">
        <v>57</v>
      </c>
      <c r="D89" s="26">
        <f t="shared" si="7"/>
        <v>21.322073747684357</v>
      </c>
      <c r="E89" s="26">
        <f t="shared" si="10"/>
        <v>29.605380528130013</v>
      </c>
      <c r="F89" s="26">
        <f t="shared" si="10"/>
        <v>9.1312795076835584</v>
      </c>
      <c r="G89" s="26">
        <f t="shared" si="10"/>
        <v>40.006837139564425</v>
      </c>
      <c r="H89" s="26">
        <f t="shared" si="10"/>
        <v>19.105699069957893</v>
      </c>
      <c r="I89" s="26">
        <f t="shared" si="10"/>
        <v>11.327028217625525</v>
      </c>
      <c r="J89" s="26">
        <f t="shared" si="10"/>
        <v>14.142753331409793</v>
      </c>
      <c r="K89" s="26">
        <f t="shared" si="10"/>
        <v>26.517751796542214</v>
      </c>
      <c r="L89" s="26">
        <f t="shared" si="10"/>
        <v>9.7528281975239821</v>
      </c>
      <c r="M89" s="26">
        <f t="shared" si="10"/>
        <v>22.277241258108575</v>
      </c>
      <c r="N89" s="26">
        <f t="shared" si="10"/>
        <v>12.442444540841109</v>
      </c>
      <c r="O89" s="26">
        <f t="shared" si="10"/>
        <v>0.10252729990693865</v>
      </c>
      <c r="P89" s="26">
        <f t="shared" si="10"/>
        <v>11.495578244235702</v>
      </c>
      <c r="Q89" s="26">
        <f t="shared" si="10"/>
        <v>1.1693669552492452</v>
      </c>
      <c r="R89" s="26">
        <f t="shared" si="10"/>
        <v>12.992065235881483</v>
      </c>
      <c r="S89" s="26">
        <f t="shared" si="10"/>
        <v>8.5329116478278308</v>
      </c>
      <c r="T89" s="26">
        <f t="shared" si="10"/>
        <v>3.1785682697816924</v>
      </c>
      <c r="U89" s="26">
        <f t="shared" si="10"/>
        <v>9.9185458465566967</v>
      </c>
      <c r="V89" s="26">
        <f t="shared" si="10"/>
        <v>5.9801281270452478</v>
      </c>
      <c r="W89" s="26">
        <f t="shared" si="10"/>
        <v>7.1873177586331281</v>
      </c>
      <c r="X89" s="26">
        <f t="shared" si="10"/>
        <v>8.123850555878164</v>
      </c>
      <c r="Y89" s="26">
        <f t="shared" si="10"/>
        <v>-0.15916157010467202</v>
      </c>
      <c r="Z89" s="26">
        <f t="shared" si="10"/>
        <v>6.833648576900103</v>
      </c>
      <c r="AA89" s="26">
        <f t="shared" si="10"/>
        <v>9.0823164369354288</v>
      </c>
      <c r="AB89" s="26">
        <f t="shared" si="10"/>
        <v>-0.5752412983350581</v>
      </c>
      <c r="AC89" s="26">
        <f t="shared" si="10"/>
        <v>5.1900565573418618</v>
      </c>
      <c r="AD89" s="26">
        <f t="shared" si="10"/>
        <v>13.420271514657259</v>
      </c>
      <c r="AE89" s="26">
        <f t="shared" si="8"/>
        <v>10.978861589730286</v>
      </c>
    </row>
    <row r="90" spans="1:35">
      <c r="A90" s="3" t="s">
        <v>47</v>
      </c>
      <c r="B90" s="3" t="s">
        <v>48</v>
      </c>
      <c r="C90" s="25" t="s">
        <v>57</v>
      </c>
      <c r="D90" s="26">
        <f t="shared" si="7"/>
        <v>26.567628684126717</v>
      </c>
      <c r="E90" s="26">
        <f t="shared" si="10"/>
        <v>21.569783761320366</v>
      </c>
      <c r="F90" s="26">
        <f t="shared" si="10"/>
        <v>15.203968085082593</v>
      </c>
      <c r="G90" s="26">
        <f t="shared" si="10"/>
        <v>1.7104650082171844</v>
      </c>
      <c r="H90" s="26">
        <f t="shared" si="10"/>
        <v>12.466759094663146</v>
      </c>
      <c r="I90" s="26">
        <f t="shared" si="10"/>
        <v>15.645923685176825</v>
      </c>
      <c r="J90" s="26">
        <f t="shared" si="10"/>
        <v>1.71485453194191</v>
      </c>
      <c r="K90" s="26">
        <f t="shared" si="10"/>
        <v>51.890509429905961</v>
      </c>
      <c r="L90" s="26">
        <f t="shared" si="10"/>
        <v>-24.651584667623922</v>
      </c>
      <c r="M90" s="26">
        <f t="shared" si="10"/>
        <v>-2.5102410003392635</v>
      </c>
      <c r="N90" s="26">
        <f t="shared" si="10"/>
        <v>23.860248561580491</v>
      </c>
      <c r="O90" s="26">
        <f t="shared" si="10"/>
        <v>8.7377897512944429</v>
      </c>
      <c r="P90" s="26">
        <f t="shared" si="10"/>
        <v>6.3383183644507568</v>
      </c>
      <c r="Q90" s="26">
        <f t="shared" si="10"/>
        <v>-31.325344965236397</v>
      </c>
      <c r="R90" s="26">
        <f t="shared" si="10"/>
        <v>32.592361941217007</v>
      </c>
      <c r="S90" s="26">
        <f t="shared" si="10"/>
        <v>34.336096916978732</v>
      </c>
      <c r="T90" s="26">
        <f t="shared" si="10"/>
        <v>-7.7985168800452698E-2</v>
      </c>
      <c r="U90" s="26">
        <f t="shared" si="10"/>
        <v>-0.1825012226271383</v>
      </c>
      <c r="V90" s="26">
        <f t="shared" si="10"/>
        <v>6.0109450468814885E-2</v>
      </c>
      <c r="W90" s="26">
        <f t="shared" si="10"/>
        <v>0.47102386517249784</v>
      </c>
      <c r="X90" s="26">
        <f t="shared" si="10"/>
        <v>-6.9704449851069654</v>
      </c>
      <c r="Y90" s="26">
        <f t="shared" si="10"/>
        <v>-2.3674226884246252</v>
      </c>
      <c r="Z90" s="26">
        <f t="shared" si="10"/>
        <v>5.4242475038972771</v>
      </c>
      <c r="AA90" s="26">
        <f t="shared" si="10"/>
        <v>-0.62947057044252119</v>
      </c>
      <c r="AB90" s="26">
        <f t="shared" si="10"/>
        <v>-31.94616177043433</v>
      </c>
      <c r="AC90" s="26">
        <f t="shared" si="10"/>
        <v>27.268898230667361</v>
      </c>
      <c r="AD90" s="26">
        <f t="shared" si="10"/>
        <v>20.379910885023293</v>
      </c>
      <c r="AE90" s="26">
        <f t="shared" si="8"/>
        <v>5.6322806024780476</v>
      </c>
    </row>
    <row r="91" spans="1:35">
      <c r="A91" s="3" t="s">
        <v>49</v>
      </c>
      <c r="B91" s="3" t="s">
        <v>50</v>
      </c>
      <c r="C91" s="25" t="s">
        <v>57</v>
      </c>
      <c r="D91" s="26">
        <f t="shared" si="7"/>
        <v>27.27666017905797</v>
      </c>
      <c r="E91" s="26">
        <f t="shared" si="10"/>
        <v>18.6958224840931</v>
      </c>
      <c r="F91" s="26">
        <f t="shared" si="10"/>
        <v>10.404417968505712</v>
      </c>
      <c r="G91" s="26">
        <f t="shared" si="10"/>
        <v>25.983276160856803</v>
      </c>
      <c r="H91" s="26">
        <f t="shared" si="10"/>
        <v>-7.1935677179714901</v>
      </c>
      <c r="I91" s="26">
        <f t="shared" si="10"/>
        <v>-11.87688474514178</v>
      </c>
      <c r="J91" s="26">
        <f t="shared" si="10"/>
        <v>3.3702419803435077</v>
      </c>
      <c r="K91" s="26">
        <f t="shared" si="10"/>
        <v>-0.44778537610305591</v>
      </c>
      <c r="L91" s="26">
        <f t="shared" si="10"/>
        <v>6.6028916742617128</v>
      </c>
      <c r="M91" s="26">
        <f t="shared" si="10"/>
        <v>6.7974716470646115</v>
      </c>
      <c r="N91" s="26">
        <f t="shared" si="10"/>
        <v>16.386851616833042</v>
      </c>
      <c r="O91" s="26">
        <f t="shared" si="10"/>
        <v>5.856577550269165</v>
      </c>
      <c r="P91" s="26">
        <f t="shared" si="10"/>
        <v>-1.5010096025026058</v>
      </c>
      <c r="Q91" s="26">
        <f t="shared" si="10"/>
        <v>-22.045750956745437</v>
      </c>
      <c r="R91" s="26">
        <f t="shared" si="10"/>
        <v>21.497013966974805</v>
      </c>
      <c r="S91" s="26">
        <f t="shared" si="10"/>
        <v>25.707861046097406</v>
      </c>
      <c r="T91" s="26">
        <f t="shared" si="10"/>
        <v>13.575699624122706</v>
      </c>
      <c r="U91" s="26">
        <f t="shared" si="10"/>
        <v>-9.5900709618424287</v>
      </c>
      <c r="V91" s="26">
        <f t="shared" si="10"/>
        <v>3.9634572796082495</v>
      </c>
      <c r="W91" s="26">
        <f t="shared" si="10"/>
        <v>5.4435772642856364</v>
      </c>
      <c r="X91" s="26">
        <f t="shared" si="10"/>
        <v>-12.632970903376389</v>
      </c>
      <c r="Y91" s="26">
        <f t="shared" si="10"/>
        <v>2.1417306082956742</v>
      </c>
      <c r="Z91" s="26">
        <f t="shared" si="10"/>
        <v>5.0098545993518542</v>
      </c>
      <c r="AA91" s="26">
        <f t="shared" si="10"/>
        <v>-2.5172609296641184</v>
      </c>
      <c r="AB91" s="26">
        <f t="shared" si="10"/>
        <v>-21.059429063184126</v>
      </c>
      <c r="AC91" s="26">
        <f t="shared" si="10"/>
        <v>8.456701165233909</v>
      </c>
      <c r="AD91" s="26">
        <f t="shared" si="10"/>
        <v>16.998560155065306</v>
      </c>
      <c r="AE91" s="26">
        <f t="shared" si="8"/>
        <v>3.9971255231176457</v>
      </c>
    </row>
    <row r="92" spans="1:35">
      <c r="A92" s="3" t="s">
        <v>51</v>
      </c>
      <c r="B92" s="3" t="s">
        <v>52</v>
      </c>
      <c r="C92" s="25" t="s">
        <v>57</v>
      </c>
      <c r="D92" s="26">
        <f t="shared" si="7"/>
        <v>35.376170249086556</v>
      </c>
      <c r="E92" s="26">
        <f t="shared" si="10"/>
        <v>16.204894292605786</v>
      </c>
      <c r="F92" s="26">
        <f t="shared" si="10"/>
        <v>14.868023489134856</v>
      </c>
      <c r="G92" s="26">
        <f t="shared" si="10"/>
        <v>8.6003942628090471</v>
      </c>
      <c r="H92" s="26">
        <f t="shared" si="10"/>
        <v>12.783853645502433</v>
      </c>
      <c r="I92" s="26">
        <f t="shared" si="10"/>
        <v>-2.0070271783046394</v>
      </c>
      <c r="J92" s="26">
        <f t="shared" si="10"/>
        <v>7.6605247897459208</v>
      </c>
      <c r="K92" s="26">
        <f t="shared" si="10"/>
        <v>2.7492454507273294</v>
      </c>
      <c r="L92" s="26">
        <f t="shared" si="10"/>
        <v>5.6596726753702882</v>
      </c>
      <c r="M92" s="26">
        <f t="shared" si="10"/>
        <v>14.666262263013351</v>
      </c>
      <c r="N92" s="26">
        <f t="shared" si="10"/>
        <v>9.7477013452026142</v>
      </c>
      <c r="O92" s="26">
        <f t="shared" si="10"/>
        <v>7.6965898894782327</v>
      </c>
      <c r="P92" s="26">
        <f t="shared" si="10"/>
        <v>5.7821704832158929</v>
      </c>
      <c r="Q92" s="26">
        <f t="shared" si="10"/>
        <v>-19.830531098785428</v>
      </c>
      <c r="R92" s="26">
        <f t="shared" si="10"/>
        <v>18.315171224207234</v>
      </c>
      <c r="S92" s="26">
        <f t="shared" si="10"/>
        <v>14.08580624930093</v>
      </c>
      <c r="T92" s="26">
        <f t="shared" si="10"/>
        <v>11.877172313664516</v>
      </c>
      <c r="U92" s="26">
        <f t="shared" si="10"/>
        <v>8.1234867237224222</v>
      </c>
      <c r="V92" s="26">
        <f t="shared" si="10"/>
        <v>5.3437580072063611</v>
      </c>
      <c r="W92" s="26">
        <f t="shared" si="10"/>
        <v>0.76107193909055582</v>
      </c>
      <c r="X92" s="26">
        <f t="shared" si="10"/>
        <v>-1.1373873253419902</v>
      </c>
      <c r="Y92" s="26">
        <f t="shared" si="10"/>
        <v>5.5653495868824336</v>
      </c>
      <c r="Z92" s="26">
        <f t="shared" si="10"/>
        <v>5.6470207243238377</v>
      </c>
      <c r="AA92" s="26">
        <f t="shared" si="10"/>
        <v>0.77753705030931997</v>
      </c>
      <c r="AB92" s="26">
        <f t="shared" si="10"/>
        <v>-8.8786789585499406</v>
      </c>
      <c r="AC92" s="26">
        <f t="shared" si="10"/>
        <v>7.4541192247708636</v>
      </c>
      <c r="AD92" s="26">
        <f t="shared" si="10"/>
        <v>7.1384632472223615</v>
      </c>
      <c r="AE92" s="26">
        <f t="shared" si="8"/>
        <v>6.5354503647257189</v>
      </c>
    </row>
    <row r="93" spans="1:35">
      <c r="B93" s="3" t="s">
        <v>53</v>
      </c>
      <c r="C93" s="25" t="s">
        <v>57</v>
      </c>
      <c r="D93" s="26">
        <f t="shared" si="7"/>
        <v>24.930404959110234</v>
      </c>
      <c r="E93" s="26">
        <f t="shared" si="10"/>
        <v>27.03251797212917</v>
      </c>
      <c r="F93" s="26">
        <f t="shared" si="10"/>
        <v>16.162260377290167</v>
      </c>
      <c r="G93" s="26">
        <f t="shared" si="10"/>
        <v>21.369596914445893</v>
      </c>
      <c r="H93" s="26">
        <f t="shared" si="10"/>
        <v>29.042540163674772</v>
      </c>
      <c r="I93" s="26">
        <f t="shared" si="10"/>
        <v>-0.61050348413402844</v>
      </c>
      <c r="J93" s="26">
        <f t="shared" si="10"/>
        <v>-6.528486463487738</v>
      </c>
      <c r="K93" s="26">
        <f t="shared" si="10"/>
        <v>5.7399885182192207</v>
      </c>
      <c r="L93" s="26">
        <f t="shared" si="10"/>
        <v>25.803204070330636</v>
      </c>
      <c r="M93" s="26">
        <f t="shared" si="10"/>
        <v>17.091467520270825</v>
      </c>
      <c r="N93" s="26">
        <f t="shared" si="10"/>
        <v>29.880381044603752</v>
      </c>
      <c r="O93" s="26">
        <f t="shared" si="10"/>
        <v>-2.818435026881744</v>
      </c>
      <c r="P93" s="26">
        <f t="shared" si="10"/>
        <v>13.724427803516122</v>
      </c>
      <c r="Q93" s="26">
        <f t="shared" si="10"/>
        <v>-9.063819559224882</v>
      </c>
      <c r="R93" s="26">
        <f t="shared" si="10"/>
        <v>22.535149784820405</v>
      </c>
      <c r="S93" s="26">
        <f t="shared" si="10"/>
        <v>-3.5015157089007118</v>
      </c>
      <c r="T93" s="26">
        <f t="shared" si="10"/>
        <v>8.2250957202187465</v>
      </c>
      <c r="U93" s="26">
        <f t="shared" si="10"/>
        <v>4.8844774835970384</v>
      </c>
      <c r="V93" s="26">
        <f t="shared" si="10"/>
        <v>-0.13286221802414389</v>
      </c>
      <c r="W93" s="26">
        <f t="shared" si="10"/>
        <v>-10.732093684814174</v>
      </c>
      <c r="X93" s="26">
        <f t="shared" si="10"/>
        <v>-3.5533001826620705</v>
      </c>
      <c r="Y93" s="26">
        <f t="shared" si="10"/>
        <v>-7.5088807022993365E-2</v>
      </c>
      <c r="Z93" s="26">
        <f t="shared" si="10"/>
        <v>5.8631865703244301</v>
      </c>
      <c r="AA93" s="26">
        <f t="shared" si="10"/>
        <v>3.5445136868834481</v>
      </c>
      <c r="AB93" s="26">
        <f t="shared" si="10"/>
        <v>-7.1861169017147404</v>
      </c>
      <c r="AC93" s="26">
        <f t="shared" si="10"/>
        <v>12.379110379913328</v>
      </c>
      <c r="AD93" s="26">
        <f t="shared" si="10"/>
        <v>-3.1109789827783771</v>
      </c>
      <c r="AE93" s="26">
        <f t="shared" si="8"/>
        <v>7.1786281945908712</v>
      </c>
    </row>
    <row r="94" spans="1:35" ht="14" thickBot="1">
      <c r="A94" s="6"/>
      <c r="B94" s="21"/>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spans="1:35" ht="14" thickTop="1">
      <c r="B95" s="28" t="s">
        <v>563</v>
      </c>
    </row>
  </sheetData>
  <mergeCells count="5">
    <mergeCell ref="B2:AE2"/>
    <mergeCell ref="B4:AE4"/>
    <mergeCell ref="C7:AE7"/>
    <mergeCell ref="C37:AE37"/>
    <mergeCell ref="B66:AE66"/>
  </mergeCells>
  <hyperlinks>
    <hyperlink ref="A1" location="ÍNDICE!A1" display="ÍNDICE" xr:uid="{00000000-0004-0000-0600-000000000000}"/>
  </hyperlinks>
  <pageMargins left="0.75" right="0.75" top="1" bottom="1" header="0" footer="0"/>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R38"/>
  <sheetViews>
    <sheetView zoomScaleNormal="100" workbookViewId="0"/>
  </sheetViews>
  <sheetFormatPr baseColWidth="10" defaultColWidth="11.5" defaultRowHeight="13"/>
  <cols>
    <col min="1" max="1" width="8.6640625" style="3" customWidth="1"/>
    <col min="2" max="2" width="23.83203125" style="3" customWidth="1"/>
    <col min="3" max="3" width="11.33203125" style="3" customWidth="1"/>
    <col min="4" max="19" width="11.5" style="2" customWidth="1"/>
    <col min="20" max="96" width="11.5" style="2"/>
    <col min="97" max="16384" width="11.5" style="3"/>
  </cols>
  <sheetData>
    <row r="1" spans="1:33">
      <c r="A1" s="133" t="s">
        <v>60</v>
      </c>
    </row>
    <row r="2" spans="1:33">
      <c r="B2" s="139" t="s">
        <v>59</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3">
      <c r="B3" s="4"/>
      <c r="C3" s="4"/>
      <c r="D3" s="5"/>
      <c r="E3" s="5"/>
      <c r="F3" s="5"/>
      <c r="G3" s="5"/>
      <c r="H3" s="5"/>
      <c r="I3" s="5"/>
      <c r="J3" s="5"/>
      <c r="K3" s="5"/>
      <c r="L3" s="5"/>
      <c r="M3" s="5"/>
      <c r="N3" s="5"/>
      <c r="O3" s="5"/>
      <c r="P3" s="5"/>
      <c r="Q3" s="5"/>
      <c r="R3" s="5"/>
      <c r="S3" s="5"/>
      <c r="T3" s="5"/>
      <c r="U3" s="5"/>
      <c r="V3" s="5"/>
      <c r="W3" s="5"/>
      <c r="X3" s="5"/>
      <c r="Y3" s="5"/>
      <c r="Z3" s="5"/>
      <c r="AA3" s="5"/>
      <c r="AB3" s="5"/>
      <c r="AC3" s="5"/>
      <c r="AD3" s="5"/>
    </row>
    <row r="4" spans="1:33">
      <c r="B4" s="139" t="s">
        <v>565</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3" ht="14" thickBot="1">
      <c r="B5" s="7"/>
      <c r="C5" s="33"/>
      <c r="D5" s="8"/>
      <c r="E5" s="8"/>
      <c r="F5" s="8"/>
      <c r="G5" s="8"/>
      <c r="H5" s="8"/>
      <c r="I5" s="8"/>
      <c r="J5" s="8"/>
      <c r="K5" s="8"/>
      <c r="L5" s="8"/>
      <c r="M5" s="8"/>
      <c r="N5" s="8"/>
      <c r="O5" s="8"/>
      <c r="P5" s="8"/>
      <c r="Q5" s="5"/>
      <c r="R5" s="5"/>
      <c r="S5" s="5"/>
      <c r="T5" s="5"/>
      <c r="U5" s="5"/>
      <c r="V5" s="5"/>
      <c r="W5" s="5"/>
      <c r="X5" s="5"/>
      <c r="Y5" s="5"/>
      <c r="Z5" s="5"/>
      <c r="AA5" s="5"/>
      <c r="AB5" s="5"/>
      <c r="AC5" s="5"/>
      <c r="AD5" s="5"/>
    </row>
    <row r="6" spans="1:33"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t="s">
        <v>562</v>
      </c>
    </row>
    <row r="7" spans="1:33" ht="14" thickBot="1">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39"/>
      <c r="AG7" s="139"/>
    </row>
    <row r="8" spans="1:33" ht="14" thickTop="1">
      <c r="C8" s="4"/>
      <c r="D8" s="5"/>
      <c r="E8" s="5"/>
      <c r="F8" s="5"/>
      <c r="G8" s="5"/>
      <c r="H8" s="5"/>
      <c r="I8" s="5"/>
      <c r="J8" s="5"/>
      <c r="K8" s="5"/>
      <c r="L8" s="5"/>
      <c r="M8" s="5"/>
      <c r="N8" s="5"/>
      <c r="O8" s="5"/>
      <c r="P8" s="5"/>
      <c r="Q8" s="5"/>
      <c r="R8" s="5"/>
      <c r="S8" s="5"/>
      <c r="T8" s="5"/>
      <c r="U8" s="5"/>
      <c r="V8" s="5"/>
      <c r="W8" s="5"/>
      <c r="X8" s="5"/>
      <c r="Y8" s="5"/>
      <c r="Z8" s="5"/>
      <c r="AA8" s="5"/>
      <c r="AB8" s="5"/>
      <c r="AC8" s="5"/>
      <c r="AD8" s="5"/>
      <c r="AE8" s="5"/>
    </row>
    <row r="9" spans="1:33">
      <c r="A9" s="11" t="s">
        <v>3</v>
      </c>
      <c r="B9" s="11" t="s">
        <v>4</v>
      </c>
      <c r="C9" s="34">
        <f>'A1'!C9-'A2 '!C9</f>
        <v>-46.841999999999992</v>
      </c>
      <c r="D9" s="34">
        <f>'A1'!D9-'A2 '!D9</f>
        <v>-24.278010000000002</v>
      </c>
      <c r="E9" s="34">
        <f>'A1'!E9-'A2 '!E9</f>
        <v>-63.77707199999999</v>
      </c>
      <c r="F9" s="34">
        <f>'A1'!F9-'A2 '!F9</f>
        <v>-53.849018000000029</v>
      </c>
      <c r="G9" s="34">
        <f>'A1'!G9-'A2 '!G9</f>
        <v>-10.570509999999999</v>
      </c>
      <c r="H9" s="34">
        <f>'A1'!H9-'A2 '!H9</f>
        <v>-20.332515000000001</v>
      </c>
      <c r="I9" s="34">
        <f>'A1'!I9-'A2 '!I9</f>
        <v>12.091588000000002</v>
      </c>
      <c r="J9" s="34">
        <f>'A1'!J9-'A2 '!J9</f>
        <v>40.556457000000023</v>
      </c>
      <c r="K9" s="34">
        <f>'A1'!K9-'A2 '!K9</f>
        <v>-12.246813000000017</v>
      </c>
      <c r="L9" s="34">
        <f>'A1'!L9-'A2 '!L9</f>
        <v>-24.469419999999992</v>
      </c>
      <c r="M9" s="34">
        <f>'A1'!M9-'A2 '!M9</f>
        <v>-36.832817000000027</v>
      </c>
      <c r="N9" s="34">
        <f>'A1'!N9-'A2 '!N9</f>
        <v>-21.361707000000024</v>
      </c>
      <c r="O9" s="34">
        <f>'A1'!O9-'A2 '!O9</f>
        <v>-150.01413400000001</v>
      </c>
      <c r="P9" s="34">
        <f>'A1'!P9-'A2 '!P9</f>
        <v>-81.806944000000001</v>
      </c>
      <c r="Q9" s="34">
        <f>'A1'!Q9-'A2 '!Q9</f>
        <v>-47.804577999999985</v>
      </c>
      <c r="R9" s="34">
        <f>'A1'!R9-'A2 '!R9</f>
        <v>-83.920670000000015</v>
      </c>
      <c r="S9" s="34">
        <f>'A1'!S9-'A2 '!S9</f>
        <v>-71.869961999999987</v>
      </c>
      <c r="T9" s="34">
        <f>'A1'!T9-'A2 '!T9</f>
        <v>-106.36578800000001</v>
      </c>
      <c r="U9" s="34">
        <f>'A1'!U9-'A2 '!U9</f>
        <v>-71.284578999999994</v>
      </c>
      <c r="V9" s="34">
        <f>'A1'!V9-'A2 '!V9</f>
        <v>-66.271861999999985</v>
      </c>
      <c r="W9" s="34">
        <f>'A1'!W9-'A2 '!W9</f>
        <v>-104.69282899999995</v>
      </c>
      <c r="X9" s="34">
        <f>'A1'!X9-'A2 '!X9</f>
        <v>-210.26348300000001</v>
      </c>
      <c r="Y9" s="34">
        <f>'A1'!Y9-'A2 '!Y9</f>
        <v>-204.09804399999999</v>
      </c>
      <c r="Z9" s="34">
        <f>'A1'!Z9-'A2 '!Z9</f>
        <v>-92.977801000000056</v>
      </c>
      <c r="AA9" s="34">
        <f>'A1'!AA9-'A2 '!AA9</f>
        <v>-150.10418499999997</v>
      </c>
      <c r="AB9" s="34">
        <f>'A1'!AB9-'A2 '!AB9</f>
        <v>-93.365172999999999</v>
      </c>
      <c r="AC9" s="34">
        <f>'A1'!AC9-'A2 '!AC9</f>
        <v>-146.66447499999998</v>
      </c>
      <c r="AD9" s="34">
        <f>'A1'!AD9-'A2 '!AD9</f>
        <v>-222.57539799999998</v>
      </c>
      <c r="AE9" s="34">
        <f>'A1'!AE9-'A2 '!AE9</f>
        <v>-2165.9917420000002</v>
      </c>
    </row>
    <row r="10" spans="1:33">
      <c r="A10" s="3" t="s">
        <v>5</v>
      </c>
      <c r="B10" s="3" t="s">
        <v>6</v>
      </c>
      <c r="C10" s="34">
        <f>'A1'!C10-'A2 '!C10</f>
        <v>863.67403999999942</v>
      </c>
      <c r="D10" s="34">
        <f>'A1'!D10-'A2 '!D10</f>
        <v>865.08869300000015</v>
      </c>
      <c r="E10" s="34">
        <f>'A1'!E10-'A2 '!E10</f>
        <v>464.24175199999991</v>
      </c>
      <c r="F10" s="34">
        <f>'A1'!F10-'A2 '!F10</f>
        <v>325.33966400000099</v>
      </c>
      <c r="G10" s="34">
        <f>'A1'!G10-'A2 '!G10</f>
        <v>902.02015799999936</v>
      </c>
      <c r="H10" s="34">
        <f>'A1'!H10-'A2 '!H10</f>
        <v>1938.6512050000001</v>
      </c>
      <c r="I10" s="34">
        <f>'A1'!I10-'A2 '!I10</f>
        <v>1805.9532680000002</v>
      </c>
      <c r="J10" s="34">
        <f>'A1'!J10-'A2 '!J10</f>
        <v>1682.714289999999</v>
      </c>
      <c r="K10" s="34">
        <f>'A1'!K10-'A2 '!K10</f>
        <v>644.1166600000015</v>
      </c>
      <c r="L10" s="34">
        <f>'A1'!L10-'A2 '!L10</f>
        <v>764.85029899999972</v>
      </c>
      <c r="M10" s="34">
        <f>'A1'!M10-'A2 '!M10</f>
        <v>201.20298999999795</v>
      </c>
      <c r="N10" s="34">
        <f>'A1'!N10-'A2 '!N10</f>
        <v>-3252.5687040000012</v>
      </c>
      <c r="O10" s="34">
        <f>'A1'!O10-'A2 '!O10</f>
        <v>-3698.8020529999994</v>
      </c>
      <c r="P10" s="34">
        <f>'A1'!P10-'A2 '!P10</f>
        <v>-2939.0926779999972</v>
      </c>
      <c r="Q10" s="34">
        <f>'A1'!Q10-'A2 '!Q10</f>
        <v>-3409.9361749999953</v>
      </c>
      <c r="R10" s="34">
        <f>'A1'!R10-'A2 '!R10</f>
        <v>-5533.0368269999999</v>
      </c>
      <c r="S10" s="34">
        <f>'A1'!S10-'A2 '!S10</f>
        <v>-7446.9895340000003</v>
      </c>
      <c r="T10" s="34">
        <f>'A1'!T10-'A2 '!T10</f>
        <v>-8147.9760419999984</v>
      </c>
      <c r="U10" s="34">
        <f>'A1'!U10-'A2 '!U10</f>
        <v>-9428.1825700000009</v>
      </c>
      <c r="V10" s="34">
        <f>'A1'!V10-'A2 '!V10</f>
        <v>-10103.947838000002</v>
      </c>
      <c r="W10" s="34">
        <f>'A1'!W10-'A2 '!W10</f>
        <v>-6921.1000809999987</v>
      </c>
      <c r="X10" s="34">
        <f>'A1'!X10-'A2 '!X10</f>
        <v>-8382.5841260000016</v>
      </c>
      <c r="Y10" s="34">
        <f>'A1'!Y10-'A2 '!Y10</f>
        <v>-7781.7876789999982</v>
      </c>
      <c r="Z10" s="34">
        <f>'A1'!Z10-'A2 '!Z10</f>
        <v>-7919.4888779999974</v>
      </c>
      <c r="AA10" s="34">
        <f>'A1'!AA10-'A2 '!AA10</f>
        <v>-8095.9187259999981</v>
      </c>
      <c r="AB10" s="34">
        <f>'A1'!AB10-'A2 '!AB10</f>
        <v>-7324.2814659999985</v>
      </c>
      <c r="AC10" s="34">
        <f>'A1'!AC10-'A2 '!AC10</f>
        <v>-6755.2180469999967</v>
      </c>
      <c r="AD10" s="34">
        <f>'A1'!AD10-'A2 '!AD10</f>
        <v>-766.17879800000082</v>
      </c>
      <c r="AE10" s="34">
        <f>'A1'!AE10-'A2 '!AE10</f>
        <v>-97449.237202999997</v>
      </c>
    </row>
    <row r="11" spans="1:33">
      <c r="A11" s="3" t="s">
        <v>7</v>
      </c>
      <c r="B11" s="3" t="s">
        <v>8</v>
      </c>
      <c r="C11" s="34">
        <f>'A1'!C11-'A2 '!C11</f>
        <v>1273.6920240000004</v>
      </c>
      <c r="D11" s="34">
        <f>'A1'!D11-'A2 '!D11</f>
        <v>1314.0166129999998</v>
      </c>
      <c r="E11" s="34">
        <f>'A1'!E11-'A2 '!E11</f>
        <v>1515.2483979999993</v>
      </c>
      <c r="F11" s="34">
        <f>'A1'!F11-'A2 '!F11</f>
        <v>1501.3514060000007</v>
      </c>
      <c r="G11" s="34">
        <f>'A1'!G11-'A2 '!G11</f>
        <v>2123.0510519999989</v>
      </c>
      <c r="H11" s="34">
        <f>'A1'!H11-'A2 '!H11</f>
        <v>1767.425729</v>
      </c>
      <c r="I11" s="34">
        <f>'A1'!I11-'A2 '!I11</f>
        <v>162.98922300000049</v>
      </c>
      <c r="J11" s="34">
        <f>'A1'!J11-'A2 '!J11</f>
        <v>108.06210499999906</v>
      </c>
      <c r="K11" s="34">
        <f>'A1'!K11-'A2 '!K11</f>
        <v>-1045.1528250000001</v>
      </c>
      <c r="L11" s="34">
        <f>'A1'!L11-'A2 '!L11</f>
        <v>-1620.8421610000005</v>
      </c>
      <c r="M11" s="34">
        <f>'A1'!M11-'A2 '!M11</f>
        <v>-3514.8862259999987</v>
      </c>
      <c r="N11" s="34">
        <f>'A1'!N11-'A2 '!N11</f>
        <v>-7057.6839710000004</v>
      </c>
      <c r="O11" s="34">
        <f>'A1'!O11-'A2 '!O11</f>
        <v>-6698.4914749999989</v>
      </c>
      <c r="P11" s="34">
        <f>'A1'!P11-'A2 '!P11</f>
        <v>-7970.1897779999999</v>
      </c>
      <c r="Q11" s="34">
        <f>'A1'!Q11-'A2 '!Q11</f>
        <v>-9344.6649240000006</v>
      </c>
      <c r="R11" s="34">
        <f>'A1'!R11-'A2 '!R11</f>
        <v>-10661.354638000001</v>
      </c>
      <c r="S11" s="34">
        <f>'A1'!S11-'A2 '!S11</f>
        <v>-8892.9775760000011</v>
      </c>
      <c r="T11" s="34">
        <f>'A1'!T11-'A2 '!T11</f>
        <v>-9004.9192879999991</v>
      </c>
      <c r="U11" s="34">
        <f>'A1'!U11-'A2 '!U11</f>
        <v>-7831.9167690000004</v>
      </c>
      <c r="V11" s="34">
        <f>'A1'!V11-'A2 '!V11</f>
        <v>-7271.4459570000017</v>
      </c>
      <c r="W11" s="34">
        <f>'A1'!W11-'A2 '!W11</f>
        <v>-3927.5477439999995</v>
      </c>
      <c r="X11" s="34">
        <f>'A1'!X11-'A2 '!X11</f>
        <v>-3351.0533919999998</v>
      </c>
      <c r="Y11" s="34">
        <f>'A1'!Y11-'A2 '!Y11</f>
        <v>-2397.4793049999998</v>
      </c>
      <c r="Z11" s="34">
        <f>'A1'!Z11-'A2 '!Z11</f>
        <v>-2298.3154390000004</v>
      </c>
      <c r="AA11" s="34">
        <f>'A1'!AA11-'A2 '!AA11</f>
        <v>-1316.5980750000008</v>
      </c>
      <c r="AB11" s="34">
        <f>'A1'!AB11-'A2 '!AB11</f>
        <v>-2282.8244409999993</v>
      </c>
      <c r="AC11" s="34">
        <f>'A1'!AC11-'A2 '!AC11</f>
        <v>-3069.4472889999988</v>
      </c>
      <c r="AD11" s="34">
        <f>'A1'!AD11-'A2 '!AD11</f>
        <v>-1766.9169639999996</v>
      </c>
      <c r="AE11" s="34">
        <f>'A1'!AE11-'A2 '!AE11</f>
        <v>-91558.871686999977</v>
      </c>
    </row>
    <row r="12" spans="1:33">
      <c r="A12" s="3" t="s">
        <v>9</v>
      </c>
      <c r="B12" s="3" t="s">
        <v>10</v>
      </c>
      <c r="C12" s="34">
        <f>'A1'!C12-'A2 '!C12</f>
        <v>146.45299999999992</v>
      </c>
      <c r="D12" s="34">
        <f>'A1'!D12-'A2 '!D12</f>
        <v>158.70218899999992</v>
      </c>
      <c r="E12" s="34">
        <f>'A1'!E12-'A2 '!E12</f>
        <v>99.503930000000025</v>
      </c>
      <c r="F12" s="34">
        <f>'A1'!F12-'A2 '!F12</f>
        <v>142.43766799999997</v>
      </c>
      <c r="G12" s="34">
        <f>'A1'!G12-'A2 '!G12</f>
        <v>108.05848000000003</v>
      </c>
      <c r="H12" s="34">
        <f>'A1'!H12-'A2 '!H12</f>
        <v>88.363945000000001</v>
      </c>
      <c r="I12" s="34">
        <f>'A1'!I12-'A2 '!I12</f>
        <v>-23.344794000000093</v>
      </c>
      <c r="J12" s="34">
        <f>'A1'!J12-'A2 '!J12</f>
        <v>-26.591886999999986</v>
      </c>
      <c r="K12" s="34">
        <f>'A1'!K12-'A2 '!K12</f>
        <v>-63.914802000000066</v>
      </c>
      <c r="L12" s="34">
        <f>'A1'!L12-'A2 '!L12</f>
        <v>-105.22245799999996</v>
      </c>
      <c r="M12" s="34">
        <f>'A1'!M12-'A2 '!M12</f>
        <v>-134.91323200000005</v>
      </c>
      <c r="N12" s="34">
        <f>'A1'!N12-'A2 '!N12</f>
        <v>-252.44469499999997</v>
      </c>
      <c r="O12" s="34">
        <f>'A1'!O12-'A2 '!O12</f>
        <v>-170.06451400000003</v>
      </c>
      <c r="P12" s="34">
        <f>'A1'!P12-'A2 '!P12</f>
        <v>-335.05792399999996</v>
      </c>
      <c r="Q12" s="34">
        <f>'A1'!Q12-'A2 '!Q12</f>
        <v>-365.56208800000002</v>
      </c>
      <c r="R12" s="34">
        <f>'A1'!R12-'A2 '!R12</f>
        <v>-373.29656199999999</v>
      </c>
      <c r="S12" s="34">
        <f>'A1'!S12-'A2 '!S12</f>
        <v>-376.20477499999993</v>
      </c>
      <c r="T12" s="34">
        <f>'A1'!T12-'A2 '!T12</f>
        <v>-257.02731500000004</v>
      </c>
      <c r="U12" s="34">
        <f>'A1'!U12-'A2 '!U12</f>
        <v>-359.474853</v>
      </c>
      <c r="V12" s="34">
        <f>'A1'!V12-'A2 '!V12</f>
        <v>-514.84605499999998</v>
      </c>
      <c r="W12" s="34">
        <f>'A1'!W12-'A2 '!W12</f>
        <v>-629.343569</v>
      </c>
      <c r="X12" s="34">
        <f>'A1'!X12-'A2 '!X12</f>
        <v>-756.35763700000007</v>
      </c>
      <c r="Y12" s="34">
        <f>'A1'!Y12-'A2 '!Y12</f>
        <v>-1353.8483719999999</v>
      </c>
      <c r="Z12" s="34">
        <f>'A1'!Z12-'A2 '!Z12</f>
        <v>-1948.2850430000003</v>
      </c>
      <c r="AA12" s="34">
        <f>'A1'!AA12-'A2 '!AA12</f>
        <v>-1554.643513</v>
      </c>
      <c r="AB12" s="34">
        <f>'A1'!AB12-'A2 '!AB12</f>
        <v>-2404.7921429999997</v>
      </c>
      <c r="AC12" s="34">
        <f>'A1'!AC12-'A2 '!AC12</f>
        <v>-2759.3522499999999</v>
      </c>
      <c r="AD12" s="34">
        <f>'A1'!AD12-'A2 '!AD12</f>
        <v>-3311.4521290000002</v>
      </c>
      <c r="AE12" s="34">
        <f>'A1'!AE12-'A2 '!AE12</f>
        <v>-17332.521398000001</v>
      </c>
    </row>
    <row r="13" spans="1:33">
      <c r="A13" s="3" t="s">
        <v>11</v>
      </c>
      <c r="B13" s="3" t="s">
        <v>12</v>
      </c>
      <c r="C13" s="34">
        <f>'A1'!C13-'A2 '!C13</f>
        <v>633.17002400000001</v>
      </c>
      <c r="D13" s="34">
        <f>'A1'!D13-'A2 '!D13</f>
        <v>741.97559699999977</v>
      </c>
      <c r="E13" s="34">
        <f>'A1'!E13-'A2 '!E13</f>
        <v>598.23539400000016</v>
      </c>
      <c r="F13" s="34">
        <f>'A1'!F13-'A2 '!F13</f>
        <v>544.39576199999988</v>
      </c>
      <c r="G13" s="34">
        <f>'A1'!G13-'A2 '!G13</f>
        <v>430.84405100000026</v>
      </c>
      <c r="H13" s="34">
        <f>'A1'!H13-'A2 '!H13</f>
        <v>195.46828900000037</v>
      </c>
      <c r="I13" s="34">
        <f>'A1'!I13-'A2 '!I13</f>
        <v>-322.59140300000035</v>
      </c>
      <c r="J13" s="34">
        <f>'A1'!J13-'A2 '!J13</f>
        <v>-323.41304900000046</v>
      </c>
      <c r="K13" s="34">
        <f>'A1'!K13-'A2 '!K13</f>
        <v>-1216.7036329999999</v>
      </c>
      <c r="L13" s="34">
        <f>'A1'!L13-'A2 '!L13</f>
        <v>-1923.9875049999996</v>
      </c>
      <c r="M13" s="34">
        <f>'A1'!M13-'A2 '!M13</f>
        <v>-3444.2973459999998</v>
      </c>
      <c r="N13" s="34">
        <f>'A1'!N13-'A2 '!N13</f>
        <v>-6846.6182770000014</v>
      </c>
      <c r="O13" s="34">
        <f>'A1'!O13-'A2 '!O13</f>
        <v>-6848.8593780000001</v>
      </c>
      <c r="P13" s="34">
        <f>'A1'!P13-'A2 '!P13</f>
        <v>-7966.4893730000003</v>
      </c>
      <c r="Q13" s="34">
        <f>'A1'!Q13-'A2 '!Q13</f>
        <v>-9309.6033590000006</v>
      </c>
      <c r="R13" s="34">
        <f>'A1'!R13-'A2 '!R13</f>
        <v>-10492.433666999999</v>
      </c>
      <c r="S13" s="34">
        <f>'A1'!S13-'A2 '!S13</f>
        <v>-8948.6760200000026</v>
      </c>
      <c r="T13" s="34">
        <f>'A1'!T13-'A2 '!T13</f>
        <v>-8587.1836829999993</v>
      </c>
      <c r="U13" s="34">
        <f>'A1'!U13-'A2 '!U13</f>
        <v>-8041.502480000001</v>
      </c>
      <c r="V13" s="34">
        <f>'A1'!V13-'A2 '!V13</f>
        <v>-7906.2339710000024</v>
      </c>
      <c r="W13" s="34">
        <f>'A1'!W13-'A2 '!W13</f>
        <v>-4332.2919729999994</v>
      </c>
      <c r="X13" s="34">
        <f>'A1'!X13-'A2 '!X13</f>
        <v>-3898.8917520000005</v>
      </c>
      <c r="Y13" s="34">
        <f>'A1'!Y13-'A2 '!Y13</f>
        <v>-2947.1014479999994</v>
      </c>
      <c r="Z13" s="34">
        <f>'A1'!Z13-'A2 '!Z13</f>
        <v>-2726.0684510000001</v>
      </c>
      <c r="AA13" s="34">
        <f>'A1'!AA13-'A2 '!AA13</f>
        <v>-2570.5764860000004</v>
      </c>
      <c r="AB13" s="34">
        <f>'A1'!AB13-'A2 '!AB13</f>
        <v>-3087.2055640000008</v>
      </c>
      <c r="AC13" s="34">
        <f>'A1'!AC13-'A2 '!AC13</f>
        <v>-3985.816194</v>
      </c>
      <c r="AD13" s="34">
        <f>'A1'!AD13-'A2 '!AD13</f>
        <v>-2881.2799930000001</v>
      </c>
      <c r="AE13" s="34">
        <f>'A1'!AE13-'A2 '!AE13</f>
        <v>-105463.73588800002</v>
      </c>
    </row>
    <row r="14" spans="1:33">
      <c r="A14" s="3" t="s">
        <v>13</v>
      </c>
      <c r="B14" s="3" t="s">
        <v>14</v>
      </c>
      <c r="C14" s="34">
        <f>'A1'!C14-'A2 '!C14</f>
        <v>630.46902400000022</v>
      </c>
      <c r="D14" s="34">
        <f>'A1'!D14-'A2 '!D14</f>
        <v>917.72456599999964</v>
      </c>
      <c r="E14" s="34">
        <f>'A1'!E14-'A2 '!E14</f>
        <v>669.88670300000001</v>
      </c>
      <c r="F14" s="34">
        <f>'A1'!F14-'A2 '!F14</f>
        <v>547.50741300000004</v>
      </c>
      <c r="G14" s="34">
        <f>'A1'!G14-'A2 '!G14</f>
        <v>620.45872399999985</v>
      </c>
      <c r="H14" s="34">
        <f>'A1'!H14-'A2 '!H14</f>
        <v>1104.0544370000002</v>
      </c>
      <c r="I14" s="34">
        <f>'A1'!I14-'A2 '!I14</f>
        <v>680.18072200000006</v>
      </c>
      <c r="J14" s="34">
        <f>'A1'!J14-'A2 '!J14</f>
        <v>323.33357099999944</v>
      </c>
      <c r="K14" s="34">
        <f>'A1'!K14-'A2 '!K14</f>
        <v>-643.27196599999979</v>
      </c>
      <c r="L14" s="34">
        <f>'A1'!L14-'A2 '!L14</f>
        <v>-1178.7620319999996</v>
      </c>
      <c r="M14" s="34">
        <f>'A1'!M14-'A2 '!M14</f>
        <v>-2536.8823939999997</v>
      </c>
      <c r="N14" s="34">
        <f>'A1'!N14-'A2 '!N14</f>
        <v>-7013.0094480000007</v>
      </c>
      <c r="O14" s="34">
        <f>'A1'!O14-'A2 '!O14</f>
        <v>-7153.5325939999993</v>
      </c>
      <c r="P14" s="34">
        <f>'A1'!P14-'A2 '!P14</f>
        <v>-8806.390922999999</v>
      </c>
      <c r="Q14" s="34">
        <f>'A1'!Q14-'A2 '!Q14</f>
        <v>-9877.0510189999986</v>
      </c>
      <c r="R14" s="34">
        <f>'A1'!R14-'A2 '!R14</f>
        <v>-11414.360769999999</v>
      </c>
      <c r="S14" s="34">
        <f>'A1'!S14-'A2 '!S14</f>
        <v>-9826.8195379999997</v>
      </c>
      <c r="T14" s="34">
        <f>'A1'!T14-'A2 '!T14</f>
        <v>-8948.5424969999985</v>
      </c>
      <c r="U14" s="34">
        <f>'A1'!U14-'A2 '!U14</f>
        <v>-8538.7933229999999</v>
      </c>
      <c r="V14" s="34">
        <f>'A1'!V14-'A2 '!V14</f>
        <v>-8548.6991180000005</v>
      </c>
      <c r="W14" s="34">
        <f>'A1'!W14-'A2 '!W14</f>
        <v>-5247.1045269999995</v>
      </c>
      <c r="X14" s="34">
        <f>'A1'!X14-'A2 '!X14</f>
        <v>-4663.9879209999999</v>
      </c>
      <c r="Y14" s="34">
        <f>'A1'!Y14-'A2 '!Y14</f>
        <v>-3803.3534630000004</v>
      </c>
      <c r="Z14" s="34">
        <f>'A1'!Z14-'A2 '!Z14</f>
        <v>-3353.8266559999993</v>
      </c>
      <c r="AA14" s="34">
        <f>'A1'!AA14-'A2 '!AA14</f>
        <v>-3154.5503279999998</v>
      </c>
      <c r="AB14" s="34">
        <f>'A1'!AB14-'A2 '!AB14</f>
        <v>-3462.4874220000002</v>
      </c>
      <c r="AC14" s="34">
        <f>'A1'!AC14-'A2 '!AC14</f>
        <v>-4338.8295829999997</v>
      </c>
      <c r="AD14" s="34">
        <f>'A1'!AD14-'A2 '!AD14</f>
        <v>-3300.6975710000002</v>
      </c>
      <c r="AE14" s="34">
        <f>'A1'!AE14-'A2 '!AE14</f>
        <v>-110317.337933</v>
      </c>
    </row>
    <row r="15" spans="1:33">
      <c r="A15" s="3" t="s">
        <v>15</v>
      </c>
      <c r="B15" s="3" t="s">
        <v>16</v>
      </c>
      <c r="C15" s="34">
        <f>'A1'!C15-'A2 '!C15</f>
        <v>333.68099999999998</v>
      </c>
      <c r="D15" s="34">
        <f>'A1'!D15-'A2 '!D15</f>
        <v>418.60318800000005</v>
      </c>
      <c r="E15" s="34">
        <f>'A1'!E15-'A2 '!E15</f>
        <v>348.348884</v>
      </c>
      <c r="F15" s="34">
        <f>'A1'!F15-'A2 '!F15</f>
        <v>321.91880500000002</v>
      </c>
      <c r="G15" s="34">
        <f>'A1'!G15-'A2 '!G15</f>
        <v>645.51042300000017</v>
      </c>
      <c r="H15" s="34">
        <f>'A1'!H15-'A2 '!H15</f>
        <v>449.9683379999999</v>
      </c>
      <c r="I15" s="34">
        <f>'A1'!I15-'A2 '!I15</f>
        <v>281.71936900000009</v>
      </c>
      <c r="J15" s="34">
        <f>'A1'!J15-'A2 '!J15</f>
        <v>281.69260500000007</v>
      </c>
      <c r="K15" s="34">
        <f>'A1'!K15-'A2 '!K15</f>
        <v>306.07763</v>
      </c>
      <c r="L15" s="34">
        <f>'A1'!L15-'A2 '!L15</f>
        <v>228.15941800000002</v>
      </c>
      <c r="M15" s="34">
        <f>'A1'!M15-'A2 '!M15</f>
        <v>228.60669500000006</v>
      </c>
      <c r="N15" s="34">
        <f>'A1'!N15-'A2 '!N15</f>
        <v>222.71773200000007</v>
      </c>
      <c r="O15" s="34">
        <f>'A1'!O15-'A2 '!O15</f>
        <v>109.38817200000011</v>
      </c>
      <c r="P15" s="34">
        <f>'A1'!P15-'A2 '!P15</f>
        <v>-96.536434999999983</v>
      </c>
      <c r="Q15" s="34">
        <f>'A1'!Q15-'A2 '!Q15</f>
        <v>309.83262199999996</v>
      </c>
      <c r="R15" s="34">
        <f>'A1'!R15-'A2 '!R15</f>
        <v>267.298518</v>
      </c>
      <c r="S15" s="34">
        <f>'A1'!S15-'A2 '!S15</f>
        <v>176.51612900000009</v>
      </c>
      <c r="T15" s="34">
        <f>'A1'!T15-'A2 '!T15</f>
        <v>143.127456</v>
      </c>
      <c r="U15" s="34">
        <f>'A1'!U15-'A2 '!U15</f>
        <v>121.3806249999999</v>
      </c>
      <c r="V15" s="34">
        <f>'A1'!V15-'A2 '!V15</f>
        <v>29.739526999999953</v>
      </c>
      <c r="W15" s="34">
        <f>'A1'!W15-'A2 '!W15</f>
        <v>95.517729000000031</v>
      </c>
      <c r="X15" s="34">
        <f>'A1'!X15-'A2 '!X15</f>
        <v>-48.341003000000001</v>
      </c>
      <c r="Y15" s="34">
        <f>'A1'!Y15-'A2 '!Y15</f>
        <v>111.8334890000001</v>
      </c>
      <c r="Z15" s="34">
        <f>'A1'!Z15-'A2 '!Z15</f>
        <v>131.08513700000003</v>
      </c>
      <c r="AA15" s="34">
        <f>'A1'!AA15-'A2 '!AA15</f>
        <v>274.69877300000019</v>
      </c>
      <c r="AB15" s="34">
        <f>'A1'!AB15-'A2 '!AB15</f>
        <v>233.46142900000007</v>
      </c>
      <c r="AC15" s="34">
        <f>'A1'!AC15-'A2 '!AC15</f>
        <v>67.080085000000054</v>
      </c>
      <c r="AD15" s="34">
        <f>'A1'!AD15-'A2 '!AD15</f>
        <v>119.13303599999995</v>
      </c>
      <c r="AE15" s="34">
        <f>'A1'!AE15-'A2 '!AE15</f>
        <v>6112.2193760000046</v>
      </c>
    </row>
    <row r="16" spans="1:33">
      <c r="A16" s="3" t="s">
        <v>17</v>
      </c>
      <c r="B16" s="3" t="s">
        <v>18</v>
      </c>
      <c r="C16" s="34">
        <f>'A1'!C16-'A2 '!C16</f>
        <v>40.057008000000224</v>
      </c>
      <c r="D16" s="34">
        <f>'A1'!D16-'A2 '!D16</f>
        <v>-597.15804499999979</v>
      </c>
      <c r="E16" s="34">
        <f>'A1'!E16-'A2 '!E16</f>
        <v>-104.97685999999999</v>
      </c>
      <c r="F16" s="34">
        <f>'A1'!F16-'A2 '!F16</f>
        <v>-864.69186199999979</v>
      </c>
      <c r="G16" s="34">
        <f>'A1'!G16-'A2 '!G16</f>
        <v>-696.82670400000006</v>
      </c>
      <c r="H16" s="34">
        <f>'A1'!H16-'A2 '!H16</f>
        <v>-1073.3613710000004</v>
      </c>
      <c r="I16" s="34">
        <f>'A1'!I16-'A2 '!I16</f>
        <v>-1505.2700790000004</v>
      </c>
      <c r="J16" s="34">
        <f>'A1'!J16-'A2 '!J16</f>
        <v>-668.63668400000017</v>
      </c>
      <c r="K16" s="34">
        <f>'A1'!K16-'A2 '!K16</f>
        <v>-111.36285199999998</v>
      </c>
      <c r="L16" s="34">
        <f>'A1'!L16-'A2 '!L16</f>
        <v>-399.43504100000041</v>
      </c>
      <c r="M16" s="34">
        <f>'A1'!M16-'A2 '!M16</f>
        <v>-169.12836799999968</v>
      </c>
      <c r="N16" s="34">
        <f>'A1'!N16-'A2 '!N16</f>
        <v>159.70504199999959</v>
      </c>
      <c r="O16" s="34">
        <f>'A1'!O16-'A2 '!O16</f>
        <v>382.95808499999976</v>
      </c>
      <c r="P16" s="34">
        <f>'A1'!P16-'A2 '!P16</f>
        <v>470.13886199999956</v>
      </c>
      <c r="Q16" s="34">
        <f>'A1'!Q16-'A2 '!Q16</f>
        <v>-130.5560949999998</v>
      </c>
      <c r="R16" s="34">
        <f>'A1'!R16-'A2 '!R16</f>
        <v>-591.60684000000015</v>
      </c>
      <c r="S16" s="34">
        <f>'A1'!S16-'A2 '!S16</f>
        <v>-635.81652700000006</v>
      </c>
      <c r="T16" s="34">
        <f>'A1'!T16-'A2 '!T16</f>
        <v>-691.05212199999994</v>
      </c>
      <c r="U16" s="34">
        <f>'A1'!U16-'A2 '!U16</f>
        <v>-873.99261699999988</v>
      </c>
      <c r="V16" s="34">
        <f>'A1'!V16-'A2 '!V16</f>
        <v>447.28822200000036</v>
      </c>
      <c r="W16" s="34">
        <f>'A1'!W16-'A2 '!W16</f>
        <v>509.13583700000004</v>
      </c>
      <c r="X16" s="34">
        <f>'A1'!X16-'A2 '!X16</f>
        <v>-910.94761800000003</v>
      </c>
      <c r="Y16" s="34">
        <f>'A1'!Y16-'A2 '!Y16</f>
        <v>-1026.8974090000006</v>
      </c>
      <c r="Z16" s="34">
        <f>'A1'!Z16-'A2 '!Z16</f>
        <v>-1117.8337839999999</v>
      </c>
      <c r="AA16" s="34">
        <f>'A1'!AA16-'A2 '!AA16</f>
        <v>-1293.0755890000003</v>
      </c>
      <c r="AB16" s="34">
        <f>'A1'!AB16-'A2 '!AB16</f>
        <v>-1027.0528620000005</v>
      </c>
      <c r="AC16" s="34">
        <f>'A1'!AC16-'A2 '!AC16</f>
        <v>-1616.1346399999998</v>
      </c>
      <c r="AD16" s="34">
        <f>'A1'!AD16-'A2 '!AD16</f>
        <v>-1858.9822320000003</v>
      </c>
      <c r="AE16" s="34">
        <f>'A1'!AE16-'A2 '!AE16</f>
        <v>-15955.513145000012</v>
      </c>
    </row>
    <row r="17" spans="1:31">
      <c r="A17" s="3" t="s">
        <v>19</v>
      </c>
      <c r="B17" s="3" t="s">
        <v>20</v>
      </c>
      <c r="C17" s="34">
        <f>'A1'!C17-'A2 '!C17</f>
        <v>-24.940991999999937</v>
      </c>
      <c r="D17" s="34">
        <f>'A1'!D17-'A2 '!D17</f>
        <v>-552.34489599999995</v>
      </c>
      <c r="E17" s="34">
        <f>'A1'!E17-'A2 '!E17</f>
        <v>-651.62697600000001</v>
      </c>
      <c r="F17" s="34">
        <f>'A1'!F17-'A2 '!F17</f>
        <v>-882.13900799999988</v>
      </c>
      <c r="G17" s="34">
        <f>'A1'!G17-'A2 '!G17</f>
        <v>-1297.145008</v>
      </c>
      <c r="H17" s="34">
        <f>'A1'!H17-'A2 '!H17</f>
        <v>-1785.2722310000001</v>
      </c>
      <c r="I17" s="34">
        <f>'A1'!I17-'A2 '!I17</f>
        <v>-1643.7401690000002</v>
      </c>
      <c r="J17" s="34">
        <f>'A1'!J17-'A2 '!J17</f>
        <v>-1427.9366029999999</v>
      </c>
      <c r="K17" s="34">
        <f>'A1'!K17-'A2 '!K17</f>
        <v>-1221.345386</v>
      </c>
      <c r="L17" s="34">
        <f>'A1'!L17-'A2 '!L17</f>
        <v>-1377.1090040000001</v>
      </c>
      <c r="M17" s="34">
        <f>'A1'!M17-'A2 '!M17</f>
        <v>-1677.3829289999999</v>
      </c>
      <c r="N17" s="34">
        <f>'A1'!N17-'A2 '!N17</f>
        <v>-1896.9028250000001</v>
      </c>
      <c r="O17" s="34">
        <f>'A1'!O17-'A2 '!O17</f>
        <v>-1986.5939519999999</v>
      </c>
      <c r="P17" s="34">
        <f>'A1'!P17-'A2 '!P17</f>
        <v>-1748.6924980000001</v>
      </c>
      <c r="Q17" s="34">
        <f>'A1'!Q17-'A2 '!Q17</f>
        <v>-1296.288787</v>
      </c>
      <c r="R17" s="34">
        <f>'A1'!R17-'A2 '!R17</f>
        <v>-1687.760677</v>
      </c>
      <c r="S17" s="34">
        <f>'A1'!S17-'A2 '!S17</f>
        <v>-1693.4195930000001</v>
      </c>
      <c r="T17" s="34">
        <f>'A1'!T17-'A2 '!T17</f>
        <v>-1760.170466</v>
      </c>
      <c r="U17" s="34">
        <f>'A1'!U17-'A2 '!U17</f>
        <v>-2044.7718880000002</v>
      </c>
      <c r="V17" s="34">
        <f>'A1'!V17-'A2 '!V17</f>
        <v>-2105.7855460000001</v>
      </c>
      <c r="W17" s="34">
        <f>'A1'!W17-'A2 '!W17</f>
        <v>-2080.7311570000002</v>
      </c>
      <c r="X17" s="34">
        <f>'A1'!X17-'A2 '!X17</f>
        <v>-2088.0711900000001</v>
      </c>
      <c r="Y17" s="34">
        <f>'A1'!Y17-'A2 '!Y17</f>
        <v>-2171.7503020000004</v>
      </c>
      <c r="Z17" s="34">
        <f>'A1'!Z17-'A2 '!Z17</f>
        <v>-2409.5762759999998</v>
      </c>
      <c r="AA17" s="34">
        <f>'A1'!AA17-'A2 '!AA17</f>
        <v>-2396.083901</v>
      </c>
      <c r="AB17" s="34">
        <f>'A1'!AB17-'A2 '!AB17</f>
        <v>-2143.0298549999998</v>
      </c>
      <c r="AC17" s="34">
        <f>'A1'!AC17-'A2 '!AC17</f>
        <v>-2839.359058</v>
      </c>
      <c r="AD17" s="34">
        <f>'A1'!AD17-'A2 '!AD17</f>
        <v>-3362.8990810000005</v>
      </c>
      <c r="AE17" s="34">
        <f>'A1'!AE17-'A2 '!AE17</f>
        <v>-48252.870253999987</v>
      </c>
    </row>
    <row r="18" spans="1:31">
      <c r="A18" s="3" t="s">
        <v>21</v>
      </c>
      <c r="B18" s="3" t="s">
        <v>22</v>
      </c>
      <c r="C18" s="34">
        <f>'A1'!C18-'A2 '!C18</f>
        <v>-56.426000000000002</v>
      </c>
      <c r="D18" s="34">
        <f>'A1'!D18-'A2 '!D18</f>
        <v>-61.651500999999996</v>
      </c>
      <c r="E18" s="34">
        <f>'A1'!E18-'A2 '!E18</f>
        <v>-59.88005600000001</v>
      </c>
      <c r="F18" s="34">
        <f>'A1'!F18-'A2 '!F18</f>
        <v>-88.172736</v>
      </c>
      <c r="G18" s="34">
        <f>'A1'!G18-'A2 '!G18</f>
        <v>-90.354429999999994</v>
      </c>
      <c r="H18" s="34">
        <f>'A1'!H18-'A2 '!H18</f>
        <v>-70.536841999999993</v>
      </c>
      <c r="I18" s="34">
        <f>'A1'!I18-'A2 '!I18</f>
        <v>101.12850500000005</v>
      </c>
      <c r="J18" s="34">
        <f>'A1'!J18-'A2 '!J18</f>
        <v>-67.312680999999969</v>
      </c>
      <c r="K18" s="34">
        <f>'A1'!K18-'A2 '!K18</f>
        <v>-69.910854999999998</v>
      </c>
      <c r="L18" s="34">
        <f>'A1'!L18-'A2 '!L18</f>
        <v>-20.559742</v>
      </c>
      <c r="M18" s="34">
        <f>'A1'!M18-'A2 '!M18</f>
        <v>18.52688599999999</v>
      </c>
      <c r="N18" s="34">
        <f>'A1'!N18-'A2 '!N18</f>
        <v>18.241974000000013</v>
      </c>
      <c r="O18" s="34">
        <f>'A1'!O18-'A2 '!O18</f>
        <v>-2.7613249999999709</v>
      </c>
      <c r="P18" s="34">
        <f>'A1'!P18-'A2 '!P18</f>
        <v>17.953800999999999</v>
      </c>
      <c r="Q18" s="34">
        <f>'A1'!Q18-'A2 '!Q18</f>
        <v>14.127911000000012</v>
      </c>
      <c r="R18" s="34">
        <f>'A1'!R18-'A2 '!R18</f>
        <v>5.2148409999999785</v>
      </c>
      <c r="S18" s="34">
        <f>'A1'!S18-'A2 '!S18</f>
        <v>27.624895000000009</v>
      </c>
      <c r="T18" s="34">
        <f>'A1'!T18-'A2 '!T18</f>
        <v>79.512149999999963</v>
      </c>
      <c r="U18" s="34">
        <f>'A1'!U18-'A2 '!U18</f>
        <v>96.52572200000003</v>
      </c>
      <c r="V18" s="34">
        <f>'A1'!V18-'A2 '!V18</f>
        <v>62.783582999999993</v>
      </c>
      <c r="W18" s="34">
        <f>'A1'!W18-'A2 '!W18</f>
        <v>74.308615999999972</v>
      </c>
      <c r="X18" s="34">
        <f>'A1'!X18-'A2 '!X18</f>
        <v>127.66261700000001</v>
      </c>
      <c r="Y18" s="34">
        <f>'A1'!Y18-'A2 '!Y18</f>
        <v>156.88341200000002</v>
      </c>
      <c r="Z18" s="34">
        <f>'A1'!Z18-'A2 '!Z18</f>
        <v>185.06644499999999</v>
      </c>
      <c r="AA18" s="34">
        <f>'A1'!AA18-'A2 '!AA18</f>
        <v>270.66970700000002</v>
      </c>
      <c r="AB18" s="34">
        <f>'A1'!AB18-'A2 '!AB18</f>
        <v>269.52950499999997</v>
      </c>
      <c r="AC18" s="34">
        <f>'A1'!AC18-'A2 '!AC18</f>
        <v>246.09096299999999</v>
      </c>
      <c r="AD18" s="34">
        <f>'A1'!AD18-'A2 '!AD18</f>
        <v>299.88137400000005</v>
      </c>
      <c r="AE18" s="34">
        <f>'A1'!AE18-'A2 '!AE18</f>
        <v>1484.1667390000011</v>
      </c>
    </row>
    <row r="19" spans="1:31">
      <c r="A19" s="3" t="s">
        <v>23</v>
      </c>
      <c r="B19" s="3" t="s">
        <v>24</v>
      </c>
      <c r="C19" s="34">
        <f>'A1'!C19-'A2 '!C19</f>
        <v>-94.243967999999995</v>
      </c>
      <c r="D19" s="34">
        <f>'A1'!D19-'A2 '!D19</f>
        <v>-148.3409700000002</v>
      </c>
      <c r="E19" s="34">
        <f>'A1'!E19-'A2 '!E19</f>
        <v>-265.85794399999986</v>
      </c>
      <c r="F19" s="34">
        <f>'A1'!F19-'A2 '!F19</f>
        <v>-351.64218399999982</v>
      </c>
      <c r="G19" s="34">
        <f>'A1'!G19-'A2 '!G19</f>
        <v>-497.42716399999972</v>
      </c>
      <c r="H19" s="34">
        <f>'A1'!H19-'A2 '!H19</f>
        <v>-51.469563999999991</v>
      </c>
      <c r="I19" s="34">
        <f>'A1'!I19-'A2 '!I19</f>
        <v>-820.59231999999975</v>
      </c>
      <c r="J19" s="34">
        <f>'A1'!J19-'A2 '!J19</f>
        <v>-1162.8282000000004</v>
      </c>
      <c r="K19" s="34">
        <f>'A1'!K19-'A2 '!K19</f>
        <v>-831.09948899999972</v>
      </c>
      <c r="L19" s="34">
        <f>'A1'!L19-'A2 '!L19</f>
        <v>-1129.5970980000002</v>
      </c>
      <c r="M19" s="34">
        <f>'A1'!M19-'A2 '!M19</f>
        <v>-1105.9264519999997</v>
      </c>
      <c r="N19" s="34">
        <f>'A1'!N19-'A2 '!N19</f>
        <v>-1175.2096940000001</v>
      </c>
      <c r="O19" s="34">
        <f>'A1'!O19-'A2 '!O19</f>
        <v>-1410.3197380000001</v>
      </c>
      <c r="P19" s="34">
        <f>'A1'!P19-'A2 '!P19</f>
        <v>-1383.9287180000001</v>
      </c>
      <c r="Q19" s="34">
        <f>'A1'!Q19-'A2 '!Q19</f>
        <v>-1095.5922479999999</v>
      </c>
      <c r="R19" s="34">
        <f>'A1'!R19-'A2 '!R19</f>
        <v>-1318.2893860000004</v>
      </c>
      <c r="S19" s="34">
        <f>'A1'!S19-'A2 '!S19</f>
        <v>-1672.9559689999996</v>
      </c>
      <c r="T19" s="34">
        <f>'A1'!T19-'A2 '!T19</f>
        <v>-1937.4257380000004</v>
      </c>
      <c r="U19" s="34">
        <f>'A1'!U19-'A2 '!U19</f>
        <v>-2390.9935699999996</v>
      </c>
      <c r="V19" s="34">
        <f>'A1'!V19-'A2 '!V19</f>
        <v>-2601.8205759999996</v>
      </c>
      <c r="W19" s="34">
        <f>'A1'!W19-'A2 '!W19</f>
        <v>-2714.5951099999997</v>
      </c>
      <c r="X19" s="34">
        <f>'A1'!X19-'A2 '!X19</f>
        <v>-2604.4689120000003</v>
      </c>
      <c r="Y19" s="34">
        <f>'A1'!Y19-'A2 '!Y19</f>
        <v>-2582.1583499999997</v>
      </c>
      <c r="Z19" s="34">
        <f>'A1'!Z19-'A2 '!Z19</f>
        <v>-2778.2861300000004</v>
      </c>
      <c r="AA19" s="34">
        <f>'A1'!AA19-'A2 '!AA19</f>
        <v>-2803.3703819999987</v>
      </c>
      <c r="AB19" s="34">
        <f>'A1'!AB19-'A2 '!AB19</f>
        <v>-2227.1035319999992</v>
      </c>
      <c r="AC19" s="34">
        <f>'A1'!AC19-'A2 '!AC19</f>
        <v>-2998.7931100000005</v>
      </c>
      <c r="AD19" s="34">
        <f>'A1'!AD19-'A2 '!AD19</f>
        <v>-3300.4096909999998</v>
      </c>
      <c r="AE19" s="34">
        <f>'A1'!AE19-'A2 '!AE19</f>
        <v>-43454.746207000047</v>
      </c>
    </row>
    <row r="20" spans="1:31">
      <c r="A20" s="3" t="s">
        <v>25</v>
      </c>
      <c r="B20" s="3" t="s">
        <v>26</v>
      </c>
      <c r="C20" s="34">
        <f>'A1'!C20-'A2 '!C20</f>
        <v>45.534991999999988</v>
      </c>
      <c r="D20" s="34">
        <f>'A1'!D20-'A2 '!D20</f>
        <v>207.75870200000003</v>
      </c>
      <c r="E20" s="34">
        <f>'A1'!E20-'A2 '!E20</f>
        <v>43.880281999999966</v>
      </c>
      <c r="F20" s="34">
        <f>'A1'!F20-'A2 '!F20</f>
        <v>119.50720400000006</v>
      </c>
      <c r="G20" s="34">
        <f>'A1'!G20-'A2 '!G20</f>
        <v>174.89726400000001</v>
      </c>
      <c r="H20" s="34">
        <f>'A1'!H20-'A2 '!H20</f>
        <v>550.72035300000005</v>
      </c>
      <c r="I20" s="34">
        <f>'A1'!I20-'A2 '!I20</f>
        <v>718.16226700000004</v>
      </c>
      <c r="J20" s="34">
        <f>'A1'!J20-'A2 '!J20</f>
        <v>1684.1602320000002</v>
      </c>
      <c r="K20" s="34">
        <f>'A1'!K20-'A2 '!K20</f>
        <v>1083.310219</v>
      </c>
      <c r="L20" s="34">
        <f>'A1'!L20-'A2 '!L20</f>
        <v>944.21423500000003</v>
      </c>
      <c r="M20" s="34">
        <f>'A1'!M20-'A2 '!M20</f>
        <v>958.74407299999984</v>
      </c>
      <c r="N20" s="34">
        <f>'A1'!N20-'A2 '!N20</f>
        <v>1159.2245290000001</v>
      </c>
      <c r="O20" s="34">
        <f>'A1'!O20-'A2 '!O20</f>
        <v>1197.9680980000001</v>
      </c>
      <c r="P20" s="34">
        <f>'A1'!P20-'A2 '!P20</f>
        <v>1328.3072199999999</v>
      </c>
      <c r="Q20" s="34">
        <f>'A1'!Q20-'A2 '!Q20</f>
        <v>1155.6167290000001</v>
      </c>
      <c r="R20" s="34">
        <f>'A1'!R20-'A2 '!R20</f>
        <v>1304.7277760000002</v>
      </c>
      <c r="S20" s="34">
        <f>'A1'!S20-'A2 '!S20</f>
        <v>1511.1415450000002</v>
      </c>
      <c r="T20" s="34">
        <f>'A1'!T20-'A2 '!T20</f>
        <v>1725.3066469999999</v>
      </c>
      <c r="U20" s="34">
        <f>'A1'!U20-'A2 '!U20</f>
        <v>2003.2392390000002</v>
      </c>
      <c r="V20" s="34">
        <f>'A1'!V20-'A2 '!V20</f>
        <v>2294.2370169999995</v>
      </c>
      <c r="W20" s="34">
        <f>'A1'!W20-'A2 '!W20</f>
        <v>2159.0979349999998</v>
      </c>
      <c r="X20" s="34">
        <f>'A1'!X20-'A2 '!X20</f>
        <v>2274.6491800000003</v>
      </c>
      <c r="Y20" s="34">
        <f>'A1'!Y20-'A2 '!Y20</f>
        <v>2142.6686030000001</v>
      </c>
      <c r="Z20" s="34">
        <f>'A1'!Z20-'A2 '!Z20</f>
        <v>2406.0551989999999</v>
      </c>
      <c r="AA20" s="34">
        <f>'A1'!AA20-'A2 '!AA20</f>
        <v>2659.6602279999997</v>
      </c>
      <c r="AB20" s="34">
        <f>'A1'!AB20-'A2 '!AB20</f>
        <v>2739.1344260000005</v>
      </c>
      <c r="AC20" s="34">
        <f>'A1'!AC20-'A2 '!AC20</f>
        <v>3307.1162600000007</v>
      </c>
      <c r="AD20" s="34">
        <f>'A1'!AD20-'A2 '!AD20</f>
        <v>4371.3015180000002</v>
      </c>
      <c r="AE20" s="34">
        <f>'A1'!AE20-'A2 '!AE20</f>
        <v>42270.341971999987</v>
      </c>
    </row>
    <row r="21" spans="1:31">
      <c r="A21" s="3" t="s">
        <v>27</v>
      </c>
      <c r="B21" s="3" t="s">
        <v>28</v>
      </c>
      <c r="C21" s="34">
        <f>'A1'!C21-'A2 '!C21</f>
        <v>-376.794984</v>
      </c>
      <c r="D21" s="34">
        <f>'A1'!D21-'A2 '!D21</f>
        <v>-448.34052499999996</v>
      </c>
      <c r="E21" s="34">
        <f>'A1'!E21-'A2 '!E21</f>
        <v>-463.39388799999995</v>
      </c>
      <c r="F21" s="34">
        <f>'A1'!F21-'A2 '!F21</f>
        <v>-582.49332800000013</v>
      </c>
      <c r="G21" s="34">
        <f>'A1'!G21-'A2 '!G21</f>
        <v>-638.3665279999999</v>
      </c>
      <c r="H21" s="34">
        <f>'A1'!H21-'A2 '!H21</f>
        <v>-728.35507400000006</v>
      </c>
      <c r="I21" s="34">
        <f>'A1'!I21-'A2 '!I21</f>
        <v>-792.29256499999985</v>
      </c>
      <c r="J21" s="34">
        <f>'A1'!J21-'A2 '!J21</f>
        <v>-759.971315</v>
      </c>
      <c r="K21" s="34">
        <f>'A1'!K21-'A2 '!K21</f>
        <v>-686.5170589999999</v>
      </c>
      <c r="L21" s="34">
        <f>'A1'!L21-'A2 '!L21</f>
        <v>-865.85279600000013</v>
      </c>
      <c r="M21" s="34">
        <f>'A1'!M21-'A2 '!M21</f>
        <v>-1080.8350060000002</v>
      </c>
      <c r="N21" s="34">
        <f>'A1'!N21-'A2 '!N21</f>
        <v>-1279.446111</v>
      </c>
      <c r="O21" s="34">
        <f>'A1'!O21-'A2 '!O21</f>
        <v>-1355.7735140000002</v>
      </c>
      <c r="P21" s="34">
        <f>'A1'!P21-'A2 '!P21</f>
        <v>-1322.0737049999998</v>
      </c>
      <c r="Q21" s="34">
        <f>'A1'!Q21-'A2 '!Q21</f>
        <v>-922.71137099999987</v>
      </c>
      <c r="R21" s="34">
        <f>'A1'!R21-'A2 '!R21</f>
        <v>-1568.3282669999999</v>
      </c>
      <c r="S21" s="34">
        <f>'A1'!S21-'A2 '!S21</f>
        <v>-1682.550428</v>
      </c>
      <c r="T21" s="34">
        <f>'A1'!T21-'A2 '!T21</f>
        <v>-1713.4960469999999</v>
      </c>
      <c r="U21" s="34">
        <f>'A1'!U21-'A2 '!U21</f>
        <v>-1866.7807580000003</v>
      </c>
      <c r="V21" s="34">
        <f>'A1'!V21-'A2 '!V21</f>
        <v>-1965.6555009999993</v>
      </c>
      <c r="W21" s="34">
        <f>'A1'!W21-'A2 '!W21</f>
        <v>-2088.5529180000003</v>
      </c>
      <c r="X21" s="34">
        <f>'A1'!X21-'A2 '!X21</f>
        <v>-2257.2929709999999</v>
      </c>
      <c r="Y21" s="34">
        <f>'A1'!Y21-'A2 '!Y21</f>
        <v>-2563.3725839999997</v>
      </c>
      <c r="Z21" s="34">
        <f>'A1'!Z21-'A2 '!Z21</f>
        <v>-2522.5635009999996</v>
      </c>
      <c r="AA21" s="34">
        <f>'A1'!AA21-'A2 '!AA21</f>
        <v>-2517.744408</v>
      </c>
      <c r="AB21" s="34">
        <f>'A1'!AB21-'A2 '!AB21</f>
        <v>-2037.6743780000002</v>
      </c>
      <c r="AC21" s="34">
        <f>'A1'!AC21-'A2 '!AC21</f>
        <v>-2593.0552919999996</v>
      </c>
      <c r="AD21" s="34">
        <f>'A1'!AD21-'A2 '!AD21</f>
        <v>-2750.2165309999991</v>
      </c>
      <c r="AE21" s="34">
        <f>'A1'!AE21-'A2 '!AE21</f>
        <v>-40430.501352999992</v>
      </c>
    </row>
    <row r="22" spans="1:31">
      <c r="A22" s="3" t="s">
        <v>29</v>
      </c>
      <c r="B22" s="3" t="s">
        <v>30</v>
      </c>
      <c r="C22" s="34">
        <f>'A1'!C22-'A2 '!C22</f>
        <v>-1202.6790399999998</v>
      </c>
      <c r="D22" s="34">
        <f>'A1'!D22-'A2 '!D22</f>
        <v>-1450.985518</v>
      </c>
      <c r="E22" s="34">
        <f>'A1'!E22-'A2 '!E22</f>
        <v>-1556.6757909999994</v>
      </c>
      <c r="F22" s="34">
        <f>'A1'!F22-'A2 '!F22</f>
        <v>-2192.7761889999997</v>
      </c>
      <c r="G22" s="34">
        <f>'A1'!G22-'A2 '!G22</f>
        <v>-2331.8006490000002</v>
      </c>
      <c r="H22" s="34">
        <f>'A1'!H22-'A2 '!H22</f>
        <v>-2177.6005689999993</v>
      </c>
      <c r="I22" s="34">
        <f>'A1'!I22-'A2 '!I22</f>
        <v>-2052.496799</v>
      </c>
      <c r="J22" s="34">
        <f>'A1'!J22-'A2 '!J22</f>
        <v>-1720.8117800000005</v>
      </c>
      <c r="K22" s="34">
        <f>'A1'!K22-'A2 '!K22</f>
        <v>-1078.912358</v>
      </c>
      <c r="L22" s="34">
        <f>'A1'!L22-'A2 '!L22</f>
        <v>-906.56967199999997</v>
      </c>
      <c r="M22" s="34">
        <f>'A1'!M22-'A2 '!M22</f>
        <v>-494.37397800000008</v>
      </c>
      <c r="N22" s="34">
        <f>'A1'!N22-'A2 '!N22</f>
        <v>-330.61423900000005</v>
      </c>
      <c r="O22" s="34">
        <f>'A1'!O22-'A2 '!O22</f>
        <v>-222.12291999999999</v>
      </c>
      <c r="P22" s="34">
        <f>'A1'!P22-'A2 '!P22</f>
        <v>19.11613100000001</v>
      </c>
      <c r="Q22" s="34">
        <f>'A1'!Q22-'A2 '!Q22</f>
        <v>-40.866358000000005</v>
      </c>
      <c r="R22" s="34">
        <f>'A1'!R22-'A2 '!R22</f>
        <v>-49.399959999999993</v>
      </c>
      <c r="S22" s="34">
        <f>'A1'!S22-'A2 '!S22</f>
        <v>-33.610998000000002</v>
      </c>
      <c r="T22" s="34">
        <f>'A1'!T22-'A2 '!T22</f>
        <v>-31.375547000000005</v>
      </c>
      <c r="U22" s="34">
        <f>'A1'!U22-'A2 '!U22</f>
        <v>-15.515997999999996</v>
      </c>
      <c r="V22" s="34">
        <f>'A1'!V22-'A2 '!V22</f>
        <v>-4.4874400000000003</v>
      </c>
      <c r="W22" s="34">
        <f>'A1'!W22-'A2 '!W22</f>
        <v>-4.0888660000000003</v>
      </c>
      <c r="X22" s="34">
        <f>'A1'!X22-'A2 '!X22</f>
        <v>-3.3286629999999997</v>
      </c>
      <c r="Y22" s="34">
        <f>'A1'!Y22-'A2 '!Y22</f>
        <v>-2.8248160000000002</v>
      </c>
      <c r="Z22" s="34">
        <f>'A1'!Z22-'A2 '!Z22</f>
        <v>-5.116935999999999</v>
      </c>
      <c r="AA22" s="34">
        <f>'A1'!AA22-'A2 '!AA22</f>
        <v>-3.4470079999999998</v>
      </c>
      <c r="AB22" s="34">
        <f>'A1'!AB22-'A2 '!AB22</f>
        <v>-4.5799779999999988</v>
      </c>
      <c r="AC22" s="34">
        <f>'A1'!AC22-'A2 '!AC22</f>
        <v>-2.9439789999999997</v>
      </c>
      <c r="AD22" s="34">
        <f>'A1'!AD22-'A2 '!AD22</f>
        <v>-2.8098869999999998</v>
      </c>
      <c r="AE22" s="34">
        <f>'A1'!AE22-'A2 '!AE22</f>
        <v>-17903.699804999997</v>
      </c>
    </row>
    <row r="23" spans="1:31">
      <c r="A23" s="3" t="s">
        <v>31</v>
      </c>
      <c r="B23" s="3" t="s">
        <v>32</v>
      </c>
      <c r="C23" s="34">
        <f>'A1'!C23-'A2 '!C23</f>
        <v>-438.76399200000014</v>
      </c>
      <c r="D23" s="34">
        <f>'A1'!D23-'A2 '!D23</f>
        <v>-1187.7856750000001</v>
      </c>
      <c r="E23" s="34">
        <f>'A1'!E23-'A2 '!E23</f>
        <v>-1682.2798660000005</v>
      </c>
      <c r="F23" s="34">
        <f>'A1'!F23-'A2 '!F23</f>
        <v>-1972.5250100000001</v>
      </c>
      <c r="G23" s="34">
        <f>'A1'!G23-'A2 '!G23</f>
        <v>-2926.3683629999996</v>
      </c>
      <c r="H23" s="34">
        <f>'A1'!H23-'A2 '!H23</f>
        <v>-3775.0893850000002</v>
      </c>
      <c r="I23" s="34">
        <f>'A1'!I23-'A2 '!I23</f>
        <v>-3591.4029560000008</v>
      </c>
      <c r="J23" s="34">
        <f>'A1'!J23-'A2 '!J23</f>
        <v>-3270.9306019999999</v>
      </c>
      <c r="K23" s="34">
        <f>'A1'!K23-'A2 '!K23</f>
        <v>-3224.2463749999997</v>
      </c>
      <c r="L23" s="34">
        <f>'A1'!L23-'A2 '!L23</f>
        <v>-3894.5620290000002</v>
      </c>
      <c r="M23" s="34">
        <f>'A1'!M23-'A2 '!M23</f>
        <v>-3988.4967189999998</v>
      </c>
      <c r="N23" s="34">
        <f>'A1'!N23-'A2 '!N23</f>
        <v>-3846.2764109999994</v>
      </c>
      <c r="O23" s="34">
        <f>'A1'!O23-'A2 '!O23</f>
        <v>-2120.9415899999999</v>
      </c>
      <c r="P23" s="34">
        <f>'A1'!P23-'A2 '!P23</f>
        <v>-4006.806153</v>
      </c>
      <c r="Q23" s="34">
        <f>'A1'!Q23-'A2 '!Q23</f>
        <v>-2990.8944619999993</v>
      </c>
      <c r="R23" s="34">
        <f>'A1'!R23-'A2 '!R23</f>
        <v>-3825.6221800000012</v>
      </c>
      <c r="S23" s="34">
        <f>'A1'!S23-'A2 '!S23</f>
        <v>-3759.0375319999998</v>
      </c>
      <c r="T23" s="34">
        <f>'A1'!T23-'A2 '!T23</f>
        <v>-11305.413940999999</v>
      </c>
      <c r="U23" s="34">
        <f>'A1'!U23-'A2 '!U23</f>
        <v>-13211.443529</v>
      </c>
      <c r="V23" s="34">
        <f>'A1'!V23-'A2 '!V23</f>
        <v>-14261.244033999999</v>
      </c>
      <c r="W23" s="34">
        <f>'A1'!W23-'A2 '!W23</f>
        <v>-14815.572702999998</v>
      </c>
      <c r="X23" s="34">
        <f>'A1'!X23-'A2 '!X23</f>
        <v>-14882.835322000001</v>
      </c>
      <c r="Y23" s="34">
        <f>'A1'!Y23-'A2 '!Y23</f>
        <v>-16522.08468</v>
      </c>
      <c r="Z23" s="34">
        <f>'A1'!Z23-'A2 '!Z23</f>
        <v>-19351.636843</v>
      </c>
      <c r="AA23" s="34">
        <f>'A1'!AA23-'A2 '!AA23</f>
        <v>-21537.321100999998</v>
      </c>
      <c r="AB23" s="34">
        <f>'A1'!AB23-'A2 '!AB23</f>
        <v>-18152.460164999997</v>
      </c>
      <c r="AC23" s="34">
        <f>'A1'!AC23-'A2 '!AC23</f>
        <v>-2344.629492</v>
      </c>
      <c r="AD23" s="34">
        <f>'A1'!AD23-'A2 '!AD23</f>
        <v>-1448.8894719999998</v>
      </c>
      <c r="AE23" s="34">
        <f>'A1'!AE23-'A2 '!AE23</f>
        <v>-198335.56058199998</v>
      </c>
    </row>
    <row r="24" spans="1:31">
      <c r="A24" s="3" t="s">
        <v>33</v>
      </c>
      <c r="B24" s="3" t="s">
        <v>34</v>
      </c>
      <c r="C24" s="34">
        <f>'A1'!C24-'A2 '!C24</f>
        <v>-12.307999999999993</v>
      </c>
      <c r="D24" s="34">
        <f>'A1'!D24-'A2 '!D24</f>
        <v>-52.212298000000004</v>
      </c>
      <c r="E24" s="34">
        <f>'A1'!E24-'A2 '!E24</f>
        <v>-116.70700300000001</v>
      </c>
      <c r="F24" s="34">
        <f>'A1'!F24-'A2 '!F24</f>
        <v>-69.26939299999998</v>
      </c>
      <c r="G24" s="34">
        <f>'A1'!G24-'A2 '!G24</f>
        <v>253.60609800000009</v>
      </c>
      <c r="H24" s="34">
        <f>'A1'!H24-'A2 '!H24</f>
        <v>-279.14802500000002</v>
      </c>
      <c r="I24" s="34">
        <f>'A1'!I24-'A2 '!I24</f>
        <v>-359.260334</v>
      </c>
      <c r="J24" s="34">
        <f>'A1'!J24-'A2 '!J24</f>
        <v>-242.35860099999999</v>
      </c>
      <c r="K24" s="34">
        <f>'A1'!K24-'A2 '!K24</f>
        <v>-233.55732500000002</v>
      </c>
      <c r="L24" s="34">
        <f>'A1'!L24-'A2 '!L24</f>
        <v>-229.55205000000004</v>
      </c>
      <c r="M24" s="34">
        <f>'A1'!M24-'A2 '!M24</f>
        <v>-285.83244400000001</v>
      </c>
      <c r="N24" s="34">
        <f>'A1'!N24-'A2 '!N24</f>
        <v>-271.93125900000007</v>
      </c>
      <c r="O24" s="34">
        <f>'A1'!O24-'A2 '!O24</f>
        <v>-315.94584199999997</v>
      </c>
      <c r="P24" s="34">
        <f>'A1'!P24-'A2 '!P24</f>
        <v>-349.5883859999999</v>
      </c>
      <c r="Q24" s="34">
        <f>'A1'!Q24-'A2 '!Q24</f>
        <v>-238.37612100000001</v>
      </c>
      <c r="R24" s="34">
        <f>'A1'!R24-'A2 '!R24</f>
        <v>-288.63030400000002</v>
      </c>
      <c r="S24" s="34">
        <f>'A1'!S24-'A2 '!S24</f>
        <v>-344.57954199999995</v>
      </c>
      <c r="T24" s="34">
        <f>'A1'!T24-'A2 '!T24</f>
        <v>-356.26495399999999</v>
      </c>
      <c r="U24" s="34">
        <f>'A1'!U24-'A2 '!U24</f>
        <v>-438.578101</v>
      </c>
      <c r="V24" s="34">
        <f>'A1'!V24-'A2 '!V24</f>
        <v>-230.43479200000002</v>
      </c>
      <c r="W24" s="34">
        <f>'A1'!W24-'A2 '!W24</f>
        <v>-314.05484899999999</v>
      </c>
      <c r="X24" s="34">
        <f>'A1'!X24-'A2 '!X24</f>
        <v>-393.250587</v>
      </c>
      <c r="Y24" s="34">
        <f>'A1'!Y24-'A2 '!Y24</f>
        <v>-441.54759000000001</v>
      </c>
      <c r="Z24" s="34">
        <f>'A1'!Z24-'A2 '!Z24</f>
        <v>-466.83959600000003</v>
      </c>
      <c r="AA24" s="34">
        <f>'A1'!AA24-'A2 '!AA24</f>
        <v>-490.69268099999988</v>
      </c>
      <c r="AB24" s="34">
        <f>'A1'!AB24-'A2 '!AB24</f>
        <v>-368.99612599999995</v>
      </c>
      <c r="AC24" s="34">
        <f>'A1'!AC24-'A2 '!AC24</f>
        <v>-550.10399400000006</v>
      </c>
      <c r="AD24" s="34">
        <f>'A1'!AD24-'A2 '!AD24</f>
        <v>-735.41377399999999</v>
      </c>
      <c r="AE24" s="34">
        <f>'A1'!AE24-'A2 '!AE24</f>
        <v>-8221.8278730000002</v>
      </c>
    </row>
    <row r="25" spans="1:31">
      <c r="A25" s="3" t="s">
        <v>35</v>
      </c>
      <c r="B25" s="3" t="s">
        <v>36</v>
      </c>
      <c r="C25" s="34">
        <f>'A1'!C25-'A2 '!C25</f>
        <v>174.92999199999986</v>
      </c>
      <c r="D25" s="34">
        <f>'A1'!D25-'A2 '!D25</f>
        <v>476.47473000000014</v>
      </c>
      <c r="E25" s="34">
        <f>'A1'!E25-'A2 '!E25</f>
        <v>914.73251199999982</v>
      </c>
      <c r="F25" s="34">
        <f>'A1'!F25-'A2 '!F25</f>
        <v>1626.9160039999997</v>
      </c>
      <c r="G25" s="34">
        <f>'A1'!G25-'A2 '!G25</f>
        <v>1399.8711110000004</v>
      </c>
      <c r="H25" s="34">
        <f>'A1'!H25-'A2 '!H25</f>
        <v>1214.6855649999989</v>
      </c>
      <c r="I25" s="34">
        <f>'A1'!I25-'A2 '!I25</f>
        <v>-507.07633400000122</v>
      </c>
      <c r="J25" s="34">
        <f>'A1'!J25-'A2 '!J25</f>
        <v>-1704.4851470000008</v>
      </c>
      <c r="K25" s="34">
        <f>'A1'!K25-'A2 '!K25</f>
        <v>-1850.6178979999995</v>
      </c>
      <c r="L25" s="34">
        <f>'A1'!L25-'A2 '!L25</f>
        <v>-3130.8790509999999</v>
      </c>
      <c r="M25" s="34">
        <f>'A1'!M25-'A2 '!M25</f>
        <v>-2906.6566279999997</v>
      </c>
      <c r="N25" s="34">
        <f>'A1'!N25-'A2 '!N25</f>
        <v>-2268.6548710000015</v>
      </c>
      <c r="O25" s="34">
        <f>'A1'!O25-'A2 '!O25</f>
        <v>-2348.306611</v>
      </c>
      <c r="P25" s="34">
        <f>'A1'!P25-'A2 '!P25</f>
        <v>-3537.1316360000001</v>
      </c>
      <c r="Q25" s="34">
        <f>'A1'!Q25-'A2 '!Q25</f>
        <v>-4093.2788090000004</v>
      </c>
      <c r="R25" s="34">
        <f>'A1'!R25-'A2 '!R25</f>
        <v>-6421.8325510000004</v>
      </c>
      <c r="S25" s="34">
        <f>'A1'!S25-'A2 '!S25</f>
        <v>-6054.6603919999998</v>
      </c>
      <c r="T25" s="34">
        <f>'A1'!T25-'A2 '!T25</f>
        <v>-6271.3523409999989</v>
      </c>
      <c r="U25" s="34">
        <f>'A1'!U25-'A2 '!U25</f>
        <v>-6553.9579209999993</v>
      </c>
      <c r="V25" s="34">
        <f>'A1'!V25-'A2 '!V25</f>
        <v>-6472.1933730000001</v>
      </c>
      <c r="W25" s="34">
        <f>'A1'!W25-'A2 '!W25</f>
        <v>-6584.0570530000005</v>
      </c>
      <c r="X25" s="34">
        <f>'A1'!X25-'A2 '!X25</f>
        <v>-6846.5608980000006</v>
      </c>
      <c r="Y25" s="34">
        <f>'A1'!Y25-'A2 '!Y25</f>
        <v>-7041.8891999999996</v>
      </c>
      <c r="Z25" s="34">
        <f>'A1'!Z25-'A2 '!Z25</f>
        <v>-8901.5575919999992</v>
      </c>
      <c r="AA25" s="34">
        <f>'A1'!AA25-'A2 '!AA25</f>
        <v>-9708.1404169999987</v>
      </c>
      <c r="AB25" s="34">
        <f>'A1'!AB25-'A2 '!AB25</f>
        <v>-9461.1758259999988</v>
      </c>
      <c r="AC25" s="34">
        <f>'A1'!AC25-'A2 '!AC25</f>
        <v>-14208.116858000001</v>
      </c>
      <c r="AD25" s="34">
        <f>'A1'!AD25-'A2 '!AD25</f>
        <v>-18353.935622000001</v>
      </c>
      <c r="AE25" s="34">
        <f>'A1'!AE25-'A2 '!AE25</f>
        <v>-129418.90711499998</v>
      </c>
    </row>
    <row r="26" spans="1:31">
      <c r="A26" s="3" t="s">
        <v>37</v>
      </c>
      <c r="B26" s="3" t="s">
        <v>38</v>
      </c>
      <c r="C26" s="34">
        <f>'A1'!C26-'A2 '!C26</f>
        <v>-2.0900000000000318</v>
      </c>
      <c r="D26" s="34">
        <f>'A1'!D26-'A2 '!D26</f>
        <v>-38.525221000000045</v>
      </c>
      <c r="E26" s="34">
        <f>'A1'!E26-'A2 '!E26</f>
        <v>-47.292246000000091</v>
      </c>
      <c r="F26" s="34">
        <f>'A1'!F26-'A2 '!F26</f>
        <v>-103.03079599999995</v>
      </c>
      <c r="G26" s="34">
        <f>'A1'!G26-'A2 '!G26</f>
        <v>-122.46470900000003</v>
      </c>
      <c r="H26" s="34">
        <f>'A1'!H26-'A2 '!H26</f>
        <v>-147.50863599999991</v>
      </c>
      <c r="I26" s="34">
        <f>'A1'!I26-'A2 '!I26</f>
        <v>-158.24952499999995</v>
      </c>
      <c r="J26" s="34">
        <f>'A1'!J26-'A2 '!J26</f>
        <v>-179.22859000000005</v>
      </c>
      <c r="K26" s="34">
        <f>'A1'!K26-'A2 '!K26</f>
        <v>-266.09629100000018</v>
      </c>
      <c r="L26" s="34">
        <f>'A1'!L26-'A2 '!L26</f>
        <v>-87.289892000000009</v>
      </c>
      <c r="M26" s="34">
        <f>'A1'!M26-'A2 '!M26</f>
        <v>16.285052000000064</v>
      </c>
      <c r="N26" s="34">
        <f>'A1'!N26-'A2 '!N26</f>
        <v>-165.26025399999986</v>
      </c>
      <c r="O26" s="34">
        <f>'A1'!O26-'A2 '!O26</f>
        <v>-110.30890599999998</v>
      </c>
      <c r="P26" s="34">
        <f>'A1'!P26-'A2 '!P26</f>
        <v>-153.71514499999995</v>
      </c>
      <c r="Q26" s="34">
        <f>'A1'!Q26-'A2 '!Q26</f>
        <v>-126.87796800000001</v>
      </c>
      <c r="R26" s="34">
        <f>'A1'!R26-'A2 '!R26</f>
        <v>-135.0420389999999</v>
      </c>
      <c r="S26" s="34">
        <f>'A1'!S26-'A2 '!S26</f>
        <v>-147.71578900000003</v>
      </c>
      <c r="T26" s="34">
        <f>'A1'!T26-'A2 '!T26</f>
        <v>-158.32768699999997</v>
      </c>
      <c r="U26" s="34">
        <f>'A1'!U26-'A2 '!U26</f>
        <v>-154.61291299999996</v>
      </c>
      <c r="V26" s="34">
        <f>'A1'!V26-'A2 '!V26</f>
        <v>-224.90825900000004</v>
      </c>
      <c r="W26" s="34">
        <f>'A1'!W26-'A2 '!W26</f>
        <v>-187.549576</v>
      </c>
      <c r="X26" s="34">
        <f>'A1'!X26-'A2 '!X26</f>
        <v>-167.43383300000002</v>
      </c>
      <c r="Y26" s="34">
        <f>'A1'!Y26-'A2 '!Y26</f>
        <v>-141.85085699999999</v>
      </c>
      <c r="Z26" s="34">
        <f>'A1'!Z26-'A2 '!Z26</f>
        <v>-97.980747000000008</v>
      </c>
      <c r="AA26" s="34">
        <f>'A1'!AA26-'A2 '!AA26</f>
        <v>-114.42011600000004</v>
      </c>
      <c r="AB26" s="34">
        <f>'A1'!AB26-'A2 '!AB26</f>
        <v>-83.067589999999996</v>
      </c>
      <c r="AC26" s="34">
        <f>'A1'!AC26-'A2 '!AC26</f>
        <v>-77.346819999999994</v>
      </c>
      <c r="AD26" s="34">
        <f>'A1'!AD26-'A2 '!AD26</f>
        <v>-79.188268000000008</v>
      </c>
      <c r="AE26" s="34">
        <f>'A1'!AE26-'A2 '!AE26</f>
        <v>-3461.0976210000035</v>
      </c>
    </row>
    <row r="27" spans="1:31">
      <c r="A27" s="3" t="s">
        <v>39</v>
      </c>
      <c r="B27" s="3" t="s">
        <v>40</v>
      </c>
      <c r="C27" s="34">
        <f>'A1'!C27-'A2 '!C27</f>
        <v>-26.746000000000002</v>
      </c>
      <c r="D27" s="34">
        <f>'A1'!D27-'A2 '!D27</f>
        <v>-93.678010999999998</v>
      </c>
      <c r="E27" s="34">
        <f>'A1'!E27-'A2 '!E27</f>
        <v>-46.746393000000012</v>
      </c>
      <c r="F27" s="34">
        <f>'A1'!F27-'A2 '!F27</f>
        <v>-44.767292999999995</v>
      </c>
      <c r="G27" s="34">
        <f>'A1'!G27-'A2 '!G27</f>
        <v>-40.336463000000023</v>
      </c>
      <c r="H27" s="34">
        <f>'A1'!H27-'A2 '!H27</f>
        <v>2.0749190000000226</v>
      </c>
      <c r="I27" s="34">
        <f>'A1'!I27-'A2 '!I27</f>
        <v>1.4151950000000113</v>
      </c>
      <c r="J27" s="34">
        <f>'A1'!J27-'A2 '!J27</f>
        <v>-18.035499000000002</v>
      </c>
      <c r="K27" s="34">
        <f>'A1'!K27-'A2 '!K27</f>
        <v>-20.301013000000012</v>
      </c>
      <c r="L27" s="34">
        <f>'A1'!L27-'A2 '!L27</f>
        <v>-11.819918000000015</v>
      </c>
      <c r="M27" s="34">
        <f>'A1'!M27-'A2 '!M27</f>
        <v>-37.789265000000029</v>
      </c>
      <c r="N27" s="34">
        <f>'A1'!N27-'A2 '!N27</f>
        <v>13.700768000000011</v>
      </c>
      <c r="O27" s="34">
        <f>'A1'!O27-'A2 '!O27</f>
        <v>48.736841999999996</v>
      </c>
      <c r="P27" s="34">
        <f>'A1'!P27-'A2 '!P27</f>
        <v>130.62181599999997</v>
      </c>
      <c r="Q27" s="34">
        <f>'A1'!Q27-'A2 '!Q27</f>
        <v>80.13466600000001</v>
      </c>
      <c r="R27" s="34">
        <f>'A1'!R27-'A2 '!R27</f>
        <v>130.40047300000001</v>
      </c>
      <c r="S27" s="34">
        <f>'A1'!S27-'A2 '!S27</f>
        <v>115.39166299999999</v>
      </c>
      <c r="T27" s="34">
        <f>'A1'!T27-'A2 '!T27</f>
        <v>131.31339800000001</v>
      </c>
      <c r="U27" s="34">
        <f>'A1'!U27-'A2 '!U27</f>
        <v>180.81813700000004</v>
      </c>
      <c r="V27" s="34">
        <f>'A1'!V27-'A2 '!V27</f>
        <v>124.67733199999998</v>
      </c>
      <c r="W27" s="34">
        <f>'A1'!W27-'A2 '!W27</f>
        <v>67.445117999999979</v>
      </c>
      <c r="X27" s="34">
        <f>'A1'!X27-'A2 '!X27</f>
        <v>144.44662900000003</v>
      </c>
      <c r="Y27" s="34">
        <f>'A1'!Y27-'A2 '!Y27</f>
        <v>214.75787000000003</v>
      </c>
      <c r="Z27" s="34">
        <f>'A1'!Z27-'A2 '!Z27</f>
        <v>266.79238099999998</v>
      </c>
      <c r="AA27" s="34">
        <f>'A1'!AA27-'A2 '!AA27</f>
        <v>328.35614199999998</v>
      </c>
      <c r="AB27" s="34">
        <f>'A1'!AB27-'A2 '!AB27</f>
        <v>186.72916100000009</v>
      </c>
      <c r="AC27" s="34">
        <f>'A1'!AC27-'A2 '!AC27</f>
        <v>218.36321799999996</v>
      </c>
      <c r="AD27" s="34">
        <f>'A1'!AD27-'A2 '!AD27</f>
        <v>358.27009600000019</v>
      </c>
      <c r="AE27" s="34">
        <f>'A1'!AE27-'A2 '!AE27</f>
        <v>2404.2259689999992</v>
      </c>
    </row>
    <row r="28" spans="1:31">
      <c r="A28" s="3" t="s">
        <v>41</v>
      </c>
      <c r="B28" s="3" t="s">
        <v>42</v>
      </c>
      <c r="C28" s="34">
        <f>'A1'!C28-'A2 '!C28</f>
        <v>-56.167000000000044</v>
      </c>
      <c r="D28" s="34">
        <f>'A1'!D28-'A2 '!D28</f>
        <v>-84.903728999999998</v>
      </c>
      <c r="E28" s="34">
        <f>'A1'!E28-'A2 '!E28</f>
        <v>-105.86477400000003</v>
      </c>
      <c r="F28" s="34">
        <f>'A1'!F28-'A2 '!F28</f>
        <v>-116.69243400000001</v>
      </c>
      <c r="G28" s="34">
        <f>'A1'!G28-'A2 '!G28</f>
        <v>-340.14620000000002</v>
      </c>
      <c r="H28" s="34">
        <f>'A1'!H28-'A2 '!H28</f>
        <v>-491.56903800000015</v>
      </c>
      <c r="I28" s="34">
        <f>'A1'!I28-'A2 '!I28</f>
        <v>-401.48410399999995</v>
      </c>
      <c r="J28" s="34">
        <f>'A1'!J28-'A2 '!J28</f>
        <v>-582.53941900000007</v>
      </c>
      <c r="K28" s="34">
        <f>'A1'!K28-'A2 '!K28</f>
        <v>-588.68085099999985</v>
      </c>
      <c r="L28" s="34">
        <f>'A1'!L28-'A2 '!L28</f>
        <v>-1095.1167190000001</v>
      </c>
      <c r="M28" s="34">
        <f>'A1'!M28-'A2 '!M28</f>
        <v>-1423.6740869999999</v>
      </c>
      <c r="N28" s="34">
        <f>'A1'!N28-'A2 '!N28</f>
        <v>-3769.3263740000007</v>
      </c>
      <c r="O28" s="34">
        <f>'A1'!O28-'A2 '!O28</f>
        <v>-6302.3442290000003</v>
      </c>
      <c r="P28" s="34">
        <f>'A1'!P28-'A2 '!P28</f>
        <v>-5475.4162710000001</v>
      </c>
      <c r="Q28" s="34">
        <f>'A1'!Q28-'A2 '!Q28</f>
        <v>-2551.6836919999996</v>
      </c>
      <c r="R28" s="34">
        <f>'A1'!R28-'A2 '!R28</f>
        <v>-3252.7335990000001</v>
      </c>
      <c r="S28" s="34">
        <f>'A1'!S28-'A2 '!S28</f>
        <v>-3418.5691189999998</v>
      </c>
      <c r="T28" s="34">
        <f>'A1'!T28-'A2 '!T28</f>
        <v>-3163.328117</v>
      </c>
      <c r="U28" s="34">
        <f>'A1'!U28-'A2 '!U28</f>
        <v>-3048.2081459999995</v>
      </c>
      <c r="V28" s="34">
        <f>'A1'!V28-'A2 '!V28</f>
        <v>-3070.6685510000002</v>
      </c>
      <c r="W28" s="34">
        <f>'A1'!W28-'A2 '!W28</f>
        <v>-4622.4473599999992</v>
      </c>
      <c r="X28" s="34">
        <f>'A1'!X28-'A2 '!X28</f>
        <v>-3629.6997090000009</v>
      </c>
      <c r="Y28" s="34">
        <f>'A1'!Y28-'A2 '!Y28</f>
        <v>-3597.7194499999996</v>
      </c>
      <c r="Z28" s="34">
        <f>'A1'!Z28-'A2 '!Z28</f>
        <v>-2800.8349189999994</v>
      </c>
      <c r="AA28" s="34">
        <f>'A1'!AA28-'A2 '!AA28</f>
        <v>-3455.5140119999996</v>
      </c>
      <c r="AB28" s="34">
        <f>'A1'!AB28-'A2 '!AB28</f>
        <v>-3529.9840389999995</v>
      </c>
      <c r="AC28" s="34">
        <f>'A1'!AC28-'A2 '!AC28</f>
        <v>-7110.7393840000004</v>
      </c>
      <c r="AD28" s="34">
        <f>'A1'!AD28-'A2 '!AD28</f>
        <v>-3810.6393510000007</v>
      </c>
      <c r="AE28" s="34">
        <f>'A1'!AE28-'A2 '!AE28</f>
        <v>-71896.694677000007</v>
      </c>
    </row>
    <row r="29" spans="1:31">
      <c r="A29" s="3" t="s">
        <v>43</v>
      </c>
      <c r="B29" s="3" t="s">
        <v>44</v>
      </c>
      <c r="C29" s="34">
        <f>'A1'!C29-'A2 '!C29</f>
        <v>-112.43200000000002</v>
      </c>
      <c r="D29" s="34">
        <f>'A1'!D29-'A2 '!D29</f>
        <v>-61.099427000000048</v>
      </c>
      <c r="E29" s="34">
        <f>'A1'!E29-'A2 '!E29</f>
        <v>-230.25925699999993</v>
      </c>
      <c r="F29" s="34">
        <f>'A1'!F29-'A2 '!F29</f>
        <v>-61.540370999999993</v>
      </c>
      <c r="G29" s="34">
        <f>'A1'!G29-'A2 '!G29</f>
        <v>48.220057999999938</v>
      </c>
      <c r="H29" s="34">
        <f>'A1'!H29-'A2 '!H29</f>
        <v>61.633238000000176</v>
      </c>
      <c r="I29" s="34">
        <f>'A1'!I29-'A2 '!I29</f>
        <v>-101.888239</v>
      </c>
      <c r="J29" s="34">
        <f>'A1'!J29-'A2 '!J29</f>
        <v>8.9137790000000336</v>
      </c>
      <c r="K29" s="34">
        <f>'A1'!K29-'A2 '!K29</f>
        <v>109.90303899999998</v>
      </c>
      <c r="L29" s="34">
        <f>'A1'!L29-'A2 '!L29</f>
        <v>90.405729999999949</v>
      </c>
      <c r="M29" s="34">
        <f>'A1'!M29-'A2 '!M29</f>
        <v>-13.217359999999928</v>
      </c>
      <c r="N29" s="34">
        <f>'A1'!N29-'A2 '!N29</f>
        <v>25.755466999999896</v>
      </c>
      <c r="O29" s="34">
        <f>'A1'!O29-'A2 '!O29</f>
        <v>-93.127379999999874</v>
      </c>
      <c r="P29" s="34">
        <f>'A1'!P29-'A2 '!P29</f>
        <v>-76.850475000000074</v>
      </c>
      <c r="Q29" s="34">
        <f>'A1'!Q29-'A2 '!Q29</f>
        <v>-71.223253999999997</v>
      </c>
      <c r="R29" s="34">
        <f>'A1'!R29-'A2 '!R29</f>
        <v>-115.6857030000001</v>
      </c>
      <c r="S29" s="34">
        <f>'A1'!S29-'A2 '!S29</f>
        <v>-125.134253</v>
      </c>
      <c r="T29" s="34">
        <f>'A1'!T29-'A2 '!T29</f>
        <v>-161.72215799999998</v>
      </c>
      <c r="U29" s="34">
        <f>'A1'!U29-'A2 '!U29</f>
        <v>-157.85605800000002</v>
      </c>
      <c r="V29" s="34">
        <f>'A1'!V29-'A2 '!V29</f>
        <v>-137.99066600000006</v>
      </c>
      <c r="W29" s="34">
        <f>'A1'!W29-'A2 '!W29</f>
        <v>-180.85396899999995</v>
      </c>
      <c r="X29" s="34">
        <f>'A1'!X29-'A2 '!X29</f>
        <v>-294.37700500000005</v>
      </c>
      <c r="Y29" s="34">
        <f>'A1'!Y29-'A2 '!Y29</f>
        <v>-257.37832800000001</v>
      </c>
      <c r="Z29" s="34">
        <f>'A1'!Z29-'A2 '!Z29</f>
        <v>-152.55076099999991</v>
      </c>
      <c r="AA29" s="34">
        <f>'A1'!AA29-'A2 '!AA29</f>
        <v>-204.05871299999995</v>
      </c>
      <c r="AB29" s="34">
        <f>'A1'!AB29-'A2 '!AB29</f>
        <v>-172.58870300000001</v>
      </c>
      <c r="AC29" s="34">
        <f>'A1'!AC29-'A2 '!AC29</f>
        <v>-186.63055199999997</v>
      </c>
      <c r="AD29" s="34">
        <f>'A1'!AD29-'A2 '!AD29</f>
        <v>-242.30225699999994</v>
      </c>
      <c r="AE29" s="34">
        <f>'A1'!AE29-'A2 '!AE29</f>
        <v>-2865.9355779999969</v>
      </c>
    </row>
    <row r="30" spans="1:31">
      <c r="A30" s="3" t="s">
        <v>45</v>
      </c>
      <c r="B30" s="3" t="s">
        <v>46</v>
      </c>
      <c r="C30" s="34">
        <f>'A1'!C30-'A2 '!C30</f>
        <v>261.87200000000007</v>
      </c>
      <c r="D30" s="34">
        <f>'A1'!D30-'A2 '!D30</f>
        <v>453.52636300000023</v>
      </c>
      <c r="E30" s="34">
        <f>'A1'!E30-'A2 '!E30</f>
        <v>619.83902199999989</v>
      </c>
      <c r="F30" s="34">
        <f>'A1'!F30-'A2 '!F30</f>
        <v>748.1068009999999</v>
      </c>
      <c r="G30" s="34">
        <f>'A1'!G30-'A2 '!G30</f>
        <v>728.33508099999995</v>
      </c>
      <c r="H30" s="34">
        <f>'A1'!H30-'A2 '!H30</f>
        <v>912.84953499999972</v>
      </c>
      <c r="I30" s="34">
        <f>'A1'!I30-'A2 '!I30</f>
        <v>977.32626599999992</v>
      </c>
      <c r="J30" s="34">
        <f>'A1'!J30-'A2 '!J30</f>
        <v>1156.9655560000001</v>
      </c>
      <c r="K30" s="34">
        <f>'A1'!K30-'A2 '!K30</f>
        <v>1398.2211030000003</v>
      </c>
      <c r="L30" s="34">
        <f>'A1'!L30-'A2 '!L30</f>
        <v>1620.6710450000012</v>
      </c>
      <c r="M30" s="34">
        <f>'A1'!M30-'A2 '!M30</f>
        <v>2069.6528310000003</v>
      </c>
      <c r="N30" s="34">
        <f>'A1'!N30-'A2 '!N30</f>
        <v>2084.9488280000005</v>
      </c>
      <c r="O30" s="34">
        <f>'A1'!O30-'A2 '!O30</f>
        <v>2566.7995360000004</v>
      </c>
      <c r="P30" s="34">
        <f>'A1'!P30-'A2 '!P30</f>
        <v>2804.6385360000008</v>
      </c>
      <c r="Q30" s="34">
        <f>'A1'!Q30-'A2 '!Q30</f>
        <v>2788.0835650000004</v>
      </c>
      <c r="R30" s="34">
        <f>'A1'!R30-'A2 '!R30</f>
        <v>3201.7640610000008</v>
      </c>
      <c r="S30" s="34">
        <f>'A1'!S30-'A2 '!S30</f>
        <v>3274.4504550000001</v>
      </c>
      <c r="T30" s="34">
        <f>'A1'!T30-'A2 '!T30</f>
        <v>3367.9740249999995</v>
      </c>
      <c r="U30" s="34">
        <f>'A1'!U30-'A2 '!U30</f>
        <v>3606.736382</v>
      </c>
      <c r="V30" s="34">
        <f>'A1'!V30-'A2 '!V30</f>
        <v>3750.5711209999972</v>
      </c>
      <c r="W30" s="34">
        <f>'A1'!W30-'A2 '!W30</f>
        <v>4119.0562190000019</v>
      </c>
      <c r="X30" s="34">
        <f>'A1'!X30-'A2 '!X30</f>
        <v>4713.4244820000022</v>
      </c>
      <c r="Y30" s="34">
        <f>'A1'!Y30-'A2 '!Y30</f>
        <v>5011.4555230000024</v>
      </c>
      <c r="Z30" s="34">
        <f>'A1'!Z30-'A2 '!Z30</f>
        <v>5790.1983240000027</v>
      </c>
      <c r="AA30" s="34">
        <f>'A1'!AA30-'A2 '!AA30</f>
        <v>5926.7709030000024</v>
      </c>
      <c r="AB30" s="34">
        <f>'A1'!AB30-'A2 '!AB30</f>
        <v>5870.807295999999</v>
      </c>
      <c r="AC30" s="34">
        <f>'A1'!AC30-'A2 '!AC30</f>
        <v>6675.7405210000015</v>
      </c>
      <c r="AD30" s="34">
        <f>'A1'!AD30-'A2 '!AD30</f>
        <v>7468.702855999999</v>
      </c>
      <c r="AE30" s="34">
        <f>'A1'!AE30-'A2 '!AE30</f>
        <v>83969.488236000034</v>
      </c>
    </row>
    <row r="31" spans="1:31">
      <c r="A31" s="3" t="s">
        <v>47</v>
      </c>
      <c r="B31" s="3" t="s">
        <v>48</v>
      </c>
      <c r="C31" s="34">
        <f>'A1'!C31-'A2 '!C31</f>
        <v>-44.71099999999997</v>
      </c>
      <c r="D31" s="34">
        <f>'A1'!D31-'A2 '!D31</f>
        <v>-66.355855999999974</v>
      </c>
      <c r="E31" s="34">
        <f>'A1'!E31-'A2 '!E31</f>
        <v>-82.120203000000004</v>
      </c>
      <c r="F31" s="34">
        <f>'A1'!F31-'A2 '!F31</f>
        <v>-90.784128000000024</v>
      </c>
      <c r="G31" s="34">
        <f>'A1'!G31-'A2 '!G31</f>
        <v>-81.682791999999978</v>
      </c>
      <c r="H31" s="34">
        <f>'A1'!H31-'A2 '!H31</f>
        <v>-76.987490000000051</v>
      </c>
      <c r="I31" s="34">
        <f>'A1'!I31-'A2 '!I31</f>
        <v>-64.931447999999961</v>
      </c>
      <c r="J31" s="34">
        <f>'A1'!J31-'A2 '!J31</f>
        <v>-82.241919999999993</v>
      </c>
      <c r="K31" s="34">
        <f>'A1'!K31-'A2 '!K31</f>
        <v>-158.659289</v>
      </c>
      <c r="L31" s="34">
        <f>'A1'!L31-'A2 '!L31</f>
        <v>-19.241160999999977</v>
      </c>
      <c r="M31" s="34">
        <f>'A1'!M31-'A2 '!M31</f>
        <v>-95.502574000000038</v>
      </c>
      <c r="N31" s="34">
        <f>'A1'!N31-'A2 '!N31</f>
        <v>-86.542670999999984</v>
      </c>
      <c r="O31" s="34">
        <f>'A1'!O31-'A2 '!O31</f>
        <v>-77.686600000000027</v>
      </c>
      <c r="P31" s="34">
        <f>'A1'!P31-'A2 '!P31</f>
        <v>-177.54105700000011</v>
      </c>
      <c r="Q31" s="34">
        <f>'A1'!Q31-'A2 '!Q31</f>
        <v>-73.160525000000007</v>
      </c>
      <c r="R31" s="34">
        <f>'A1'!R31-'A2 '!R31</f>
        <v>-143.03953400000006</v>
      </c>
      <c r="S31" s="34">
        <f>'A1'!S31-'A2 '!S31</f>
        <v>-249.50681299999991</v>
      </c>
      <c r="T31" s="34">
        <f>'A1'!T31-'A2 '!T31</f>
        <v>-258.98852799999997</v>
      </c>
      <c r="U31" s="34">
        <f>'A1'!U31-'A2 '!U31</f>
        <v>-261.57325399999996</v>
      </c>
      <c r="V31" s="34">
        <f>'A1'!V31-'A2 '!V31</f>
        <v>-258.57423399999993</v>
      </c>
      <c r="W31" s="34">
        <f>'A1'!W31-'A2 '!W31</f>
        <v>-264.04445499999997</v>
      </c>
      <c r="X31" s="34">
        <f>'A1'!X31-'A2 '!X31</f>
        <v>-243.644938</v>
      </c>
      <c r="Y31" s="34">
        <f>'A1'!Y31-'A2 '!Y31</f>
        <v>-245.66830600000003</v>
      </c>
      <c r="Z31" s="34">
        <f>'A1'!Z31-'A2 '!Z31</f>
        <v>-250.29054100000013</v>
      </c>
      <c r="AA31" s="34">
        <f>'A1'!AA31-'A2 '!AA31</f>
        <v>-253.61051699999999</v>
      </c>
      <c r="AB31" s="34">
        <f>'A1'!AB31-'A2 '!AB31</f>
        <v>-155.44354299999995</v>
      </c>
      <c r="AC31" s="34">
        <f>'A1'!AC31-'A2 '!AC31</f>
        <v>-210.51525700000002</v>
      </c>
      <c r="AD31" s="34">
        <f>'A1'!AD31-'A2 '!AD31</f>
        <v>-291.19726199999991</v>
      </c>
      <c r="AE31" s="34">
        <f>'A1'!AE31-'A2 '!AE31</f>
        <v>-4364.2458959999985</v>
      </c>
    </row>
    <row r="32" spans="1:31">
      <c r="A32" s="3" t="s">
        <v>49</v>
      </c>
      <c r="B32" s="3" t="s">
        <v>50</v>
      </c>
      <c r="C32" s="34">
        <f>'A1'!C32-'A2 '!C32</f>
        <v>-17.722000000000005</v>
      </c>
      <c r="D32" s="34">
        <f>'A1'!D32-'A2 '!D32</f>
        <v>-23.467574999999997</v>
      </c>
      <c r="E32" s="34">
        <f>'A1'!E32-'A2 '!E32</f>
        <v>-27.576007000000008</v>
      </c>
      <c r="F32" s="34">
        <f>'A1'!F32-'A2 '!F32</f>
        <v>-31.708059000000006</v>
      </c>
      <c r="G32" s="34">
        <f>'A1'!G32-'A2 '!G32</f>
        <v>-42.789371000000003</v>
      </c>
      <c r="H32" s="34">
        <f>'A1'!H32-'A2 '!H32</f>
        <v>-40.424232000000003</v>
      </c>
      <c r="I32" s="34">
        <f>'A1'!I32-'A2 '!I32</f>
        <v>-33.603268999999997</v>
      </c>
      <c r="J32" s="34">
        <f>'A1'!J32-'A2 '!J32</f>
        <v>-27.965231999999997</v>
      </c>
      <c r="K32" s="34">
        <f>'A1'!K32-'A2 '!K32</f>
        <v>-30.119436</v>
      </c>
      <c r="L32" s="34">
        <f>'A1'!L32-'A2 '!L32</f>
        <v>-32.028593000000001</v>
      </c>
      <c r="M32" s="34">
        <f>'A1'!M32-'A2 '!M32</f>
        <v>-34.371033999999995</v>
      </c>
      <c r="N32" s="34">
        <f>'A1'!N32-'A2 '!N32</f>
        <v>-42.445040000000006</v>
      </c>
      <c r="O32" s="34">
        <f>'A1'!O32-'A2 '!O32</f>
        <v>-49.657938000000001</v>
      </c>
      <c r="P32" s="34">
        <f>'A1'!P32-'A2 '!P32</f>
        <v>-46.208469000000008</v>
      </c>
      <c r="Q32" s="34">
        <f>'A1'!Q32-'A2 '!Q32</f>
        <v>-35.401924999999999</v>
      </c>
      <c r="R32" s="34">
        <f>'A1'!R32-'A2 '!R32</f>
        <v>-43.301402000000003</v>
      </c>
      <c r="S32" s="34">
        <f>'A1'!S32-'A2 '!S32</f>
        <v>-57.750422999999998</v>
      </c>
      <c r="T32" s="34">
        <f>'A1'!T32-'A2 '!T32</f>
        <v>-60.883665999999998</v>
      </c>
      <c r="U32" s="34">
        <f>'A1'!U32-'A2 '!U32</f>
        <v>-49.689508000000004</v>
      </c>
      <c r="V32" s="34">
        <f>'A1'!V32-'A2 '!V32</f>
        <v>-55.120818</v>
      </c>
      <c r="W32" s="34">
        <f>'A1'!W32-'A2 '!W32</f>
        <v>-59.708356000000009</v>
      </c>
      <c r="X32" s="34">
        <f>'A1'!X32-'A2 '!X32</f>
        <v>-49.281131999999992</v>
      </c>
      <c r="Y32" s="34">
        <f>'A1'!Y32-'A2 '!Y32</f>
        <v>-52.155479000000007</v>
      </c>
      <c r="Z32" s="34">
        <f>'A1'!Z32-'A2 '!Z32</f>
        <v>-56.890805999999998</v>
      </c>
      <c r="AA32" s="34">
        <f>'A1'!AA32-'A2 '!AA32</f>
        <v>-54.316310000000001</v>
      </c>
      <c r="AB32" s="34">
        <f>'A1'!AB32-'A2 '!AB32</f>
        <v>-32.714314999999999</v>
      </c>
      <c r="AC32" s="34">
        <f>'A1'!AC32-'A2 '!AC32</f>
        <v>-37.157737999999995</v>
      </c>
      <c r="AD32" s="34">
        <f>'A1'!AD32-'A2 '!AD32</f>
        <v>-48.217893000000018</v>
      </c>
      <c r="AE32" s="34">
        <f>'A1'!AE32-'A2 '!AE32</f>
        <v>-1172.6760260000003</v>
      </c>
    </row>
    <row r="33" spans="1:31">
      <c r="A33" s="3" t="s">
        <v>51</v>
      </c>
      <c r="B33" s="3" t="s">
        <v>52</v>
      </c>
      <c r="C33" s="34">
        <f>'A1'!C33-'A2 '!C33</f>
        <v>-676.92799999999988</v>
      </c>
      <c r="D33" s="34">
        <f>'A1'!D33-'A2 '!D33</f>
        <v>-865.87868600000002</v>
      </c>
      <c r="E33" s="34">
        <f>'A1'!E33-'A2 '!E33</f>
        <v>-760.89227000000039</v>
      </c>
      <c r="F33" s="34">
        <f>'A1'!F33-'A2 '!F33</f>
        <v>-680.98831900000027</v>
      </c>
      <c r="G33" s="34">
        <f>'A1'!G33-'A2 '!G33</f>
        <v>-587.93152800000053</v>
      </c>
      <c r="H33" s="34">
        <f>'A1'!H33-'A2 '!H33</f>
        <v>-563.23968799999943</v>
      </c>
      <c r="I33" s="34">
        <f>'A1'!I33-'A2 '!I33</f>
        <v>-155.9627260000002</v>
      </c>
      <c r="J33" s="34">
        <f>'A1'!J33-'A2 '!J33</f>
        <v>-280.44213500000069</v>
      </c>
      <c r="K33" s="34">
        <f>'A1'!K33-'A2 '!K33</f>
        <v>-457.43101299999944</v>
      </c>
      <c r="L33" s="34">
        <f>'A1'!L33-'A2 '!L33</f>
        <v>-361.74688999999944</v>
      </c>
      <c r="M33" s="34">
        <f>'A1'!M33-'A2 '!M33</f>
        <v>103.86311700000033</v>
      </c>
      <c r="N33" s="34">
        <f>'A1'!N33-'A2 '!N33</f>
        <v>513.79768300000069</v>
      </c>
      <c r="O33" s="34">
        <f>'A1'!O33-'A2 '!O33</f>
        <v>-122.50426199999947</v>
      </c>
      <c r="P33" s="34">
        <f>'A1'!P33-'A2 '!P33</f>
        <v>-240.78362400000015</v>
      </c>
      <c r="Q33" s="34">
        <f>'A1'!Q33-'A2 '!Q33</f>
        <v>-114.64126199999964</v>
      </c>
      <c r="R33" s="34">
        <f>'A1'!R33-'A2 '!R33</f>
        <v>161.80680200000006</v>
      </c>
      <c r="S33" s="34">
        <f>'A1'!S33-'A2 '!S33</f>
        <v>64.278290999998717</v>
      </c>
      <c r="T33" s="34">
        <f>'A1'!T33-'A2 '!T33</f>
        <v>-24.073805000000903</v>
      </c>
      <c r="U33" s="34">
        <f>'A1'!U33-'A2 '!U33</f>
        <v>52.534440999999788</v>
      </c>
      <c r="V33" s="34">
        <f>'A1'!V33-'A2 '!V33</f>
        <v>488.45942500000001</v>
      </c>
      <c r="W33" s="34">
        <f>'A1'!W33-'A2 '!W33</f>
        <v>508.82180499999959</v>
      </c>
      <c r="X33" s="34">
        <f>'A1'!X33-'A2 '!X33</f>
        <v>670.03008299999874</v>
      </c>
      <c r="Y33" s="34">
        <f>'A1'!Y33-'A2 '!Y33</f>
        <v>859.33382299999994</v>
      </c>
      <c r="Z33" s="34">
        <f>'A1'!Z33-'A2 '!Z33</f>
        <v>820.13493999999901</v>
      </c>
      <c r="AA33" s="34">
        <f>'A1'!AA33-'A2 '!AA33</f>
        <v>1054.2208069999997</v>
      </c>
      <c r="AB33" s="34">
        <f>'A1'!AB33-'A2 '!AB33</f>
        <v>669.78551000000061</v>
      </c>
      <c r="AC33" s="34">
        <f>'A1'!AC33-'A2 '!AC33</f>
        <v>331.24915800000053</v>
      </c>
      <c r="AD33" s="34">
        <f>'A1'!AD33-'A2 '!AD33</f>
        <v>592.91409600000134</v>
      </c>
      <c r="AE33" s="34">
        <f>'A1'!AE33-'A2 '!AE33</f>
        <v>997.78577299999597</v>
      </c>
    </row>
    <row r="34" spans="1:31">
      <c r="B34" s="3" t="s">
        <v>53</v>
      </c>
      <c r="C34" s="34">
        <f>'A1'!C34-'A2 '!C34</f>
        <v>1213.7381279999991</v>
      </c>
      <c r="D34" s="34">
        <f>'A1'!D34-'A2 '!D34</f>
        <v>-203.13530199999877</v>
      </c>
      <c r="E34" s="34">
        <f>'A1'!E34-'A2 '!E34</f>
        <v>-992.00972899999397</v>
      </c>
      <c r="F34" s="34">
        <f>'A1'!F34-'A2 '!F34</f>
        <v>-2309.5894009999902</v>
      </c>
      <c r="G34" s="34">
        <f>'A1'!G34-'A2 '!G34</f>
        <v>-2269.3379189999978</v>
      </c>
      <c r="H34" s="34">
        <f>'A1'!H34-'A2 '!H34</f>
        <v>-2994.9991070000033</v>
      </c>
      <c r="I34" s="34">
        <f>'A1'!I34-'A2 '!I34</f>
        <v>-7793.2206609999848</v>
      </c>
      <c r="J34" s="34">
        <f>'A1'!J34-'A2 '!J34</f>
        <v>-7259.3307490000152</v>
      </c>
      <c r="K34" s="34">
        <f>'A1'!K34-'A2 '!K34</f>
        <v>-10268.518878000003</v>
      </c>
      <c r="L34" s="34">
        <f>'A1'!L34-'A2 '!L34</f>
        <v>-14766.342504999993</v>
      </c>
      <c r="M34" s="34">
        <f>'A1'!M34-'A2 '!M34</f>
        <v>-19384.117215000006</v>
      </c>
      <c r="N34" s="34">
        <f>'A1'!N34-'A2 '!N34</f>
        <v>-35378.204527999987</v>
      </c>
      <c r="O34" s="34">
        <f>'A1'!O34-'A2 '!O34</f>
        <v>-36932.308222000007</v>
      </c>
      <c r="P34" s="34">
        <f>'A1'!P34-'A2 '!P34</f>
        <v>-41943.52382599999</v>
      </c>
      <c r="Q34" s="34">
        <f>'A1'!Q34-'A2 '!Q34</f>
        <v>-41788.379526999968</v>
      </c>
      <c r="R34" s="34">
        <f>'A1'!R34-'A2 '!R34</f>
        <v>-52928.463105000003</v>
      </c>
      <c r="S34" s="34">
        <f>'A1'!S34-'A2 '!S34</f>
        <v>-50269.441804999995</v>
      </c>
      <c r="T34" s="34">
        <f>'A1'!T34-'A2 '!T34</f>
        <v>-57498.656053999985</v>
      </c>
      <c r="U34" s="34">
        <f>'A1'!U34-'A2 '!U34</f>
        <v>-59277.894289000011</v>
      </c>
      <c r="V34" s="34">
        <f>'A1'!V34-'A2 '!V34</f>
        <v>-58602.572364000021</v>
      </c>
      <c r="W34" s="34">
        <f>'A1'!W34-'A2 '!W34</f>
        <v>-47544.953835999957</v>
      </c>
      <c r="X34" s="34">
        <f>'A1'!X34-'A2 '!X34</f>
        <v>-47752.459100999986</v>
      </c>
      <c r="Y34" s="34">
        <f>'A1'!Y34-'A2 '!Y34</f>
        <v>-46638.032941999976</v>
      </c>
      <c r="Z34" s="34">
        <f>'A1'!Z34-'A2 '!Z34</f>
        <v>-49651.588274000009</v>
      </c>
      <c r="AA34" s="34">
        <f>'A1'!AA34-'A2 '!AA34</f>
        <v>-51159.809908000025</v>
      </c>
      <c r="AB34" s="34">
        <f>'A1'!AB34-'A2 '!AB34</f>
        <v>-48081.379794000008</v>
      </c>
      <c r="AC34" s="34">
        <f>'A1'!AC34-'A2 '!AC34</f>
        <v>-44985.213806999993</v>
      </c>
      <c r="AD34" s="34">
        <f>'A1'!AD34-'A2 '!AD34</f>
        <v>-35323.99919800002</v>
      </c>
      <c r="AE34" s="34">
        <f>'A1'!AE34-'A2 '!AE34</f>
        <v>-872783.74391799979</v>
      </c>
    </row>
    <row r="35" spans="1:31" ht="14" thickBot="1">
      <c r="B35" s="21"/>
      <c r="C35" s="21"/>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row>
    <row r="36" spans="1:31" ht="14" thickTop="1">
      <c r="B36" s="28" t="s">
        <v>563</v>
      </c>
    </row>
    <row r="38" spans="1:31">
      <c r="C38" s="12"/>
    </row>
  </sheetData>
  <mergeCells count="3">
    <mergeCell ref="C7:AG7"/>
    <mergeCell ref="B4:AE4"/>
    <mergeCell ref="B2:AE2"/>
  </mergeCells>
  <hyperlinks>
    <hyperlink ref="A1" location="ÍNDICE!A1" display="ÍNDICE" xr:uid="{00000000-0004-0000-0700-000000000000}"/>
  </hyperlinks>
  <pageMargins left="0.75" right="0.75" top="1" bottom="1" header="0" footer="0"/>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17</vt:i4>
      </vt:variant>
    </vt:vector>
  </HeadingPairs>
  <TitlesOfParts>
    <vt:vector size="17" baseType="lpstr">
      <vt:lpstr>ÍNDICE</vt:lpstr>
      <vt:lpstr>NOTAS</vt:lpstr>
      <vt:lpstr>NOTAS 2</vt:lpstr>
      <vt:lpstr>I</vt:lpstr>
      <vt:lpstr>II</vt:lpstr>
      <vt:lpstr>III</vt:lpstr>
      <vt:lpstr>A1</vt:lpstr>
      <vt:lpstr>A2 </vt:lpstr>
      <vt:lpstr>A3</vt:lpstr>
      <vt:lpstr>A4</vt:lpstr>
      <vt:lpstr>A5</vt:lpstr>
      <vt:lpstr>A6</vt:lpstr>
      <vt:lpstr>A7</vt:lpstr>
      <vt:lpstr>A8</vt:lpstr>
      <vt:lpstr>A9</vt:lpstr>
      <vt:lpstr>A10</vt:lpstr>
      <vt:lpstr>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Fosado Gomar</dc:creator>
  <cp:lastModifiedBy>LEIRE ABRIL GONZALEZ ALARCON</cp:lastModifiedBy>
  <dcterms:created xsi:type="dcterms:W3CDTF">2019-07-30T15:33:46Z</dcterms:created>
  <dcterms:modified xsi:type="dcterms:W3CDTF">2023-06-02T15:23:21Z</dcterms:modified>
</cp:coreProperties>
</file>