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luiss\Documents\Cechimex\"/>
    </mc:Choice>
  </mc:AlternateContent>
  <xr:revisionPtr revIDLastSave="0" documentId="13_ncr:1_{693A8B34-B321-4D7F-AAE6-17F630D178F7}" xr6:coauthVersionLast="47" xr6:coauthVersionMax="47" xr10:uidLastSave="{00000000-0000-0000-0000-000000000000}"/>
  <bookViews>
    <workbookView xWindow="28680" yWindow="-120" windowWidth="29040" windowHeight="15720" tabRatio="887" xr2:uid="{A012B185-632A-4ED9-B964-858E5A171D6A}"/>
  </bookViews>
  <sheets>
    <sheet name="Índice" sheetId="28" r:id="rId1"/>
    <sheet name="Notas" sheetId="33" r:id="rId2"/>
    <sheet name="Variables" sheetId="31" r:id="rId3"/>
    <sheet name="Conceptos" sheetId="32" r:id="rId4"/>
    <sheet name="D1" sheetId="38" r:id="rId5"/>
    <sheet name="D2" sheetId="39" r:id="rId6"/>
    <sheet name="D3" sheetId="40" r:id="rId7"/>
    <sheet name="C1" sheetId="9" r:id="rId8"/>
    <sheet name="C2" sheetId="22" r:id="rId9"/>
    <sheet name="C3" sheetId="23" r:id="rId10"/>
    <sheet name="C4" sheetId="24" r:id="rId11"/>
    <sheet name="C5" sheetId="29" r:id="rId12"/>
    <sheet name="C6" sheetId="18" r:id="rId13"/>
    <sheet name="C7" sheetId="19" r:id="rId14"/>
    <sheet name="C8" sheetId="20" r:id="rId15"/>
    <sheet name="C9" sheetId="21" r:id="rId16"/>
    <sheet name="C10" sheetId="30" r:id="rId17"/>
    <sheet name="C11" sheetId="1" r:id="rId18"/>
    <sheet name="C12" sheetId="2" r:id="rId19"/>
    <sheet name="C13" sheetId="3" r:id="rId20"/>
    <sheet name="C14" sheetId="4" r:id="rId21"/>
    <sheet name="C15" sheetId="25" r:id="rId22"/>
    <sheet name="C16" sheetId="5" r:id="rId23"/>
    <sheet name="C17" sheetId="6" r:id="rId24"/>
    <sheet name="C18" sheetId="7" r:id="rId25"/>
    <sheet name="C19" sheetId="8" r:id="rId26"/>
    <sheet name="C20" sheetId="26" r:id="rId27"/>
    <sheet name="C21" sheetId="14" r:id="rId28"/>
    <sheet name="C22" sheetId="15" r:id="rId29"/>
    <sheet name="C23" sheetId="16" r:id="rId30"/>
    <sheet name="C24" sheetId="17" r:id="rId31"/>
    <sheet name="C25" sheetId="10" r:id="rId32"/>
    <sheet name="C26" sheetId="11" r:id="rId33"/>
    <sheet name="C27" sheetId="12" r:id="rId34"/>
    <sheet name="C28" sheetId="13" r:id="rId35"/>
  </sheets>
  <externalReferences>
    <externalReference r:id="rId36"/>
  </externalReferences>
  <definedNames>
    <definedName name="__123Graph_D" localSheetId="7" hidden="1">'[1]1990'!#REF!</definedName>
    <definedName name="__123Graph_D" hidden="1">'[1]1990'!#REF!</definedName>
    <definedName name="__123Graph_E" localSheetId="7" hidden="1">'[1]1990'!#REF!</definedName>
    <definedName name="__123Graph_E" hidden="1">'[1]1990'!#REF!</definedName>
    <definedName name="__123Graph_F" localSheetId="7" hidden="1">'[1]1990'!#REF!</definedName>
    <definedName name="__123Graph_F" hidden="1">'[1]1990'!#REF!</definedName>
    <definedName name="_xlnm._FilterDatabase" localSheetId="2" hidden="1">Variables!$F$1:$H$1</definedName>
    <definedName name="as">#REF!</definedName>
    <definedName name="asdasd">#REF!</definedName>
    <definedName name="autapartesusegmmcal" localSheetId="7">#REF!</definedName>
    <definedName name="autapartesusegmmcal">#REF!</definedName>
    <definedName name="autopartesusbsejmm" localSheetId="7">#REF!</definedName>
    <definedName name="autopartesusbsejmm">#REF!</definedName>
    <definedName name="caldutsegmentos" localSheetId="7">#REF!</definedName>
    <definedName name="caldutsegmentos">#REF!</definedName>
    <definedName name="Euparaautomotrizfincaldut" localSheetId="7">#REF!</definedName>
    <definedName name="Euparaautomotrizfincaldut">#REF!</definedName>
    <definedName name="Euparaautomotrizfingenval" localSheetId="7">#REF!</definedName>
    <definedName name="Euparaautomotrizfingenval">#REF!</definedName>
    <definedName name="fgdfg">#REF!</definedName>
    <definedName name="fghfgh">#REF!</definedName>
    <definedName name="fv" localSheetId="7">#REF!</definedName>
    <definedName name="fv">#REF!</definedName>
    <definedName name="gfhfgh">#REF!</definedName>
    <definedName name="ghfghf">#REF!</definedName>
    <definedName name="ghgdf">#REF!</definedName>
    <definedName name="hfghfg">#REF!</definedName>
    <definedName name="paises" localSheetId="7">#REF!</definedName>
    <definedName name="paises">#REF!</definedName>
    <definedName name="paisesautomotcaldut" localSheetId="7">#REF!</definedName>
    <definedName name="paisesautomotcaldut">#REF!</definedName>
    <definedName name="paisesautomotgenval" localSheetId="7">#REF!</definedName>
    <definedName name="paisesautomotgenval">#REF!</definedName>
    <definedName name="paisesparafincaldut" localSheetId="7">#REF!</definedName>
    <definedName name="paisesparafincaldut">#REF!</definedName>
    <definedName name="paisesparafingenvalporsegmentos" localSheetId="7">#REF!</definedName>
    <definedName name="paisesparafingenvalporsegmentos">#REF!</definedName>
    <definedName name="paisesysegmentos" localSheetId="7">#REF!</definedName>
    <definedName name="paisesysegmentos">#REF!</definedName>
    <definedName name="perro" localSheetId="7">#REF!</definedName>
    <definedName name="perro">#REF!</definedName>
    <definedName name="porsegmentos" localSheetId="7">#REF!</definedName>
    <definedName name="porsegmentos">#REF!</definedName>
    <definedName name="s" localSheetId="7">#REF!</definedName>
    <definedName name="s">#REF!</definedName>
    <definedName name="sdasdasd">#REF!</definedName>
    <definedName name="Totalcondistritosydemàseslabon" localSheetId="7">#REF!</definedName>
    <definedName name="Totalcondistritosydemàseslabon">#REF!</definedName>
    <definedName name="Totalcondistritosydemàspaisessegmcaldut" localSheetId="7">#REF!</definedName>
    <definedName name="Totalcondistritosydemàspaisessegmcaldut">#REF!</definedName>
    <definedName name="ty" localSheetId="7">#REF!</definedName>
    <definedName name="ty">#REF!</definedName>
    <definedName name="veiculoscaldut" localSheetId="7">#REF!</definedName>
    <definedName name="veiculoscaldut">#REF!</definedName>
    <definedName name="veiculosgenval" localSheetId="7">#REF!</definedName>
    <definedName name="veiculosgenval">#REF!</definedName>
    <definedName name="yhn" localSheetId="7">#REF!</definedName>
    <definedName name="yhn">#REF!</definedName>
    <definedName name="yuj" localSheetId="7">#REF!</definedName>
    <definedName name="yu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22" i="30" l="1"/>
  <c r="AH23" i="30"/>
  <c r="AH24" i="30"/>
  <c r="AI17" i="30"/>
  <c r="AI18" i="30"/>
  <c r="AI16" i="30"/>
  <c r="AI11" i="30"/>
  <c r="AI12" i="30"/>
  <c r="AI10" i="30"/>
  <c r="AI17" i="21"/>
  <c r="AI18" i="21"/>
  <c r="AI16" i="21"/>
  <c r="AI11" i="21"/>
  <c r="AI12" i="21"/>
  <c r="AI10" i="21"/>
  <c r="AH22" i="21"/>
  <c r="AH23" i="21"/>
  <c r="AH24" i="21"/>
  <c r="AI18" i="20"/>
  <c r="AI17" i="20"/>
  <c r="AI16" i="20"/>
  <c r="AI11" i="20"/>
  <c r="AI12" i="20"/>
  <c r="AI10" i="20"/>
  <c r="AH22" i="20"/>
  <c r="AH23" i="20"/>
  <c r="AH24" i="20"/>
  <c r="AI11" i="19"/>
  <c r="AI12" i="19"/>
  <c r="AI10" i="19"/>
  <c r="AH16" i="19"/>
  <c r="AH17" i="19"/>
  <c r="AH18" i="19"/>
  <c r="AI17" i="18"/>
  <c r="AI18" i="18"/>
  <c r="AI16" i="18"/>
  <c r="AI12" i="18"/>
  <c r="AI11" i="18"/>
  <c r="AI10" i="18"/>
  <c r="AH22" i="18"/>
  <c r="AH23" i="18"/>
  <c r="AH24" i="18"/>
  <c r="AI10" i="23" l="1"/>
  <c r="AI11" i="23"/>
  <c r="AI12" i="23"/>
  <c r="AI13" i="23"/>
  <c r="AI14" i="23"/>
  <c r="AI15" i="23"/>
  <c r="AI16" i="23"/>
  <c r="AI17" i="23"/>
  <c r="AI18" i="23"/>
  <c r="AI19" i="23"/>
  <c r="AI20" i="23"/>
  <c r="AI21" i="23"/>
  <c r="AI22" i="23"/>
  <c r="AI23" i="23"/>
  <c r="AI24" i="23"/>
  <c r="AI25" i="23"/>
  <c r="AI26" i="23"/>
  <c r="AI27" i="23"/>
  <c r="AI30" i="23"/>
  <c r="AH53" i="23" l="1"/>
  <c r="AH54" i="23" s="1"/>
  <c r="AI17" i="13"/>
  <c r="AI18" i="13"/>
  <c r="AI16" i="13"/>
  <c r="AI11" i="13"/>
  <c r="AI12" i="13"/>
  <c r="AI10" i="13"/>
  <c r="AH22" i="13"/>
  <c r="AH23" i="13"/>
  <c r="AH24" i="13"/>
  <c r="AI17" i="12"/>
  <c r="AI18" i="12"/>
  <c r="AI16" i="12"/>
  <c r="AI11" i="12"/>
  <c r="AI12" i="12"/>
  <c r="AI10" i="12"/>
  <c r="AH22" i="12"/>
  <c r="AH23" i="12"/>
  <c r="AH24" i="12"/>
  <c r="AI11" i="11"/>
  <c r="AI12" i="11"/>
  <c r="AI10" i="11"/>
  <c r="AH16" i="11"/>
  <c r="AH17" i="11"/>
  <c r="AH18" i="11"/>
  <c r="AI17" i="10"/>
  <c r="AI18" i="10"/>
  <c r="AI16" i="10"/>
  <c r="AI11" i="10"/>
  <c r="AI12" i="10"/>
  <c r="AI10" i="10"/>
  <c r="AH22" i="10"/>
  <c r="AH23" i="10"/>
  <c r="AH24" i="10"/>
  <c r="AI17" i="17" l="1"/>
  <c r="AI18" i="17"/>
  <c r="AI16" i="17"/>
  <c r="AI11" i="17"/>
  <c r="AI12" i="17"/>
  <c r="AI10" i="17"/>
  <c r="AH22" i="17"/>
  <c r="AH23" i="17"/>
  <c r="AH24" i="17"/>
  <c r="AH22" i="16"/>
  <c r="AH23" i="16"/>
  <c r="AH24" i="16"/>
  <c r="AI17" i="16"/>
  <c r="AI18" i="16"/>
  <c r="AI16" i="16"/>
  <c r="AI11" i="16"/>
  <c r="AI12" i="16"/>
  <c r="AI10" i="16"/>
  <c r="AI11" i="15"/>
  <c r="AI12" i="15"/>
  <c r="AI10" i="15"/>
  <c r="AH16" i="15"/>
  <c r="AH17" i="15"/>
  <c r="AH18" i="15"/>
  <c r="AI17" i="14"/>
  <c r="AI18" i="14"/>
  <c r="AI16" i="14"/>
  <c r="AI11" i="14"/>
  <c r="AI12" i="14"/>
  <c r="AI10" i="14"/>
  <c r="AH22" i="14"/>
  <c r="AH23" i="14"/>
  <c r="AH24" i="14"/>
  <c r="AI17" i="26"/>
  <c r="AI18" i="26"/>
  <c r="AI16" i="26"/>
  <c r="AI11" i="26"/>
  <c r="AI12" i="26"/>
  <c r="AI10" i="26"/>
  <c r="AH22" i="26"/>
  <c r="AH23" i="26"/>
  <c r="AH24" i="26"/>
  <c r="AI17" i="8"/>
  <c r="AI18" i="8"/>
  <c r="AI16" i="8"/>
  <c r="AI11" i="8"/>
  <c r="AI12" i="8"/>
  <c r="AI10" i="8"/>
  <c r="AH22" i="8"/>
  <c r="AH23" i="8"/>
  <c r="AH24" i="8"/>
  <c r="AI17" i="7"/>
  <c r="AI18" i="7"/>
  <c r="AI16" i="7"/>
  <c r="AI11" i="7"/>
  <c r="AI12" i="7"/>
  <c r="AI10" i="7"/>
  <c r="AH22" i="7"/>
  <c r="AH23" i="7"/>
  <c r="AH24" i="7"/>
  <c r="AI11" i="6"/>
  <c r="AI12" i="6"/>
  <c r="AI10" i="6"/>
  <c r="AH16" i="6"/>
  <c r="AH17" i="6"/>
  <c r="AH18" i="6"/>
  <c r="AI17" i="5"/>
  <c r="AI18" i="5"/>
  <c r="AI16" i="5"/>
  <c r="AI11" i="5"/>
  <c r="AI12" i="5"/>
  <c r="AI10" i="5"/>
  <c r="AH22" i="5"/>
  <c r="AH23" i="5"/>
  <c r="AH24" i="5"/>
  <c r="AH21" i="29"/>
  <c r="AH22" i="29"/>
  <c r="AH23" i="29"/>
  <c r="AI16" i="29"/>
  <c r="AI17" i="29"/>
  <c r="AI15" i="29"/>
  <c r="AI10" i="29"/>
  <c r="AI11" i="29"/>
  <c r="AI9" i="29"/>
  <c r="AI35" i="24"/>
  <c r="AI36" i="24"/>
  <c r="AI37" i="24"/>
  <c r="AI38" i="24"/>
  <c r="AI39" i="24"/>
  <c r="AI40" i="24"/>
  <c r="AI41" i="24"/>
  <c r="AI42" i="24"/>
  <c r="AI43" i="24"/>
  <c r="AI44" i="24"/>
  <c r="AI45" i="24"/>
  <c r="AI47" i="24"/>
  <c r="AI48" i="24"/>
  <c r="AI49" i="24"/>
  <c r="AI50" i="24"/>
  <c r="AI51" i="24"/>
  <c r="AI52" i="24"/>
  <c r="AI55" i="24"/>
  <c r="AI34" i="24"/>
  <c r="AI10" i="24"/>
  <c r="AI11" i="24"/>
  <c r="AI12" i="24"/>
  <c r="AI13" i="24"/>
  <c r="AI14" i="24"/>
  <c r="AI15" i="24"/>
  <c r="AI16" i="24"/>
  <c r="AI17" i="24"/>
  <c r="AI18" i="24"/>
  <c r="AI19" i="24"/>
  <c r="AI20" i="24"/>
  <c r="AI22" i="24"/>
  <c r="AI23" i="24"/>
  <c r="AI24" i="24"/>
  <c r="AI25" i="24"/>
  <c r="AI26" i="24"/>
  <c r="AI27" i="24"/>
  <c r="AI30" i="24"/>
  <c r="AH60" i="24"/>
  <c r="AH61" i="24"/>
  <c r="AH62" i="24"/>
  <c r="AH63" i="24"/>
  <c r="AH64" i="24"/>
  <c r="AH65" i="24"/>
  <c r="AH66" i="24"/>
  <c r="AH67" i="24"/>
  <c r="AH68" i="24"/>
  <c r="AH69" i="24"/>
  <c r="AH70" i="24"/>
  <c r="AH72" i="24"/>
  <c r="AH73" i="24"/>
  <c r="AH74" i="24"/>
  <c r="AH75" i="24"/>
  <c r="AH76" i="24"/>
  <c r="AH77" i="24"/>
  <c r="AH80" i="24"/>
  <c r="AH53" i="24"/>
  <c r="AH54" i="24" s="1"/>
  <c r="AI54" i="24" s="1"/>
  <c r="AH46" i="24"/>
  <c r="AI46" i="24" s="1"/>
  <c r="AH21" i="24"/>
  <c r="AI21" i="24" s="1"/>
  <c r="AH34" i="24"/>
  <c r="AH28" i="24"/>
  <c r="AH29" i="24" s="1"/>
  <c r="AI29" i="24" s="1"/>
  <c r="AH9" i="24"/>
  <c r="AH59" i="24" s="1"/>
  <c r="AH60" i="23"/>
  <c r="AH61" i="23"/>
  <c r="AH62" i="23"/>
  <c r="AH63" i="23"/>
  <c r="AH64" i="23"/>
  <c r="AH65" i="23"/>
  <c r="AH66" i="23"/>
  <c r="AH67" i="23"/>
  <c r="AH68" i="23"/>
  <c r="AH69" i="23"/>
  <c r="AH70" i="23"/>
  <c r="AH72" i="23"/>
  <c r="AH73" i="23"/>
  <c r="AH74" i="23"/>
  <c r="AH75" i="23"/>
  <c r="AH76" i="23"/>
  <c r="AH77" i="23"/>
  <c r="AH80" i="23"/>
  <c r="AH46" i="23"/>
  <c r="AH21" i="23"/>
  <c r="AI35" i="23"/>
  <c r="AI36" i="23"/>
  <c r="AI37" i="23"/>
  <c r="AI38" i="23"/>
  <c r="AI39" i="23"/>
  <c r="AI40" i="23"/>
  <c r="AI41" i="23"/>
  <c r="AI42" i="23"/>
  <c r="AI43" i="23"/>
  <c r="AI44" i="23"/>
  <c r="AI45" i="23"/>
  <c r="AI46" i="23"/>
  <c r="AI47" i="23"/>
  <c r="AI48" i="23"/>
  <c r="AI49" i="23"/>
  <c r="AI50" i="23"/>
  <c r="AI51" i="23"/>
  <c r="AI52" i="23"/>
  <c r="AI53" i="23"/>
  <c r="AI54" i="23"/>
  <c r="AI55" i="23"/>
  <c r="AH34" i="23"/>
  <c r="AH28" i="23"/>
  <c r="AH21" i="22"/>
  <c r="AI21" i="22" s="1"/>
  <c r="AH28" i="22"/>
  <c r="AH29" i="22" s="1"/>
  <c r="AI29" i="22" s="1"/>
  <c r="AH9" i="23"/>
  <c r="AI9" i="23" s="1"/>
  <c r="AI10" i="22"/>
  <c r="AI11" i="22"/>
  <c r="AI12" i="22"/>
  <c r="AI13" i="22"/>
  <c r="AI14" i="22"/>
  <c r="AI15" i="22"/>
  <c r="AI16" i="22"/>
  <c r="AI17" i="22"/>
  <c r="AI18" i="22"/>
  <c r="AI19" i="22"/>
  <c r="AI20" i="22"/>
  <c r="AI22" i="22"/>
  <c r="AI23" i="22"/>
  <c r="AI24" i="22"/>
  <c r="AI25" i="22"/>
  <c r="AI26" i="22"/>
  <c r="AI27" i="22"/>
  <c r="AI30" i="22"/>
  <c r="AH35" i="22"/>
  <c r="AH36" i="22"/>
  <c r="AH37" i="22"/>
  <c r="AH38" i="22"/>
  <c r="AH39" i="22"/>
  <c r="AH40" i="22"/>
  <c r="AH41" i="22"/>
  <c r="AH42" i="22"/>
  <c r="AH43" i="22"/>
  <c r="AH44" i="22"/>
  <c r="AH45" i="22"/>
  <c r="AH47" i="22"/>
  <c r="AH48" i="22"/>
  <c r="AH49" i="22"/>
  <c r="AH50" i="22"/>
  <c r="AH51" i="22"/>
  <c r="AH52" i="22"/>
  <c r="AH55" i="22"/>
  <c r="AH9" i="22"/>
  <c r="AI9" i="22" s="1"/>
  <c r="AI35" i="9"/>
  <c r="AI36" i="9"/>
  <c r="AI37" i="9"/>
  <c r="AI38" i="9"/>
  <c r="AI39" i="9"/>
  <c r="AI40" i="9"/>
  <c r="AI41" i="9"/>
  <c r="AI42" i="9"/>
  <c r="AI43" i="9"/>
  <c r="AI44" i="9"/>
  <c r="AI45" i="9"/>
  <c r="AI47" i="9"/>
  <c r="AI48" i="9"/>
  <c r="AI49" i="9"/>
  <c r="AI50" i="9"/>
  <c r="AI51" i="9"/>
  <c r="AI52" i="9"/>
  <c r="AI55" i="9"/>
  <c r="AI34" i="9"/>
  <c r="AI10" i="9"/>
  <c r="AI11" i="9"/>
  <c r="AI12" i="9"/>
  <c r="AI13" i="9"/>
  <c r="AI14" i="9"/>
  <c r="AI15" i="9"/>
  <c r="AI16" i="9"/>
  <c r="AI17" i="9"/>
  <c r="AI18" i="9"/>
  <c r="AI19" i="9"/>
  <c r="AI20" i="9"/>
  <c r="AI22" i="9"/>
  <c r="AI23" i="9"/>
  <c r="AI24" i="9"/>
  <c r="AI25" i="9"/>
  <c r="AI26" i="9"/>
  <c r="AI27" i="9"/>
  <c r="AI30" i="9"/>
  <c r="AI9" i="9"/>
  <c r="AH60" i="9"/>
  <c r="AH61" i="9"/>
  <c r="AH62" i="9"/>
  <c r="AH63" i="9"/>
  <c r="AH64" i="9"/>
  <c r="AH65" i="9"/>
  <c r="AH66" i="9"/>
  <c r="AH67" i="9"/>
  <c r="AH68" i="9"/>
  <c r="AH69" i="9"/>
  <c r="AH70" i="9"/>
  <c r="AH72" i="9"/>
  <c r="AH73" i="9"/>
  <c r="AH74" i="9"/>
  <c r="AH75" i="9"/>
  <c r="AH76" i="9"/>
  <c r="AH77" i="9"/>
  <c r="AH80" i="9"/>
  <c r="AH53" i="9"/>
  <c r="AH54" i="9" s="1"/>
  <c r="AI54" i="9" s="1"/>
  <c r="AH46" i="9"/>
  <c r="AI46" i="9" s="1"/>
  <c r="AH34" i="9"/>
  <c r="AH28" i="9"/>
  <c r="AI28" i="9" s="1"/>
  <c r="AH21" i="9"/>
  <c r="AH9" i="9"/>
  <c r="AH59" i="9" s="1"/>
  <c r="AI17" i="25"/>
  <c r="AI18" i="25"/>
  <c r="AI16" i="25"/>
  <c r="AI11" i="25"/>
  <c r="AI12" i="25"/>
  <c r="AI10" i="25"/>
  <c r="AH22" i="25"/>
  <c r="AH23" i="25"/>
  <c r="AH24" i="25"/>
  <c r="AI17" i="4"/>
  <c r="AI18" i="4"/>
  <c r="AI16" i="4"/>
  <c r="AI11" i="4"/>
  <c r="AI12" i="4"/>
  <c r="AI10" i="4"/>
  <c r="AH22" i="4"/>
  <c r="AH23" i="4"/>
  <c r="AH24" i="4"/>
  <c r="AI17" i="3"/>
  <c r="AI18" i="3"/>
  <c r="AI16" i="3"/>
  <c r="AI11" i="3"/>
  <c r="AI12" i="3"/>
  <c r="AI10" i="3"/>
  <c r="AH22" i="3"/>
  <c r="AH23" i="3"/>
  <c r="AH24" i="3"/>
  <c r="AI11" i="2"/>
  <c r="AI12" i="2"/>
  <c r="AI10" i="2"/>
  <c r="AH16" i="2"/>
  <c r="AH17" i="2"/>
  <c r="AH18" i="2"/>
  <c r="AI18" i="1"/>
  <c r="AI17" i="1"/>
  <c r="AI16" i="1"/>
  <c r="AI11" i="1"/>
  <c r="AI12" i="1"/>
  <c r="AI10" i="1"/>
  <c r="AH22" i="1"/>
  <c r="AH23" i="1"/>
  <c r="AH24" i="1"/>
  <c r="AG53" i="24"/>
  <c r="AG54" i="24" s="1"/>
  <c r="AG28" i="24"/>
  <c r="AG29" i="24" s="1"/>
  <c r="AG53" i="23"/>
  <c r="AG54" i="23" s="1"/>
  <c r="AG28" i="23"/>
  <c r="AG29" i="23" s="1"/>
  <c r="AG28" i="22"/>
  <c r="AG29" i="22" s="1"/>
  <c r="C69" i="9"/>
  <c r="D69" i="9"/>
  <c r="E69" i="9"/>
  <c r="F69" i="9"/>
  <c r="G69" i="9"/>
  <c r="H69" i="9"/>
  <c r="I69" i="9"/>
  <c r="J69" i="9"/>
  <c r="K69" i="9"/>
  <c r="L69" i="9"/>
  <c r="M69" i="9"/>
  <c r="N69" i="9"/>
  <c r="O69" i="9"/>
  <c r="P69" i="9"/>
  <c r="Q69" i="9"/>
  <c r="R69" i="9"/>
  <c r="S69" i="9"/>
  <c r="T69" i="9"/>
  <c r="U69" i="9"/>
  <c r="V69" i="9"/>
  <c r="W69" i="9"/>
  <c r="X69" i="9"/>
  <c r="Y69" i="9"/>
  <c r="Z69" i="9"/>
  <c r="AA69" i="9"/>
  <c r="AB69" i="9"/>
  <c r="AC69" i="9"/>
  <c r="AD69" i="9"/>
  <c r="AE69" i="9"/>
  <c r="AF69" i="9"/>
  <c r="AG69" i="9"/>
  <c r="C70" i="9"/>
  <c r="D70" i="9"/>
  <c r="E70" i="9"/>
  <c r="F70" i="9"/>
  <c r="G70" i="9"/>
  <c r="H70" i="9"/>
  <c r="I70" i="9"/>
  <c r="J70" i="9"/>
  <c r="K70" i="9"/>
  <c r="L70" i="9"/>
  <c r="M70" i="9"/>
  <c r="N70" i="9"/>
  <c r="O70" i="9"/>
  <c r="P70" i="9"/>
  <c r="Q70" i="9"/>
  <c r="R70" i="9"/>
  <c r="S70" i="9"/>
  <c r="T70" i="9"/>
  <c r="U70" i="9"/>
  <c r="V70" i="9"/>
  <c r="W70" i="9"/>
  <c r="X70" i="9"/>
  <c r="Y70" i="9"/>
  <c r="Z70" i="9"/>
  <c r="AA70" i="9"/>
  <c r="AB70" i="9"/>
  <c r="AC70" i="9"/>
  <c r="AD70" i="9"/>
  <c r="AE70" i="9"/>
  <c r="AF70" i="9"/>
  <c r="AG70" i="9"/>
  <c r="C72" i="9"/>
  <c r="D72" i="9"/>
  <c r="E72" i="9"/>
  <c r="F72" i="9"/>
  <c r="G72" i="9"/>
  <c r="H72" i="9"/>
  <c r="I72" i="9"/>
  <c r="J72" i="9"/>
  <c r="K72" i="9"/>
  <c r="L72" i="9"/>
  <c r="M72" i="9"/>
  <c r="N72" i="9"/>
  <c r="O72" i="9"/>
  <c r="P72" i="9"/>
  <c r="Q72" i="9"/>
  <c r="R72" i="9"/>
  <c r="S72" i="9"/>
  <c r="T72" i="9"/>
  <c r="U72" i="9"/>
  <c r="V72" i="9"/>
  <c r="W72" i="9"/>
  <c r="X72" i="9"/>
  <c r="Y72" i="9"/>
  <c r="Z72" i="9"/>
  <c r="AA72" i="9"/>
  <c r="AB72" i="9"/>
  <c r="AC72" i="9"/>
  <c r="AD72" i="9"/>
  <c r="AE72" i="9"/>
  <c r="AF72" i="9"/>
  <c r="AG72" i="9"/>
  <c r="C73" i="9"/>
  <c r="D73" i="9"/>
  <c r="E73" i="9"/>
  <c r="F73" i="9"/>
  <c r="G73" i="9"/>
  <c r="H73" i="9"/>
  <c r="I73" i="9"/>
  <c r="J73" i="9"/>
  <c r="K73" i="9"/>
  <c r="L73" i="9"/>
  <c r="M73" i="9"/>
  <c r="N73" i="9"/>
  <c r="O73" i="9"/>
  <c r="P73" i="9"/>
  <c r="Q73" i="9"/>
  <c r="R73" i="9"/>
  <c r="S73" i="9"/>
  <c r="T73" i="9"/>
  <c r="U73" i="9"/>
  <c r="V73" i="9"/>
  <c r="W73" i="9"/>
  <c r="X73" i="9"/>
  <c r="Y73" i="9"/>
  <c r="Z73" i="9"/>
  <c r="AA73" i="9"/>
  <c r="AB73" i="9"/>
  <c r="AC73" i="9"/>
  <c r="AD73" i="9"/>
  <c r="AE73" i="9"/>
  <c r="AF73" i="9"/>
  <c r="AG73" i="9"/>
  <c r="C74" i="9"/>
  <c r="D74" i="9"/>
  <c r="E74" i="9"/>
  <c r="F74" i="9"/>
  <c r="G74" i="9"/>
  <c r="H74" i="9"/>
  <c r="I74" i="9"/>
  <c r="J74" i="9"/>
  <c r="K74" i="9"/>
  <c r="L74" i="9"/>
  <c r="M74" i="9"/>
  <c r="N74" i="9"/>
  <c r="O74" i="9"/>
  <c r="P74" i="9"/>
  <c r="Q74" i="9"/>
  <c r="R74" i="9"/>
  <c r="S74" i="9"/>
  <c r="T74" i="9"/>
  <c r="U74" i="9"/>
  <c r="V74" i="9"/>
  <c r="W74" i="9"/>
  <c r="X74" i="9"/>
  <c r="Y74" i="9"/>
  <c r="Z74" i="9"/>
  <c r="AA74" i="9"/>
  <c r="AB74" i="9"/>
  <c r="AC74" i="9"/>
  <c r="AD74" i="9"/>
  <c r="AE74" i="9"/>
  <c r="AF74" i="9"/>
  <c r="AG74" i="9"/>
  <c r="C75" i="9"/>
  <c r="D75" i="9"/>
  <c r="E75" i="9"/>
  <c r="F75" i="9"/>
  <c r="G75" i="9"/>
  <c r="H75" i="9"/>
  <c r="I75" i="9"/>
  <c r="J75" i="9"/>
  <c r="K75" i="9"/>
  <c r="L75" i="9"/>
  <c r="M75" i="9"/>
  <c r="N75" i="9"/>
  <c r="O75" i="9"/>
  <c r="P75" i="9"/>
  <c r="Q75" i="9"/>
  <c r="R75" i="9"/>
  <c r="S75" i="9"/>
  <c r="T75" i="9"/>
  <c r="U75" i="9"/>
  <c r="V75" i="9"/>
  <c r="W75" i="9"/>
  <c r="X75" i="9"/>
  <c r="Y75" i="9"/>
  <c r="Z75" i="9"/>
  <c r="AA75" i="9"/>
  <c r="AB75" i="9"/>
  <c r="AC75" i="9"/>
  <c r="AD75" i="9"/>
  <c r="AE75" i="9"/>
  <c r="AF75" i="9"/>
  <c r="AG75" i="9"/>
  <c r="C76" i="9"/>
  <c r="D76" i="9"/>
  <c r="E76" i="9"/>
  <c r="F76" i="9"/>
  <c r="G76" i="9"/>
  <c r="H76" i="9"/>
  <c r="I76" i="9"/>
  <c r="J76" i="9"/>
  <c r="K76" i="9"/>
  <c r="L76" i="9"/>
  <c r="M76" i="9"/>
  <c r="N76" i="9"/>
  <c r="O76" i="9"/>
  <c r="P76" i="9"/>
  <c r="Q76" i="9"/>
  <c r="R76" i="9"/>
  <c r="S76" i="9"/>
  <c r="T76" i="9"/>
  <c r="U76" i="9"/>
  <c r="V76" i="9"/>
  <c r="W76" i="9"/>
  <c r="X76" i="9"/>
  <c r="Y76" i="9"/>
  <c r="Z76" i="9"/>
  <c r="AA76" i="9"/>
  <c r="AB76" i="9"/>
  <c r="AC76" i="9"/>
  <c r="AD76" i="9"/>
  <c r="AE76" i="9"/>
  <c r="AF76" i="9"/>
  <c r="AG76" i="9"/>
  <c r="C77" i="9"/>
  <c r="D77" i="9"/>
  <c r="E77" i="9"/>
  <c r="F77" i="9"/>
  <c r="G77" i="9"/>
  <c r="H77" i="9"/>
  <c r="I77" i="9"/>
  <c r="J77" i="9"/>
  <c r="K77" i="9"/>
  <c r="L77" i="9"/>
  <c r="M77" i="9"/>
  <c r="N77" i="9"/>
  <c r="O77" i="9"/>
  <c r="P77" i="9"/>
  <c r="Q77" i="9"/>
  <c r="R77" i="9"/>
  <c r="S77" i="9"/>
  <c r="T77" i="9"/>
  <c r="U77" i="9"/>
  <c r="V77" i="9"/>
  <c r="W77" i="9"/>
  <c r="X77" i="9"/>
  <c r="Y77" i="9"/>
  <c r="Z77" i="9"/>
  <c r="AA77" i="9"/>
  <c r="AB77" i="9"/>
  <c r="AC77" i="9"/>
  <c r="AD77" i="9"/>
  <c r="AE77" i="9"/>
  <c r="AF77" i="9"/>
  <c r="AG77" i="9"/>
  <c r="C80" i="9"/>
  <c r="D80" i="9"/>
  <c r="E80" i="9"/>
  <c r="F80" i="9"/>
  <c r="G80" i="9"/>
  <c r="H80" i="9"/>
  <c r="I80" i="9"/>
  <c r="J80" i="9"/>
  <c r="K80" i="9"/>
  <c r="L80" i="9"/>
  <c r="M80" i="9"/>
  <c r="N80" i="9"/>
  <c r="O80" i="9"/>
  <c r="P80" i="9"/>
  <c r="Q80" i="9"/>
  <c r="R80" i="9"/>
  <c r="S80" i="9"/>
  <c r="T80" i="9"/>
  <c r="U80" i="9"/>
  <c r="V80" i="9"/>
  <c r="W80" i="9"/>
  <c r="X80" i="9"/>
  <c r="Y80" i="9"/>
  <c r="Z80" i="9"/>
  <c r="AA80" i="9"/>
  <c r="AB80" i="9"/>
  <c r="AC80" i="9"/>
  <c r="AD80" i="9"/>
  <c r="AE80" i="9"/>
  <c r="AF80" i="9"/>
  <c r="AG80" i="9"/>
  <c r="D68" i="9"/>
  <c r="E68" i="9"/>
  <c r="F68" i="9"/>
  <c r="G68" i="9"/>
  <c r="H68" i="9"/>
  <c r="I68" i="9"/>
  <c r="J68" i="9"/>
  <c r="K68" i="9"/>
  <c r="L68" i="9"/>
  <c r="M68" i="9"/>
  <c r="N68" i="9"/>
  <c r="O68" i="9"/>
  <c r="P68" i="9"/>
  <c r="Q68" i="9"/>
  <c r="R68" i="9"/>
  <c r="S68" i="9"/>
  <c r="T68" i="9"/>
  <c r="U68" i="9"/>
  <c r="V68" i="9"/>
  <c r="W68" i="9"/>
  <c r="X68" i="9"/>
  <c r="Y68" i="9"/>
  <c r="Z68" i="9"/>
  <c r="AA68" i="9"/>
  <c r="AB68" i="9"/>
  <c r="AC68" i="9"/>
  <c r="AD68" i="9"/>
  <c r="AE68" i="9"/>
  <c r="AF68" i="9"/>
  <c r="AG68" i="9"/>
  <c r="AG53" i="9"/>
  <c r="AG54" i="9" s="1"/>
  <c r="AG28" i="9"/>
  <c r="AG29" i="9" s="1"/>
  <c r="AG79" i="9" s="1"/>
  <c r="AD21" i="9"/>
  <c r="AE21" i="9"/>
  <c r="AF21" i="9"/>
  <c r="AG21" i="9"/>
  <c r="D59" i="24"/>
  <c r="E59" i="24"/>
  <c r="K59" i="24"/>
  <c r="L59" i="24"/>
  <c r="M59" i="24"/>
  <c r="S59" i="24"/>
  <c r="T59" i="24"/>
  <c r="U59" i="24"/>
  <c r="AA59" i="24"/>
  <c r="AB59" i="24"/>
  <c r="AC59" i="24"/>
  <c r="C59" i="24"/>
  <c r="AG34" i="24"/>
  <c r="AF34" i="24"/>
  <c r="AE34" i="24"/>
  <c r="AD34" i="24"/>
  <c r="AC34" i="24"/>
  <c r="AB34" i="24"/>
  <c r="AA34" i="24"/>
  <c r="Z34" i="24"/>
  <c r="Y34" i="24"/>
  <c r="X34" i="24"/>
  <c r="W34" i="24"/>
  <c r="V34" i="24"/>
  <c r="U34" i="24"/>
  <c r="T34" i="24"/>
  <c r="S34" i="24"/>
  <c r="R34" i="24"/>
  <c r="Q34" i="24"/>
  <c r="P34" i="24"/>
  <c r="O34" i="24"/>
  <c r="N34" i="24"/>
  <c r="M34" i="24"/>
  <c r="L34" i="24"/>
  <c r="K34" i="24"/>
  <c r="J34" i="24"/>
  <c r="I34" i="24"/>
  <c r="H34" i="24"/>
  <c r="G34" i="24"/>
  <c r="F34" i="24"/>
  <c r="E34" i="24"/>
  <c r="D34" i="24"/>
  <c r="C34" i="24"/>
  <c r="AG9" i="24"/>
  <c r="AG59" i="24" s="1"/>
  <c r="AF9" i="24"/>
  <c r="AF59" i="24" s="1"/>
  <c r="AE9" i="24"/>
  <c r="AE59" i="24" s="1"/>
  <c r="AD9" i="24"/>
  <c r="AD59" i="24" s="1"/>
  <c r="AC9" i="24"/>
  <c r="AB9" i="24"/>
  <c r="AA9" i="24"/>
  <c r="Z9" i="24"/>
  <c r="Z59" i="24" s="1"/>
  <c r="Y9" i="24"/>
  <c r="Y59" i="24" s="1"/>
  <c r="X9" i="24"/>
  <c r="X59" i="24" s="1"/>
  <c r="W9" i="24"/>
  <c r="W59" i="24" s="1"/>
  <c r="V9" i="24"/>
  <c r="V59" i="24" s="1"/>
  <c r="U9" i="24"/>
  <c r="T9" i="24"/>
  <c r="S9" i="24"/>
  <c r="R9" i="24"/>
  <c r="R59" i="24" s="1"/>
  <c r="Q9" i="24"/>
  <c r="Q59" i="24" s="1"/>
  <c r="P9" i="24"/>
  <c r="P59" i="24" s="1"/>
  <c r="O9" i="24"/>
  <c r="O59" i="24" s="1"/>
  <c r="N9" i="24"/>
  <c r="N59" i="24" s="1"/>
  <c r="M9" i="24"/>
  <c r="L9" i="24"/>
  <c r="K9" i="24"/>
  <c r="J9" i="24"/>
  <c r="J59" i="24" s="1"/>
  <c r="I9" i="24"/>
  <c r="I59" i="24" s="1"/>
  <c r="H9" i="24"/>
  <c r="H59" i="24" s="1"/>
  <c r="G9" i="24"/>
  <c r="G59" i="24" s="1"/>
  <c r="F9" i="24"/>
  <c r="F59" i="24" s="1"/>
  <c r="E9" i="24"/>
  <c r="D9" i="24"/>
  <c r="C9" i="24"/>
  <c r="D59" i="23"/>
  <c r="E59" i="23"/>
  <c r="G59" i="23"/>
  <c r="K59" i="23"/>
  <c r="L59" i="23"/>
  <c r="M59" i="23"/>
  <c r="O59" i="23"/>
  <c r="S59" i="23"/>
  <c r="T59" i="23"/>
  <c r="U59" i="23"/>
  <c r="W59" i="23"/>
  <c r="AA59" i="23"/>
  <c r="AB59" i="23"/>
  <c r="AC59" i="23"/>
  <c r="AE59" i="23"/>
  <c r="C59" i="23"/>
  <c r="AG34" i="23"/>
  <c r="AF34" i="23"/>
  <c r="AE34" i="23"/>
  <c r="AD34" i="23"/>
  <c r="AD59" i="23" s="1"/>
  <c r="AC34" i="23"/>
  <c r="AB34" i="23"/>
  <c r="AA34" i="23"/>
  <c r="Z34" i="23"/>
  <c r="Y34" i="23"/>
  <c r="X34" i="23"/>
  <c r="W34" i="23"/>
  <c r="V34" i="23"/>
  <c r="V59" i="23" s="1"/>
  <c r="U34" i="23"/>
  <c r="T34" i="23"/>
  <c r="S34" i="23"/>
  <c r="R34" i="23"/>
  <c r="Q34" i="23"/>
  <c r="P34" i="23"/>
  <c r="O34" i="23"/>
  <c r="N34" i="23"/>
  <c r="N59" i="23" s="1"/>
  <c r="M34" i="23"/>
  <c r="L34" i="23"/>
  <c r="K34" i="23"/>
  <c r="J34" i="23"/>
  <c r="I34" i="23"/>
  <c r="H34" i="23"/>
  <c r="G34" i="23"/>
  <c r="F34" i="23"/>
  <c r="F59" i="23" s="1"/>
  <c r="E34" i="23"/>
  <c r="D34" i="23"/>
  <c r="C34" i="23"/>
  <c r="D9" i="23"/>
  <c r="E9" i="23"/>
  <c r="F9" i="23"/>
  <c r="G9" i="23"/>
  <c r="H9" i="23"/>
  <c r="H59" i="23" s="1"/>
  <c r="I9" i="23"/>
  <c r="I59" i="23" s="1"/>
  <c r="J9" i="23"/>
  <c r="J59" i="23" s="1"/>
  <c r="K9" i="23"/>
  <c r="L9" i="23"/>
  <c r="M9" i="23"/>
  <c r="N9" i="23"/>
  <c r="O9" i="23"/>
  <c r="P9" i="23"/>
  <c r="P59" i="23" s="1"/>
  <c r="Q9" i="23"/>
  <c r="Q59" i="23" s="1"/>
  <c r="R9" i="23"/>
  <c r="R59" i="23" s="1"/>
  <c r="S9" i="23"/>
  <c r="T9" i="23"/>
  <c r="U9" i="23"/>
  <c r="V9" i="23"/>
  <c r="W9" i="23"/>
  <c r="X9" i="23"/>
  <c r="X59" i="23" s="1"/>
  <c r="Y9" i="23"/>
  <c r="Y59" i="23" s="1"/>
  <c r="Z9" i="23"/>
  <c r="Z59" i="23" s="1"/>
  <c r="AA9" i="23"/>
  <c r="AB9" i="23"/>
  <c r="AC9" i="23"/>
  <c r="AD9" i="23"/>
  <c r="AE9" i="23"/>
  <c r="AF9" i="23"/>
  <c r="AF59" i="23" s="1"/>
  <c r="AG9" i="23"/>
  <c r="AG59" i="23" s="1"/>
  <c r="C9" i="23"/>
  <c r="G34" i="22"/>
  <c r="O34" i="22"/>
  <c r="P34" i="22"/>
  <c r="Q34" i="22"/>
  <c r="W34" i="22"/>
  <c r="X34" i="22"/>
  <c r="Y34" i="22"/>
  <c r="Z34" i="22"/>
  <c r="AA34" i="22"/>
  <c r="AE34" i="22"/>
  <c r="AF34" i="22"/>
  <c r="AG34" i="22"/>
  <c r="C34" i="22"/>
  <c r="D9" i="22"/>
  <c r="E9" i="22"/>
  <c r="F9" i="22"/>
  <c r="F34" i="22" s="1"/>
  <c r="G9" i="22"/>
  <c r="H9" i="22"/>
  <c r="H34" i="22" s="1"/>
  <c r="I9" i="22"/>
  <c r="I34" i="22" s="1"/>
  <c r="J9" i="22"/>
  <c r="J34" i="22" s="1"/>
  <c r="K9" i="22"/>
  <c r="K34" i="22" s="1"/>
  <c r="L9" i="22"/>
  <c r="M9" i="22"/>
  <c r="N9" i="22"/>
  <c r="N34" i="22" s="1"/>
  <c r="O9" i="22"/>
  <c r="P9" i="22"/>
  <c r="Q9" i="22"/>
  <c r="R9" i="22"/>
  <c r="R34" i="22" s="1"/>
  <c r="S9" i="22"/>
  <c r="S34" i="22" s="1"/>
  <c r="T9" i="22"/>
  <c r="U9" i="22"/>
  <c r="V9" i="22"/>
  <c r="V34" i="22" s="1"/>
  <c r="W9" i="22"/>
  <c r="X9" i="22"/>
  <c r="Y9" i="22"/>
  <c r="Z9" i="22"/>
  <c r="AA9" i="22"/>
  <c r="AB9" i="22"/>
  <c r="AC9" i="22"/>
  <c r="AD9" i="22"/>
  <c r="AD34" i="22" s="1"/>
  <c r="AE9" i="22"/>
  <c r="AF9" i="22"/>
  <c r="AG9" i="22"/>
  <c r="C9" i="22"/>
  <c r="D59" i="9"/>
  <c r="G59" i="9"/>
  <c r="H59" i="9"/>
  <c r="K59" i="9"/>
  <c r="L59" i="9"/>
  <c r="O59" i="9"/>
  <c r="P59" i="9"/>
  <c r="S59" i="9"/>
  <c r="T59" i="9"/>
  <c r="W59" i="9"/>
  <c r="X59" i="9"/>
  <c r="AA59" i="9"/>
  <c r="AB59" i="9"/>
  <c r="AE59" i="9"/>
  <c r="AF59" i="9"/>
  <c r="C59" i="9"/>
  <c r="AG34" i="9"/>
  <c r="AG59" i="9" s="1"/>
  <c r="AF34" i="9"/>
  <c r="AE34" i="9"/>
  <c r="AD34" i="9"/>
  <c r="AC34" i="9"/>
  <c r="AB34" i="9"/>
  <c r="AA34" i="9"/>
  <c r="Z34" i="9"/>
  <c r="Z59" i="9" s="1"/>
  <c r="Y34" i="9"/>
  <c r="Y59" i="9" s="1"/>
  <c r="X34" i="9"/>
  <c r="W34" i="9"/>
  <c r="V34" i="9"/>
  <c r="U34" i="9"/>
  <c r="T34" i="9"/>
  <c r="S34" i="9"/>
  <c r="R34" i="9"/>
  <c r="R59" i="9" s="1"/>
  <c r="Q34" i="9"/>
  <c r="Q59" i="9" s="1"/>
  <c r="P34" i="9"/>
  <c r="O34" i="9"/>
  <c r="N34" i="9"/>
  <c r="M34" i="9"/>
  <c r="L34" i="9"/>
  <c r="K34" i="9"/>
  <c r="J34" i="9"/>
  <c r="J59" i="9" s="1"/>
  <c r="I34" i="9"/>
  <c r="I59" i="9" s="1"/>
  <c r="H34" i="9"/>
  <c r="G34" i="9"/>
  <c r="F34" i="9"/>
  <c r="E34" i="9"/>
  <c r="D34" i="9"/>
  <c r="C34" i="9"/>
  <c r="D9" i="9"/>
  <c r="E9" i="9"/>
  <c r="E59" i="9" s="1"/>
  <c r="F9" i="9"/>
  <c r="F59" i="9" s="1"/>
  <c r="G9" i="9"/>
  <c r="H9" i="9"/>
  <c r="I9" i="9"/>
  <c r="J9" i="9"/>
  <c r="K9" i="9"/>
  <c r="L9" i="9"/>
  <c r="M9" i="9"/>
  <c r="M59" i="9" s="1"/>
  <c r="N9" i="9"/>
  <c r="N59" i="9" s="1"/>
  <c r="O9" i="9"/>
  <c r="P9" i="9"/>
  <c r="Q9" i="9"/>
  <c r="R9" i="9"/>
  <c r="S9" i="9"/>
  <c r="T9" i="9"/>
  <c r="U9" i="9"/>
  <c r="U59" i="9" s="1"/>
  <c r="V9" i="9"/>
  <c r="V59" i="9" s="1"/>
  <c r="W9" i="9"/>
  <c r="X9" i="9"/>
  <c r="Y9" i="9"/>
  <c r="Z9" i="9"/>
  <c r="AA9" i="9"/>
  <c r="AB9" i="9"/>
  <c r="AC9" i="9"/>
  <c r="AC59" i="9" s="1"/>
  <c r="AD9" i="9"/>
  <c r="AD59" i="9" s="1"/>
  <c r="AE9" i="9"/>
  <c r="AF9" i="9"/>
  <c r="AG9" i="9"/>
  <c r="C9" i="9"/>
  <c r="AG46" i="9"/>
  <c r="AG71" i="9" s="1"/>
  <c r="AG21" i="22"/>
  <c r="AG46" i="23"/>
  <c r="AG21" i="23"/>
  <c r="AG21" i="24"/>
  <c r="AG46" i="24"/>
  <c r="AG22" i="13"/>
  <c r="AG23" i="13"/>
  <c r="AG24" i="13"/>
  <c r="AG22" i="12"/>
  <c r="AG23" i="12"/>
  <c r="AG24" i="12"/>
  <c r="AG16" i="11"/>
  <c r="AG17" i="11"/>
  <c r="AG18" i="11"/>
  <c r="AG22" i="10"/>
  <c r="AG23" i="10"/>
  <c r="AG24" i="10"/>
  <c r="AH78" i="23" l="1"/>
  <c r="AI28" i="23"/>
  <c r="AH71" i="23"/>
  <c r="AH71" i="24"/>
  <c r="AH71" i="9"/>
  <c r="AI21" i="9"/>
  <c r="AH46" i="22"/>
  <c r="AH29" i="23"/>
  <c r="AH29" i="9"/>
  <c r="AH79" i="9" s="1"/>
  <c r="AH79" i="24"/>
  <c r="AI53" i="24"/>
  <c r="AH78" i="24"/>
  <c r="AI28" i="24"/>
  <c r="AH59" i="23"/>
  <c r="AI28" i="22"/>
  <c r="AH78" i="9"/>
  <c r="AI53" i="9"/>
  <c r="AH53" i="22"/>
  <c r="AH34" i="22"/>
  <c r="AI9" i="24"/>
  <c r="AI34" i="23"/>
  <c r="T34" i="22"/>
  <c r="D34" i="22"/>
  <c r="AB34" i="22"/>
  <c r="L34" i="22"/>
  <c r="AG78" i="9"/>
  <c r="AC34" i="22"/>
  <c r="U34" i="22"/>
  <c r="M34" i="22"/>
  <c r="E34" i="22"/>
  <c r="AI59" i="24"/>
  <c r="C69" i="23"/>
  <c r="D69" i="23"/>
  <c r="E69" i="23"/>
  <c r="F69" i="23"/>
  <c r="G69" i="23"/>
  <c r="H69" i="23"/>
  <c r="I69" i="23"/>
  <c r="J69" i="23"/>
  <c r="K69" i="23"/>
  <c r="L69" i="23"/>
  <c r="M69" i="23"/>
  <c r="N69" i="23"/>
  <c r="O69" i="23"/>
  <c r="P69" i="23"/>
  <c r="Q69" i="23"/>
  <c r="R69" i="23"/>
  <c r="S69" i="23"/>
  <c r="T69" i="23"/>
  <c r="U69" i="23"/>
  <c r="V69" i="23"/>
  <c r="W69" i="23"/>
  <c r="X69" i="23"/>
  <c r="Y69" i="23"/>
  <c r="Z69" i="23"/>
  <c r="AA69" i="23"/>
  <c r="AB69" i="23"/>
  <c r="AC69" i="23"/>
  <c r="AD69" i="23"/>
  <c r="AE69" i="23"/>
  <c r="AF69" i="23"/>
  <c r="AG69" i="23"/>
  <c r="C70" i="23"/>
  <c r="D70" i="23"/>
  <c r="E70" i="23"/>
  <c r="F70" i="23"/>
  <c r="G70" i="23"/>
  <c r="H70" i="23"/>
  <c r="I70" i="23"/>
  <c r="J70" i="23"/>
  <c r="K70" i="23"/>
  <c r="L70" i="23"/>
  <c r="M70" i="23"/>
  <c r="N70" i="23"/>
  <c r="O70" i="23"/>
  <c r="P70" i="23"/>
  <c r="Q70" i="23"/>
  <c r="R70" i="23"/>
  <c r="S70" i="23"/>
  <c r="T70" i="23"/>
  <c r="U70" i="23"/>
  <c r="V70" i="23"/>
  <c r="W70" i="23"/>
  <c r="X70" i="23"/>
  <c r="Y70" i="23"/>
  <c r="Z70" i="23"/>
  <c r="AA70" i="23"/>
  <c r="AB70" i="23"/>
  <c r="AC70" i="23"/>
  <c r="AD70" i="23"/>
  <c r="AE70" i="23"/>
  <c r="AF70" i="23"/>
  <c r="AG70" i="23"/>
  <c r="AG71" i="23"/>
  <c r="C72" i="23"/>
  <c r="D72" i="23"/>
  <c r="E72" i="23"/>
  <c r="F72" i="23"/>
  <c r="G72" i="23"/>
  <c r="H72" i="23"/>
  <c r="I72" i="23"/>
  <c r="J72" i="23"/>
  <c r="K72" i="23"/>
  <c r="L72" i="23"/>
  <c r="M72" i="23"/>
  <c r="N72" i="23"/>
  <c r="O72" i="23"/>
  <c r="P72" i="23"/>
  <c r="Q72" i="23"/>
  <c r="R72" i="23"/>
  <c r="S72" i="23"/>
  <c r="T72" i="23"/>
  <c r="U72" i="23"/>
  <c r="V72" i="23"/>
  <c r="W72" i="23"/>
  <c r="X72" i="23"/>
  <c r="Y72" i="23"/>
  <c r="Z72" i="23"/>
  <c r="AA72" i="23"/>
  <c r="AB72" i="23"/>
  <c r="AC72" i="23"/>
  <c r="AD72" i="23"/>
  <c r="AE72" i="23"/>
  <c r="AF72" i="23"/>
  <c r="AG72" i="23"/>
  <c r="C73" i="23"/>
  <c r="D73" i="23"/>
  <c r="E73" i="23"/>
  <c r="F73" i="23"/>
  <c r="G73" i="23"/>
  <c r="H73" i="23"/>
  <c r="I73" i="23"/>
  <c r="J73" i="23"/>
  <c r="K73" i="23"/>
  <c r="L73" i="23"/>
  <c r="M73" i="23"/>
  <c r="N73" i="23"/>
  <c r="O73" i="23"/>
  <c r="P73" i="23"/>
  <c r="Q73" i="23"/>
  <c r="R73" i="23"/>
  <c r="S73" i="23"/>
  <c r="T73" i="23"/>
  <c r="U73" i="23"/>
  <c r="V73" i="23"/>
  <c r="W73" i="23"/>
  <c r="X73" i="23"/>
  <c r="Y73" i="23"/>
  <c r="Z73" i="23"/>
  <c r="AA73" i="23"/>
  <c r="AB73" i="23"/>
  <c r="AC73" i="23"/>
  <c r="AD73" i="23"/>
  <c r="AE73" i="23"/>
  <c r="AF73" i="23"/>
  <c r="AG73" i="23"/>
  <c r="C74" i="23"/>
  <c r="D74" i="23"/>
  <c r="E74" i="23"/>
  <c r="F74" i="23"/>
  <c r="G74" i="23"/>
  <c r="H74" i="23"/>
  <c r="I74" i="23"/>
  <c r="J74" i="23"/>
  <c r="K74" i="23"/>
  <c r="L74" i="23"/>
  <c r="M74" i="23"/>
  <c r="N74" i="23"/>
  <c r="O74" i="23"/>
  <c r="P74" i="23"/>
  <c r="Q74" i="23"/>
  <c r="R74" i="23"/>
  <c r="S74" i="23"/>
  <c r="T74" i="23"/>
  <c r="U74" i="23"/>
  <c r="V74" i="23"/>
  <c r="W74" i="23"/>
  <c r="X74" i="23"/>
  <c r="Y74" i="23"/>
  <c r="Z74" i="23"/>
  <c r="AA74" i="23"/>
  <c r="AB74" i="23"/>
  <c r="AC74" i="23"/>
  <c r="AD74" i="23"/>
  <c r="AE74" i="23"/>
  <c r="AF74" i="23"/>
  <c r="AG74" i="23"/>
  <c r="C75" i="23"/>
  <c r="D75" i="23"/>
  <c r="E75" i="23"/>
  <c r="F75" i="23"/>
  <c r="G75" i="23"/>
  <c r="H75" i="23"/>
  <c r="I75" i="23"/>
  <c r="J75" i="23"/>
  <c r="K75" i="23"/>
  <c r="L75" i="23"/>
  <c r="M75" i="23"/>
  <c r="N75" i="23"/>
  <c r="O75" i="23"/>
  <c r="P75" i="23"/>
  <c r="Q75" i="23"/>
  <c r="R75" i="23"/>
  <c r="S75" i="23"/>
  <c r="T75" i="23"/>
  <c r="U75" i="23"/>
  <c r="V75" i="23"/>
  <c r="W75" i="23"/>
  <c r="X75" i="23"/>
  <c r="Y75" i="23"/>
  <c r="Z75" i="23"/>
  <c r="AA75" i="23"/>
  <c r="AB75" i="23"/>
  <c r="AC75" i="23"/>
  <c r="AD75" i="23"/>
  <c r="AE75" i="23"/>
  <c r="AF75" i="23"/>
  <c r="AG75" i="23"/>
  <c r="C76" i="23"/>
  <c r="D76" i="23"/>
  <c r="E76"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C77" i="23"/>
  <c r="D77" i="23"/>
  <c r="E77"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G78" i="23"/>
  <c r="AG79" i="23"/>
  <c r="C80" i="23"/>
  <c r="D80" i="23"/>
  <c r="E80" i="23"/>
  <c r="F80" i="23"/>
  <c r="G80" i="23"/>
  <c r="H80" i="23"/>
  <c r="I80" i="23"/>
  <c r="J80" i="23"/>
  <c r="K80" i="23"/>
  <c r="L80" i="23"/>
  <c r="M80" i="23"/>
  <c r="N80" i="23"/>
  <c r="O80" i="23"/>
  <c r="P80" i="23"/>
  <c r="Q80" i="23"/>
  <c r="R80" i="23"/>
  <c r="S80" i="23"/>
  <c r="T80" i="23"/>
  <c r="U80" i="23"/>
  <c r="V80" i="23"/>
  <c r="W80" i="23"/>
  <c r="X80" i="23"/>
  <c r="Y80" i="23"/>
  <c r="Z80" i="23"/>
  <c r="AA80" i="23"/>
  <c r="AB80" i="23"/>
  <c r="AC80" i="23"/>
  <c r="AD80" i="23"/>
  <c r="AE80" i="23"/>
  <c r="AF80" i="23"/>
  <c r="AG80" i="23"/>
  <c r="D68" i="23"/>
  <c r="E68" i="23"/>
  <c r="F68" i="23"/>
  <c r="G68" i="23"/>
  <c r="H68" i="23"/>
  <c r="I68" i="23"/>
  <c r="J68" i="23"/>
  <c r="K68" i="23"/>
  <c r="L68" i="23"/>
  <c r="M68" i="23"/>
  <c r="N68" i="23"/>
  <c r="O68" i="23"/>
  <c r="P68" i="23"/>
  <c r="Q68" i="23"/>
  <c r="R68" i="23"/>
  <c r="S68" i="23"/>
  <c r="T68" i="23"/>
  <c r="U68" i="23"/>
  <c r="V68" i="23"/>
  <c r="W68" i="23"/>
  <c r="X68" i="23"/>
  <c r="Y68" i="23"/>
  <c r="Z68" i="23"/>
  <c r="AA68" i="23"/>
  <c r="AB68" i="23"/>
  <c r="AC68" i="23"/>
  <c r="AD68" i="23"/>
  <c r="AE68" i="23"/>
  <c r="AF68" i="23"/>
  <c r="AG68" i="23"/>
  <c r="AG71" i="24"/>
  <c r="C72" i="24"/>
  <c r="D72" i="24"/>
  <c r="E72" i="24"/>
  <c r="F72" i="24"/>
  <c r="G72" i="24"/>
  <c r="H72" i="24"/>
  <c r="I72" i="24"/>
  <c r="J72" i="24"/>
  <c r="K72" i="24"/>
  <c r="L72" i="24"/>
  <c r="M72" i="24"/>
  <c r="N72" i="24"/>
  <c r="O72" i="24"/>
  <c r="P72" i="24"/>
  <c r="Q72" i="24"/>
  <c r="R72" i="24"/>
  <c r="S72" i="24"/>
  <c r="T72" i="24"/>
  <c r="U72" i="24"/>
  <c r="V72" i="24"/>
  <c r="W72" i="24"/>
  <c r="X72" i="24"/>
  <c r="Y72" i="24"/>
  <c r="Z72" i="24"/>
  <c r="AA72" i="24"/>
  <c r="AB72" i="24"/>
  <c r="AC72" i="24"/>
  <c r="AD72" i="24"/>
  <c r="AE72" i="24"/>
  <c r="AF72" i="24"/>
  <c r="AG72" i="24"/>
  <c r="C73" i="24"/>
  <c r="D73" i="24"/>
  <c r="E73" i="24"/>
  <c r="F73" i="24"/>
  <c r="G73" i="24"/>
  <c r="H73" i="24"/>
  <c r="I73" i="24"/>
  <c r="J73" i="24"/>
  <c r="K73" i="24"/>
  <c r="L73" i="24"/>
  <c r="M73" i="24"/>
  <c r="N73" i="24"/>
  <c r="O73" i="24"/>
  <c r="P73" i="24"/>
  <c r="Q73" i="24"/>
  <c r="R73" i="24"/>
  <c r="S73" i="24"/>
  <c r="T73" i="24"/>
  <c r="U73" i="24"/>
  <c r="V73" i="24"/>
  <c r="W73" i="24"/>
  <c r="X73" i="24"/>
  <c r="Y73" i="24"/>
  <c r="Z73" i="24"/>
  <c r="AA73" i="24"/>
  <c r="AB73" i="24"/>
  <c r="AC73" i="24"/>
  <c r="AD73" i="24"/>
  <c r="AE73" i="24"/>
  <c r="AF73" i="24"/>
  <c r="AG73" i="24"/>
  <c r="C74" i="24"/>
  <c r="D74" i="24"/>
  <c r="E74" i="24"/>
  <c r="F74" i="24"/>
  <c r="G74" i="24"/>
  <c r="H74" i="24"/>
  <c r="I74" i="24"/>
  <c r="J74" i="24"/>
  <c r="K74" i="24"/>
  <c r="L74" i="24"/>
  <c r="M74" i="24"/>
  <c r="N74" i="24"/>
  <c r="O74" i="24"/>
  <c r="P74" i="24"/>
  <c r="Q74" i="24"/>
  <c r="R74" i="24"/>
  <c r="S74" i="24"/>
  <c r="T74" i="24"/>
  <c r="U74" i="24"/>
  <c r="V74" i="24"/>
  <c r="W74" i="24"/>
  <c r="X74" i="24"/>
  <c r="Y74" i="24"/>
  <c r="Z74" i="24"/>
  <c r="AA74" i="24"/>
  <c r="AB74" i="24"/>
  <c r="AC74" i="24"/>
  <c r="AD74" i="24"/>
  <c r="AE74" i="24"/>
  <c r="AF74" i="24"/>
  <c r="AG74" i="24"/>
  <c r="C75" i="24"/>
  <c r="D75" i="24"/>
  <c r="E75" i="24"/>
  <c r="F75" i="24"/>
  <c r="G75" i="24"/>
  <c r="H75" i="24"/>
  <c r="I75" i="24"/>
  <c r="J75" i="24"/>
  <c r="K75" i="24"/>
  <c r="L75" i="24"/>
  <c r="M75" i="24"/>
  <c r="N75" i="24"/>
  <c r="O75" i="24"/>
  <c r="P75" i="24"/>
  <c r="Q75" i="24"/>
  <c r="R75" i="24"/>
  <c r="S75" i="24"/>
  <c r="T75" i="24"/>
  <c r="U75" i="24"/>
  <c r="V75" i="24"/>
  <c r="W75" i="24"/>
  <c r="X75" i="24"/>
  <c r="Y75" i="24"/>
  <c r="Z75" i="24"/>
  <c r="AA75" i="24"/>
  <c r="AB75" i="24"/>
  <c r="AC75" i="24"/>
  <c r="AD75" i="24"/>
  <c r="AE75" i="24"/>
  <c r="AF75" i="24"/>
  <c r="AG75" i="24"/>
  <c r="C76" i="24"/>
  <c r="D76" i="24"/>
  <c r="E76" i="24"/>
  <c r="F76" i="24"/>
  <c r="G76" i="24"/>
  <c r="H76" i="24"/>
  <c r="I76" i="24"/>
  <c r="J76" i="24"/>
  <c r="K76" i="24"/>
  <c r="L76" i="24"/>
  <c r="M76" i="24"/>
  <c r="N76" i="24"/>
  <c r="O76" i="24"/>
  <c r="P76" i="24"/>
  <c r="Q76" i="24"/>
  <c r="R76" i="24"/>
  <c r="S76" i="24"/>
  <c r="T76" i="24"/>
  <c r="U76" i="24"/>
  <c r="V76" i="24"/>
  <c r="W76" i="24"/>
  <c r="X76" i="24"/>
  <c r="Y76" i="24"/>
  <c r="Z76" i="24"/>
  <c r="AA76" i="24"/>
  <c r="AB76" i="24"/>
  <c r="AC76" i="24"/>
  <c r="AD76" i="24"/>
  <c r="AE76" i="24"/>
  <c r="AF76" i="24"/>
  <c r="AG76" i="24"/>
  <c r="C77" i="24"/>
  <c r="D77" i="24"/>
  <c r="E77" i="24"/>
  <c r="F77" i="24"/>
  <c r="G77" i="24"/>
  <c r="H77" i="24"/>
  <c r="I77" i="24"/>
  <c r="J77" i="24"/>
  <c r="K77" i="24"/>
  <c r="L77" i="24"/>
  <c r="M77" i="24"/>
  <c r="N77" i="24"/>
  <c r="O77" i="24"/>
  <c r="P77" i="24"/>
  <c r="Q77" i="24"/>
  <c r="R77" i="24"/>
  <c r="S77" i="24"/>
  <c r="T77" i="24"/>
  <c r="U77" i="24"/>
  <c r="V77" i="24"/>
  <c r="W77" i="24"/>
  <c r="X77" i="24"/>
  <c r="Y77" i="24"/>
  <c r="Z77" i="24"/>
  <c r="AA77" i="24"/>
  <c r="AB77" i="24"/>
  <c r="AC77" i="24"/>
  <c r="AD77" i="24"/>
  <c r="AE77" i="24"/>
  <c r="AF77" i="24"/>
  <c r="AG77" i="24"/>
  <c r="AG78" i="24"/>
  <c r="AG79" i="24"/>
  <c r="C80" i="24"/>
  <c r="D80" i="24"/>
  <c r="E80" i="24"/>
  <c r="F80" i="24"/>
  <c r="G80" i="24"/>
  <c r="H80" i="24"/>
  <c r="I80" i="24"/>
  <c r="J80" i="24"/>
  <c r="K80" i="24"/>
  <c r="L80" i="24"/>
  <c r="M80" i="24"/>
  <c r="N80" i="24"/>
  <c r="O80" i="24"/>
  <c r="P80" i="24"/>
  <c r="Q80" i="24"/>
  <c r="R80" i="24"/>
  <c r="S80" i="24"/>
  <c r="T80" i="24"/>
  <c r="U80" i="24"/>
  <c r="V80" i="24"/>
  <c r="W80" i="24"/>
  <c r="X80" i="24"/>
  <c r="Y80" i="24"/>
  <c r="Z80" i="24"/>
  <c r="AA80" i="24"/>
  <c r="AB80" i="24"/>
  <c r="AC80" i="24"/>
  <c r="AD80" i="24"/>
  <c r="AE80" i="24"/>
  <c r="AF80" i="24"/>
  <c r="AG80" i="24"/>
  <c r="C69" i="24"/>
  <c r="D69" i="24"/>
  <c r="E69" i="24"/>
  <c r="F69"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C70" i="24"/>
  <c r="D70" i="24"/>
  <c r="E70" i="24"/>
  <c r="F70" i="24"/>
  <c r="G70" i="24"/>
  <c r="H70" i="24"/>
  <c r="I70" i="24"/>
  <c r="J70" i="24"/>
  <c r="K70" i="24"/>
  <c r="L70" i="24"/>
  <c r="M70" i="24"/>
  <c r="N70" i="24"/>
  <c r="O70" i="24"/>
  <c r="P70" i="24"/>
  <c r="Q70" i="24"/>
  <c r="R70" i="24"/>
  <c r="S70" i="24"/>
  <c r="T70" i="24"/>
  <c r="U70" i="24"/>
  <c r="V70" i="24"/>
  <c r="W70" i="24"/>
  <c r="X70" i="24"/>
  <c r="Y70" i="24"/>
  <c r="Z70" i="24"/>
  <c r="AA70" i="24"/>
  <c r="AB70" i="24"/>
  <c r="AC70" i="24"/>
  <c r="AD70" i="24"/>
  <c r="AE70" i="24"/>
  <c r="AF70" i="24"/>
  <c r="AG70" i="24"/>
  <c r="C44" i="22"/>
  <c r="D44" i="22"/>
  <c r="E44" i="22"/>
  <c r="F44" i="22"/>
  <c r="G44" i="22"/>
  <c r="H44" i="22"/>
  <c r="I44" i="22"/>
  <c r="J44" i="22"/>
  <c r="K44" i="22"/>
  <c r="L44" i="22"/>
  <c r="M44" i="22"/>
  <c r="N44" i="22"/>
  <c r="O44" i="22"/>
  <c r="P44" i="22"/>
  <c r="Q44" i="22"/>
  <c r="R44" i="22"/>
  <c r="S44" i="22"/>
  <c r="T44" i="22"/>
  <c r="U44" i="22"/>
  <c r="V44" i="22"/>
  <c r="W44" i="22"/>
  <c r="X44" i="22"/>
  <c r="Y44" i="22"/>
  <c r="Z44" i="22"/>
  <c r="AA44" i="22"/>
  <c r="AB44" i="22"/>
  <c r="AC44" i="22"/>
  <c r="AD44" i="22"/>
  <c r="AE44" i="22"/>
  <c r="AF44" i="22"/>
  <c r="AG44" i="22"/>
  <c r="C45"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G46" i="22"/>
  <c r="C47" i="22"/>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C48" i="22"/>
  <c r="D48" i="22"/>
  <c r="E48" i="22"/>
  <c r="F48" i="22"/>
  <c r="G48" i="22"/>
  <c r="H48" i="22"/>
  <c r="I48" i="22"/>
  <c r="J48" i="22"/>
  <c r="K48" i="22"/>
  <c r="L48" i="22"/>
  <c r="M48" i="22"/>
  <c r="N48" i="22"/>
  <c r="O48" i="22"/>
  <c r="P48" i="22"/>
  <c r="Q48" i="22"/>
  <c r="R48" i="22"/>
  <c r="S48" i="22"/>
  <c r="T48" i="22"/>
  <c r="U48" i="22"/>
  <c r="V48" i="22"/>
  <c r="W48" i="22"/>
  <c r="X48" i="22"/>
  <c r="Y48" i="22"/>
  <c r="Z48" i="22"/>
  <c r="AA48" i="22"/>
  <c r="AB48" i="22"/>
  <c r="AC48" i="22"/>
  <c r="AD48" i="22"/>
  <c r="AE48" i="22"/>
  <c r="AF48" i="22"/>
  <c r="AG48" i="22"/>
  <c r="C49" i="22"/>
  <c r="D49" i="22"/>
  <c r="E49" i="22"/>
  <c r="F49" i="22"/>
  <c r="G49" i="22"/>
  <c r="H49" i="22"/>
  <c r="I49" i="22"/>
  <c r="J49" i="22"/>
  <c r="K49" i="22"/>
  <c r="L49" i="22"/>
  <c r="M49" i="22"/>
  <c r="N49" i="22"/>
  <c r="O49" i="22"/>
  <c r="P49" i="22"/>
  <c r="Q49" i="22"/>
  <c r="R49" i="22"/>
  <c r="S49" i="22"/>
  <c r="T49" i="22"/>
  <c r="U49" i="22"/>
  <c r="V49" i="22"/>
  <c r="W49" i="22"/>
  <c r="X49" i="22"/>
  <c r="Y49" i="22"/>
  <c r="Z49" i="22"/>
  <c r="AA49" i="22"/>
  <c r="AB49" i="22"/>
  <c r="AC49" i="22"/>
  <c r="AD49" i="22"/>
  <c r="AE49" i="22"/>
  <c r="AF49" i="22"/>
  <c r="AG49" i="22"/>
  <c r="C50" i="22"/>
  <c r="D50" i="22"/>
  <c r="E50" i="22"/>
  <c r="F50" i="22"/>
  <c r="G50" i="22"/>
  <c r="H50" i="22"/>
  <c r="I50" i="22"/>
  <c r="J50" i="22"/>
  <c r="K50" i="22"/>
  <c r="L50" i="22"/>
  <c r="M50" i="22"/>
  <c r="N50" i="22"/>
  <c r="O50" i="22"/>
  <c r="P50" i="22"/>
  <c r="Q50" i="22"/>
  <c r="R50" i="22"/>
  <c r="S50" i="22"/>
  <c r="T50" i="22"/>
  <c r="U50" i="22"/>
  <c r="V50" i="22"/>
  <c r="W50" i="22"/>
  <c r="X50" i="22"/>
  <c r="Y50" i="22"/>
  <c r="Z50" i="22"/>
  <c r="AA50" i="22"/>
  <c r="AB50" i="22"/>
  <c r="AC50" i="22"/>
  <c r="AD50" i="22"/>
  <c r="AE50" i="22"/>
  <c r="AF50" i="22"/>
  <c r="AG50" i="22"/>
  <c r="C51" i="22"/>
  <c r="D51" i="22"/>
  <c r="E51" i="22"/>
  <c r="F51" i="22"/>
  <c r="G51" i="22"/>
  <c r="H51" i="22"/>
  <c r="I51" i="22"/>
  <c r="J51" i="22"/>
  <c r="K51" i="22"/>
  <c r="L51" i="22"/>
  <c r="M51" i="22"/>
  <c r="N51" i="22"/>
  <c r="O51" i="22"/>
  <c r="P51" i="22"/>
  <c r="Q51" i="22"/>
  <c r="R51" i="22"/>
  <c r="S51" i="22"/>
  <c r="T51" i="22"/>
  <c r="U51" i="22"/>
  <c r="V51" i="22"/>
  <c r="W51" i="22"/>
  <c r="X51" i="22"/>
  <c r="Y51" i="22"/>
  <c r="Z51" i="22"/>
  <c r="AA51" i="22"/>
  <c r="AB51" i="22"/>
  <c r="AC51" i="22"/>
  <c r="AD51" i="22"/>
  <c r="AE51" i="22"/>
  <c r="AF51" i="22"/>
  <c r="AG51" i="22"/>
  <c r="C52" i="22"/>
  <c r="D52" i="22"/>
  <c r="E52" i="22"/>
  <c r="F52" i="22"/>
  <c r="G52" i="22"/>
  <c r="H52" i="22"/>
  <c r="I52" i="22"/>
  <c r="J52" i="22"/>
  <c r="K52" i="22"/>
  <c r="L52" i="22"/>
  <c r="M52" i="22"/>
  <c r="N52" i="22"/>
  <c r="O52" i="22"/>
  <c r="P52" i="22"/>
  <c r="Q52" i="22"/>
  <c r="R52" i="22"/>
  <c r="S52" i="22"/>
  <c r="T52" i="22"/>
  <c r="U52" i="22"/>
  <c r="V52" i="22"/>
  <c r="W52" i="22"/>
  <c r="X52" i="22"/>
  <c r="Y52" i="22"/>
  <c r="Z52" i="22"/>
  <c r="AA52" i="22"/>
  <c r="AB52" i="22"/>
  <c r="AC52" i="22"/>
  <c r="AD52" i="22"/>
  <c r="AE52" i="22"/>
  <c r="AF52" i="22"/>
  <c r="AG52" i="22"/>
  <c r="AG53" i="22"/>
  <c r="AG54" i="22"/>
  <c r="C55" i="22"/>
  <c r="D55" i="22"/>
  <c r="E55" i="22"/>
  <c r="F55" i="22"/>
  <c r="G55" i="22"/>
  <c r="H55" i="22"/>
  <c r="I55" i="22"/>
  <c r="J55" i="22"/>
  <c r="K55" i="22"/>
  <c r="L55" i="22"/>
  <c r="M55" i="22"/>
  <c r="N55" i="22"/>
  <c r="O55" i="22"/>
  <c r="P55" i="22"/>
  <c r="Q55" i="22"/>
  <c r="R55" i="22"/>
  <c r="S55" i="22"/>
  <c r="T55" i="22"/>
  <c r="U55" i="22"/>
  <c r="V55" i="22"/>
  <c r="W55" i="22"/>
  <c r="X55" i="22"/>
  <c r="Y55" i="22"/>
  <c r="Z55" i="22"/>
  <c r="AA55" i="22"/>
  <c r="AB55" i="22"/>
  <c r="AC55" i="22"/>
  <c r="AD55" i="22"/>
  <c r="AE55" i="22"/>
  <c r="AF55" i="22"/>
  <c r="AG55" i="22"/>
  <c r="AI69" i="23"/>
  <c r="AI69" i="24"/>
  <c r="AI80" i="24"/>
  <c r="AI69" i="9"/>
  <c r="AG22" i="17"/>
  <c r="AG23" i="17"/>
  <c r="AG24" i="17"/>
  <c r="AG22" i="16"/>
  <c r="AG23" i="16"/>
  <c r="AG24" i="16"/>
  <c r="AH79" i="23" l="1"/>
  <c r="AI29" i="23"/>
  <c r="AI29" i="9"/>
  <c r="AH54" i="22"/>
  <c r="AI59" i="23"/>
  <c r="AI59" i="9"/>
  <c r="AI34" i="22"/>
  <c r="AI74" i="24"/>
  <c r="AI75" i="24"/>
  <c r="AI70" i="24"/>
  <c r="AI73" i="24"/>
  <c r="AI77" i="24"/>
  <c r="AI76" i="24"/>
  <c r="AI72" i="24"/>
  <c r="AI77" i="23"/>
  <c r="AI73" i="23"/>
  <c r="AI68" i="23"/>
  <c r="AI80" i="23"/>
  <c r="AI75" i="23"/>
  <c r="AI76" i="23"/>
  <c r="AI72" i="23"/>
  <c r="AI74" i="23"/>
  <c r="AI44" i="22"/>
  <c r="AI70" i="23"/>
  <c r="AG22" i="26"/>
  <c r="AG23" i="26"/>
  <c r="AG24" i="26"/>
  <c r="AG22" i="8"/>
  <c r="AG23" i="8"/>
  <c r="AG24" i="8"/>
  <c r="AG22" i="7"/>
  <c r="AG23" i="7"/>
  <c r="AG24" i="7"/>
  <c r="AG16" i="6"/>
  <c r="AG17" i="6"/>
  <c r="AG18" i="6"/>
  <c r="AG22" i="5"/>
  <c r="AG23" i="5"/>
  <c r="AG24" i="5"/>
  <c r="AG22" i="25" l="1"/>
  <c r="AG23" i="25"/>
  <c r="AG24" i="25"/>
  <c r="AG22" i="4"/>
  <c r="AG23" i="4"/>
  <c r="AG24" i="4"/>
  <c r="AG22" i="3"/>
  <c r="AG23" i="3"/>
  <c r="AG24" i="3"/>
  <c r="AG22" i="30"/>
  <c r="AG23" i="30"/>
  <c r="AG24" i="30"/>
  <c r="AG21" i="29"/>
  <c r="AG22" i="29"/>
  <c r="AG23" i="29"/>
  <c r="AG22" i="21"/>
  <c r="AG23" i="21"/>
  <c r="AG24" i="21"/>
  <c r="AG22" i="20"/>
  <c r="AG23" i="20"/>
  <c r="AG24" i="20"/>
  <c r="AG61" i="24"/>
  <c r="AG62" i="24"/>
  <c r="AG63" i="24"/>
  <c r="AG64" i="24"/>
  <c r="AG65" i="24"/>
  <c r="AG66" i="24"/>
  <c r="AG67" i="24"/>
  <c r="AG68" i="24"/>
  <c r="AG60" i="24"/>
  <c r="AG61" i="23"/>
  <c r="AG62" i="23"/>
  <c r="AG63" i="23"/>
  <c r="AG64" i="23"/>
  <c r="AG65" i="23"/>
  <c r="AG66" i="23"/>
  <c r="AG67" i="23"/>
  <c r="AG60" i="23"/>
  <c r="D16" i="15"/>
  <c r="E16" i="15"/>
  <c r="F16" i="15"/>
  <c r="G16" i="15"/>
  <c r="H16" i="15"/>
  <c r="I16" i="15"/>
  <c r="J16" i="15"/>
  <c r="K16" i="15"/>
  <c r="L16" i="15"/>
  <c r="M16" i="15"/>
  <c r="N16" i="15"/>
  <c r="O16" i="15"/>
  <c r="P16" i="15"/>
  <c r="Q16" i="15"/>
  <c r="R16" i="15"/>
  <c r="S16" i="15"/>
  <c r="T16" i="15"/>
  <c r="U16" i="15"/>
  <c r="V16" i="15"/>
  <c r="W16" i="15"/>
  <c r="X16" i="15"/>
  <c r="Y16" i="15"/>
  <c r="Z16" i="15"/>
  <c r="AA16" i="15"/>
  <c r="AB16" i="15"/>
  <c r="AC16" i="15"/>
  <c r="AD16" i="15"/>
  <c r="AE16" i="15"/>
  <c r="AF16" i="15"/>
  <c r="AG16" i="15"/>
  <c r="D17" i="15"/>
  <c r="E17" i="15"/>
  <c r="F17" i="15"/>
  <c r="G17" i="15"/>
  <c r="H17" i="15"/>
  <c r="I17" i="15"/>
  <c r="J17" i="15"/>
  <c r="K17" i="15"/>
  <c r="L17" i="15"/>
  <c r="M17" i="15"/>
  <c r="N17" i="15"/>
  <c r="O17" i="15"/>
  <c r="P17" i="15"/>
  <c r="Q17" i="15"/>
  <c r="R17" i="15"/>
  <c r="S17" i="15"/>
  <c r="T17" i="15"/>
  <c r="U17" i="15"/>
  <c r="V17" i="15"/>
  <c r="W17" i="15"/>
  <c r="X17" i="15"/>
  <c r="Y17" i="15"/>
  <c r="Z17" i="15"/>
  <c r="AA17" i="15"/>
  <c r="AB17" i="15"/>
  <c r="AC17" i="15"/>
  <c r="AD17" i="15"/>
  <c r="AE17" i="15"/>
  <c r="AF17" i="15"/>
  <c r="AG17" i="15"/>
  <c r="D18" i="15"/>
  <c r="E18" i="15"/>
  <c r="F18" i="15"/>
  <c r="G18" i="15"/>
  <c r="H18" i="15"/>
  <c r="I18" i="15"/>
  <c r="J18" i="15"/>
  <c r="K18" i="15"/>
  <c r="L18" i="15"/>
  <c r="M18" i="15"/>
  <c r="N18" i="15"/>
  <c r="O18" i="15"/>
  <c r="P18" i="15"/>
  <c r="Q18" i="15"/>
  <c r="R18" i="15"/>
  <c r="S18" i="15"/>
  <c r="T18" i="15"/>
  <c r="U18" i="15"/>
  <c r="V18" i="15"/>
  <c r="W18" i="15"/>
  <c r="X18" i="15"/>
  <c r="Y18" i="15"/>
  <c r="Z18" i="15"/>
  <c r="AA18" i="15"/>
  <c r="AB18" i="15"/>
  <c r="AC18" i="15"/>
  <c r="AD18" i="15"/>
  <c r="AE18" i="15"/>
  <c r="AF18" i="15"/>
  <c r="AG18" i="15"/>
  <c r="AI16" i="15" l="1"/>
  <c r="AG22" i="14"/>
  <c r="AG23" i="14"/>
  <c r="AG24" i="14"/>
  <c r="AI18" i="15"/>
  <c r="AI17" i="15"/>
  <c r="AE16" i="2" l="1"/>
  <c r="AF16" i="2"/>
  <c r="AG16" i="2"/>
  <c r="AE17" i="2"/>
  <c r="AF17" i="2"/>
  <c r="AG17" i="2"/>
  <c r="AE18" i="2"/>
  <c r="AF18" i="2"/>
  <c r="AG18" i="2"/>
  <c r="AD16" i="2"/>
  <c r="AD17" i="2"/>
  <c r="AG22" i="1"/>
  <c r="AG23" i="1"/>
  <c r="AG24" i="1"/>
  <c r="AG36" i="22"/>
  <c r="AG37" i="22"/>
  <c r="AG38" i="22"/>
  <c r="AG39" i="22"/>
  <c r="AG40" i="22"/>
  <c r="AG41" i="22"/>
  <c r="AG42" i="22"/>
  <c r="AG43" i="22"/>
  <c r="AG35" i="22"/>
  <c r="AG61" i="9"/>
  <c r="AG62" i="9"/>
  <c r="AG63" i="9"/>
  <c r="AG64" i="9"/>
  <c r="AG65" i="9"/>
  <c r="AG66" i="9"/>
  <c r="AG67" i="9"/>
  <c r="AG60" i="9"/>
  <c r="AI72" i="9"/>
  <c r="AI73" i="9"/>
  <c r="AI74" i="9"/>
  <c r="AI75" i="9"/>
  <c r="AI76" i="9"/>
  <c r="AI77" i="9"/>
  <c r="AG16" i="19"/>
  <c r="AG17" i="19"/>
  <c r="AG18" i="19"/>
  <c r="AG22" i="18"/>
  <c r="AG23" i="18"/>
  <c r="AG24" i="18"/>
  <c r="AF28" i="22"/>
  <c r="AF46" i="24"/>
  <c r="AF21" i="24"/>
  <c r="AF46" i="23"/>
  <c r="AF21" i="23"/>
  <c r="AF21" i="22"/>
  <c r="AF46" i="22" s="1"/>
  <c r="AF46" i="9"/>
  <c r="AF71" i="9" s="1"/>
  <c r="AI45" i="22" l="1"/>
  <c r="AI70" i="9"/>
  <c r="AI80" i="9"/>
  <c r="AI68" i="9"/>
  <c r="AF71" i="24"/>
  <c r="AF71" i="23"/>
  <c r="AI52" i="22"/>
  <c r="AI50" i="22"/>
  <c r="AI48" i="22"/>
  <c r="AI51" i="22"/>
  <c r="AI47" i="22"/>
  <c r="AI55" i="22"/>
  <c r="AI49" i="22"/>
  <c r="AF53" i="24"/>
  <c r="AF54" i="24" s="1"/>
  <c r="AF28" i="24"/>
  <c r="AF53" i="23"/>
  <c r="AF54" i="23" s="1"/>
  <c r="AF28" i="23"/>
  <c r="AF29" i="22"/>
  <c r="AF53" i="9"/>
  <c r="AF54" i="9" s="1"/>
  <c r="AF28" i="9"/>
  <c r="AF78" i="9" s="1"/>
  <c r="AF29" i="24" l="1"/>
  <c r="AF79" i="24" s="1"/>
  <c r="AF78" i="24"/>
  <c r="AF29" i="23"/>
  <c r="AF79" i="23" s="1"/>
  <c r="AF78" i="23"/>
  <c r="AF29" i="9"/>
  <c r="AF53" i="22"/>
  <c r="AF22" i="13"/>
  <c r="AF23" i="13"/>
  <c r="AF24" i="13"/>
  <c r="AF22" i="12"/>
  <c r="AF23" i="12"/>
  <c r="AF24" i="12"/>
  <c r="AF16" i="11"/>
  <c r="AF17" i="11"/>
  <c r="AF18" i="11"/>
  <c r="AF22" i="10"/>
  <c r="AF23" i="10"/>
  <c r="AF24" i="10"/>
  <c r="AF54" i="22" l="1"/>
  <c r="AF79" i="9"/>
  <c r="AF22" i="17"/>
  <c r="AF23" i="17"/>
  <c r="AF24" i="17"/>
  <c r="AF22" i="16"/>
  <c r="AF23" i="16"/>
  <c r="AF24" i="16"/>
  <c r="AF22" i="14"/>
  <c r="AF23" i="14"/>
  <c r="AF24" i="14"/>
  <c r="AF21" i="29" l="1"/>
  <c r="AF22" i="29"/>
  <c r="AF23" i="29"/>
  <c r="AF61" i="24"/>
  <c r="AF62" i="24"/>
  <c r="AF63" i="24"/>
  <c r="AF64" i="24"/>
  <c r="AF65" i="24"/>
  <c r="AF66" i="24"/>
  <c r="AF67" i="24"/>
  <c r="AF68" i="24"/>
  <c r="AE60" i="24"/>
  <c r="AF60" i="24"/>
  <c r="AE61" i="24"/>
  <c r="AE62" i="24"/>
  <c r="AE63" i="24"/>
  <c r="AE64" i="24"/>
  <c r="AE65" i="24"/>
  <c r="AE66" i="24"/>
  <c r="AE67" i="24"/>
  <c r="AE68" i="24"/>
  <c r="AF60" i="23"/>
  <c r="AF61" i="23"/>
  <c r="AF62" i="23"/>
  <c r="AF63" i="23"/>
  <c r="AF64" i="23"/>
  <c r="AF65" i="23"/>
  <c r="AF66" i="23"/>
  <c r="AF67" i="23"/>
  <c r="AF35" i="22"/>
  <c r="AF36" i="22"/>
  <c r="AF37" i="22"/>
  <c r="AF38" i="22"/>
  <c r="AF39" i="22"/>
  <c r="AF40" i="22"/>
  <c r="AF41" i="22"/>
  <c r="AF42" i="22"/>
  <c r="AF43" i="22"/>
  <c r="AF60" i="9"/>
  <c r="AF61" i="9"/>
  <c r="AF62" i="9"/>
  <c r="AF63" i="9"/>
  <c r="AF64" i="9"/>
  <c r="AF65" i="9"/>
  <c r="AF66" i="9"/>
  <c r="AF67" i="9"/>
  <c r="AF22" i="26"/>
  <c r="AF23" i="26"/>
  <c r="AF24" i="26"/>
  <c r="AF22" i="8"/>
  <c r="AF23" i="8"/>
  <c r="AF24" i="8"/>
  <c r="AF22" i="7"/>
  <c r="AF23" i="7"/>
  <c r="AF24" i="7"/>
  <c r="AF16" i="6"/>
  <c r="AF17" i="6"/>
  <c r="AF18" i="6"/>
  <c r="AF22" i="5"/>
  <c r="AF23" i="5"/>
  <c r="AF24" i="5"/>
  <c r="AF22" i="25" l="1"/>
  <c r="AF23" i="25"/>
  <c r="AF24" i="25"/>
  <c r="AF22" i="4"/>
  <c r="AF23" i="4"/>
  <c r="AF24" i="4"/>
  <c r="AF22" i="3"/>
  <c r="AF23" i="3"/>
  <c r="AF24" i="3"/>
  <c r="AF22" i="1"/>
  <c r="AF23" i="1"/>
  <c r="AF24" i="1"/>
  <c r="AF22" i="30" l="1"/>
  <c r="AF23" i="30"/>
  <c r="AF24" i="30"/>
  <c r="AE23" i="30"/>
  <c r="AE24" i="30"/>
  <c r="AF22" i="21"/>
  <c r="AF23" i="21"/>
  <c r="AF24" i="21"/>
  <c r="AF22" i="20"/>
  <c r="AF23" i="20"/>
  <c r="AF24" i="20"/>
  <c r="AF16" i="19"/>
  <c r="AF17" i="19"/>
  <c r="AF18" i="19"/>
  <c r="AF22" i="18"/>
  <c r="AF23" i="18"/>
  <c r="AF24" i="18"/>
  <c r="AE21" i="23" l="1"/>
  <c r="F22" i="30" l="1"/>
  <c r="J22" i="30"/>
  <c r="K22" i="30"/>
  <c r="V22" i="30"/>
  <c r="Z22" i="30"/>
  <c r="G23" i="30"/>
  <c r="R23" i="30"/>
  <c r="AD23" i="30"/>
  <c r="F24" i="30"/>
  <c r="AD24" i="30"/>
  <c r="C23" i="30"/>
  <c r="D22" i="30"/>
  <c r="H22" i="30"/>
  <c r="E23" i="30"/>
  <c r="E24" i="30"/>
  <c r="H24" i="30"/>
  <c r="I24" i="30"/>
  <c r="J23" i="30"/>
  <c r="N23" i="30"/>
  <c r="M24" i="30"/>
  <c r="C22" i="30"/>
  <c r="AC23" i="30"/>
  <c r="AB23" i="30"/>
  <c r="Z23" i="30"/>
  <c r="Y23" i="30"/>
  <c r="X23" i="30"/>
  <c r="V23" i="30"/>
  <c r="U23" i="30"/>
  <c r="T23" i="30"/>
  <c r="Q23" i="30"/>
  <c r="P23" i="30"/>
  <c r="M23" i="30"/>
  <c r="L23" i="30"/>
  <c r="I23" i="30"/>
  <c r="H23" i="30"/>
  <c r="D23" i="30"/>
  <c r="AD22" i="30"/>
  <c r="AC22" i="30"/>
  <c r="AB22" i="30"/>
  <c r="Y22" i="30"/>
  <c r="X22" i="30"/>
  <c r="U22" i="30"/>
  <c r="T22" i="30"/>
  <c r="R22" i="30"/>
  <c r="Q22" i="30"/>
  <c r="P22" i="30"/>
  <c r="N22" i="30"/>
  <c r="M22" i="30"/>
  <c r="L22" i="30"/>
  <c r="I22" i="30"/>
  <c r="G22" i="30"/>
  <c r="E22" i="30"/>
  <c r="AC24" i="30"/>
  <c r="Y24" i="30"/>
  <c r="U24" i="30"/>
  <c r="Q24" i="30"/>
  <c r="AB24" i="30"/>
  <c r="X24" i="30"/>
  <c r="V24" i="30"/>
  <c r="T24" i="30"/>
  <c r="P24" i="30"/>
  <c r="N24" i="30"/>
  <c r="L24" i="30"/>
  <c r="D24" i="30"/>
  <c r="AI23" i="30" l="1"/>
  <c r="W24" i="30"/>
  <c r="O24" i="30"/>
  <c r="K24" i="30"/>
  <c r="AA23" i="30"/>
  <c r="S23" i="30"/>
  <c r="K23" i="30"/>
  <c r="AA22" i="30"/>
  <c r="W22" i="30"/>
  <c r="O22" i="30"/>
  <c r="AI22" i="30"/>
  <c r="Z24" i="30"/>
  <c r="R24" i="30"/>
  <c r="J24" i="30"/>
  <c r="F23" i="30"/>
  <c r="AI24" i="30"/>
  <c r="AA24" i="30"/>
  <c r="S24" i="30"/>
  <c r="G24" i="30"/>
  <c r="W23" i="30"/>
  <c r="O23" i="30"/>
  <c r="AE22" i="30"/>
  <c r="S22" i="30"/>
  <c r="C24" i="30"/>
  <c r="AE23" i="29"/>
  <c r="AD23" i="29"/>
  <c r="AC23" i="29"/>
  <c r="AB23" i="29"/>
  <c r="AA23" i="29"/>
  <c r="Z23" i="29"/>
  <c r="Y23" i="29"/>
  <c r="X23" i="29"/>
  <c r="W23" i="29"/>
  <c r="V23" i="29"/>
  <c r="U23" i="29"/>
  <c r="T23" i="29"/>
  <c r="S23" i="29"/>
  <c r="R23" i="29"/>
  <c r="Q23" i="29"/>
  <c r="P23" i="29"/>
  <c r="O23" i="29"/>
  <c r="N23" i="29"/>
  <c r="M23" i="29"/>
  <c r="L23" i="29"/>
  <c r="K23" i="29"/>
  <c r="J23" i="29"/>
  <c r="I23" i="29"/>
  <c r="H23" i="29"/>
  <c r="G23" i="29"/>
  <c r="F23" i="29"/>
  <c r="E23" i="29"/>
  <c r="D23" i="29"/>
  <c r="C23" i="29"/>
  <c r="AE22" i="29"/>
  <c r="AD22" i="29"/>
  <c r="AC22" i="29"/>
  <c r="AB22" i="29"/>
  <c r="AA22" i="29"/>
  <c r="Z22" i="29"/>
  <c r="Y22" i="29"/>
  <c r="X22" i="29"/>
  <c r="W22" i="29"/>
  <c r="V22" i="29"/>
  <c r="U22" i="29"/>
  <c r="T22" i="29"/>
  <c r="S22" i="29"/>
  <c r="R22" i="29"/>
  <c r="Q22" i="29"/>
  <c r="P22" i="29"/>
  <c r="O22" i="29"/>
  <c r="N22" i="29"/>
  <c r="M22" i="29"/>
  <c r="L22" i="29"/>
  <c r="K22" i="29"/>
  <c r="J22" i="29"/>
  <c r="I22" i="29"/>
  <c r="H22" i="29"/>
  <c r="G22" i="29"/>
  <c r="F22" i="29"/>
  <c r="E22" i="29"/>
  <c r="D22" i="29"/>
  <c r="C22" i="29"/>
  <c r="AE21" i="29"/>
  <c r="AD21" i="29"/>
  <c r="AC21" i="29"/>
  <c r="AB21" i="29"/>
  <c r="AA21" i="29"/>
  <c r="Z21" i="29"/>
  <c r="Y21" i="29"/>
  <c r="X21" i="29"/>
  <c r="W21" i="29"/>
  <c r="V21" i="29"/>
  <c r="U21" i="29"/>
  <c r="T21" i="29"/>
  <c r="S21" i="29"/>
  <c r="R21" i="29"/>
  <c r="Q21" i="29"/>
  <c r="P21" i="29"/>
  <c r="O21" i="29"/>
  <c r="N21" i="29"/>
  <c r="M21" i="29"/>
  <c r="L21" i="29"/>
  <c r="K21" i="29"/>
  <c r="J21" i="29"/>
  <c r="I21" i="29"/>
  <c r="H21" i="29"/>
  <c r="G21" i="29"/>
  <c r="F21" i="29"/>
  <c r="E21" i="29"/>
  <c r="D21" i="29"/>
  <c r="C21" i="29"/>
  <c r="AI22" i="29" l="1"/>
  <c r="AI23" i="29"/>
  <c r="AI21" i="29"/>
  <c r="G22" i="26" l="1"/>
  <c r="K22" i="26"/>
  <c r="O22" i="26"/>
  <c r="S22" i="26"/>
  <c r="W22" i="26"/>
  <c r="AA22" i="26"/>
  <c r="AE22" i="26"/>
  <c r="G23" i="26"/>
  <c r="K23" i="26"/>
  <c r="O23" i="26"/>
  <c r="S23" i="26"/>
  <c r="W23" i="26"/>
  <c r="AA23" i="26"/>
  <c r="AE23" i="26"/>
  <c r="G24" i="26"/>
  <c r="K24" i="26"/>
  <c r="O24" i="26"/>
  <c r="Q24" i="26"/>
  <c r="S24" i="26"/>
  <c r="U24" i="26"/>
  <c r="W24" i="26"/>
  <c r="Y24" i="26"/>
  <c r="AA24" i="26"/>
  <c r="AC24" i="26"/>
  <c r="AE24" i="26"/>
  <c r="C23" i="26"/>
  <c r="C22" i="26"/>
  <c r="AD24" i="26"/>
  <c r="AB24" i="26"/>
  <c r="Z24" i="26"/>
  <c r="X24" i="26"/>
  <c r="V24" i="26"/>
  <c r="T24" i="26"/>
  <c r="R24" i="26"/>
  <c r="P24" i="26"/>
  <c r="N24" i="26"/>
  <c r="M24" i="26"/>
  <c r="L24" i="26"/>
  <c r="J24" i="26"/>
  <c r="I24" i="26"/>
  <c r="H24" i="26"/>
  <c r="F24" i="26"/>
  <c r="E24" i="26"/>
  <c r="D24" i="26"/>
  <c r="AD23" i="26"/>
  <c r="AC23" i="26"/>
  <c r="AB23" i="26"/>
  <c r="Z23" i="26"/>
  <c r="Y23" i="26"/>
  <c r="X23" i="26"/>
  <c r="V23" i="26"/>
  <c r="U23" i="26"/>
  <c r="T23" i="26"/>
  <c r="R23" i="26"/>
  <c r="Q23" i="26"/>
  <c r="P23" i="26"/>
  <c r="N23" i="26"/>
  <c r="M23" i="26"/>
  <c r="L23" i="26"/>
  <c r="J23" i="26"/>
  <c r="I23" i="26"/>
  <c r="H23" i="26"/>
  <c r="F23" i="26"/>
  <c r="E23" i="26"/>
  <c r="D23" i="26"/>
  <c r="AD22" i="26"/>
  <c r="AC22" i="26"/>
  <c r="AB22" i="26"/>
  <c r="Z22" i="26"/>
  <c r="Y22" i="26"/>
  <c r="X22" i="26"/>
  <c r="V22" i="26"/>
  <c r="U22" i="26"/>
  <c r="T22" i="26"/>
  <c r="R22" i="26"/>
  <c r="Q22" i="26"/>
  <c r="P22" i="26"/>
  <c r="N22" i="26"/>
  <c r="M22" i="26"/>
  <c r="L22" i="26"/>
  <c r="J22" i="26"/>
  <c r="I22" i="26"/>
  <c r="H22" i="26"/>
  <c r="F22" i="26"/>
  <c r="E22" i="26"/>
  <c r="D22" i="26"/>
  <c r="K22" i="25"/>
  <c r="O22" i="25"/>
  <c r="S22" i="25"/>
  <c r="AA22" i="25"/>
  <c r="AE22" i="25"/>
  <c r="G23" i="25"/>
  <c r="K23" i="25"/>
  <c r="S23" i="25"/>
  <c r="V23" i="25"/>
  <c r="W23" i="25"/>
  <c r="Z23" i="25"/>
  <c r="AA23" i="25"/>
  <c r="G24" i="25"/>
  <c r="J24" i="25"/>
  <c r="K24" i="25"/>
  <c r="N24" i="25"/>
  <c r="O24" i="25"/>
  <c r="W24" i="25"/>
  <c r="Z24" i="25"/>
  <c r="AA24" i="25"/>
  <c r="AD24" i="25"/>
  <c r="AE24" i="25"/>
  <c r="C22" i="25"/>
  <c r="G22" i="25"/>
  <c r="W22" i="25"/>
  <c r="N23" i="25"/>
  <c r="R23" i="25"/>
  <c r="AD23" i="25"/>
  <c r="F24" i="25"/>
  <c r="R24" i="25"/>
  <c r="V24" i="25"/>
  <c r="AC24" i="25"/>
  <c r="AB24" i="25"/>
  <c r="Y24" i="25"/>
  <c r="X24" i="25"/>
  <c r="U24" i="25"/>
  <c r="T24" i="25"/>
  <c r="S24" i="25"/>
  <c r="Q24" i="25"/>
  <c r="P24" i="25"/>
  <c r="M24" i="25"/>
  <c r="L24" i="25"/>
  <c r="I24" i="25"/>
  <c r="H24" i="25"/>
  <c r="E24" i="25"/>
  <c r="D24" i="25"/>
  <c r="AE23" i="25"/>
  <c r="AC23" i="25"/>
  <c r="AB23" i="25"/>
  <c r="Y23" i="25"/>
  <c r="X23" i="25"/>
  <c r="U23" i="25"/>
  <c r="T23" i="25"/>
  <c r="Q23" i="25"/>
  <c r="P23" i="25"/>
  <c r="O23" i="25"/>
  <c r="M23" i="25"/>
  <c r="L23" i="25"/>
  <c r="J23" i="25"/>
  <c r="I23" i="25"/>
  <c r="H23" i="25"/>
  <c r="F23" i="25"/>
  <c r="E23" i="25"/>
  <c r="D23" i="25"/>
  <c r="AD22" i="25"/>
  <c r="AC22" i="25"/>
  <c r="AB22" i="25"/>
  <c r="Z22" i="25"/>
  <c r="Y22" i="25"/>
  <c r="X22" i="25"/>
  <c r="V22" i="25"/>
  <c r="U22" i="25"/>
  <c r="T22" i="25"/>
  <c r="R22" i="25"/>
  <c r="Q22" i="25"/>
  <c r="P22" i="25"/>
  <c r="N22" i="25"/>
  <c r="M22" i="25"/>
  <c r="L22" i="25"/>
  <c r="J22" i="25"/>
  <c r="I22" i="25"/>
  <c r="H22" i="25"/>
  <c r="F22" i="25"/>
  <c r="E22" i="25"/>
  <c r="D22" i="25"/>
  <c r="AI22" i="26" l="1"/>
  <c r="AI23" i="26"/>
  <c r="AI24" i="26"/>
  <c r="C24" i="26"/>
  <c r="AI23" i="25"/>
  <c r="C23" i="25"/>
  <c r="AI24" i="25"/>
  <c r="AI22" i="25"/>
  <c r="C24" i="25"/>
  <c r="D60" i="24"/>
  <c r="E60" i="24"/>
  <c r="F60" i="24"/>
  <c r="G60" i="24"/>
  <c r="H60" i="24"/>
  <c r="I60" i="24"/>
  <c r="J60" i="24"/>
  <c r="K60" i="24"/>
  <c r="L60" i="24"/>
  <c r="M60" i="24"/>
  <c r="N60" i="24"/>
  <c r="O60" i="24"/>
  <c r="P60" i="24"/>
  <c r="Q60" i="24"/>
  <c r="R60" i="24"/>
  <c r="S60" i="24"/>
  <c r="T60" i="24"/>
  <c r="U60" i="24"/>
  <c r="V60" i="24"/>
  <c r="W60" i="24"/>
  <c r="X60" i="24"/>
  <c r="Y60" i="24"/>
  <c r="Z60" i="24"/>
  <c r="AA60" i="24"/>
  <c r="AB60" i="24"/>
  <c r="AC60" i="24"/>
  <c r="AD60" i="24"/>
  <c r="D61" i="24"/>
  <c r="E61" i="24"/>
  <c r="F61" i="24"/>
  <c r="G61" i="24"/>
  <c r="H61" i="24"/>
  <c r="I61" i="24"/>
  <c r="J61" i="24"/>
  <c r="K61" i="24"/>
  <c r="L61" i="24"/>
  <c r="M61" i="24"/>
  <c r="N61" i="24"/>
  <c r="O61" i="24"/>
  <c r="P61" i="24"/>
  <c r="Q61" i="24"/>
  <c r="R61" i="24"/>
  <c r="S61" i="24"/>
  <c r="T61" i="24"/>
  <c r="U61" i="24"/>
  <c r="V61" i="24"/>
  <c r="W61" i="24"/>
  <c r="X61" i="24"/>
  <c r="Y61" i="24"/>
  <c r="Z61" i="24"/>
  <c r="AA61" i="24"/>
  <c r="AB61" i="24"/>
  <c r="AC61" i="24"/>
  <c r="AD61" i="24"/>
  <c r="D62" i="24"/>
  <c r="E62" i="24"/>
  <c r="F62" i="24"/>
  <c r="G62" i="24"/>
  <c r="H62" i="24"/>
  <c r="I62" i="24"/>
  <c r="J62" i="24"/>
  <c r="K62" i="24"/>
  <c r="L62" i="24"/>
  <c r="M62" i="24"/>
  <c r="N62" i="24"/>
  <c r="O62" i="24"/>
  <c r="P62" i="24"/>
  <c r="Q62" i="24"/>
  <c r="R62" i="24"/>
  <c r="S62" i="24"/>
  <c r="T62" i="24"/>
  <c r="U62" i="24"/>
  <c r="V62" i="24"/>
  <c r="W62" i="24"/>
  <c r="X62" i="24"/>
  <c r="Y62" i="24"/>
  <c r="Z62" i="24"/>
  <c r="AA62" i="24"/>
  <c r="AB62" i="24"/>
  <c r="AC62" i="24"/>
  <c r="AD62" i="24"/>
  <c r="D63" i="24"/>
  <c r="E63" i="24"/>
  <c r="F63" i="24"/>
  <c r="G63" i="24"/>
  <c r="H63" i="24"/>
  <c r="I63" i="24"/>
  <c r="J63" i="24"/>
  <c r="K63" i="24"/>
  <c r="L63" i="24"/>
  <c r="M63" i="24"/>
  <c r="N63" i="24"/>
  <c r="O63" i="24"/>
  <c r="P63" i="24"/>
  <c r="Q63" i="24"/>
  <c r="R63" i="24"/>
  <c r="S63" i="24"/>
  <c r="T63" i="24"/>
  <c r="U63" i="24"/>
  <c r="V63" i="24"/>
  <c r="W63" i="24"/>
  <c r="X63" i="24"/>
  <c r="Y63" i="24"/>
  <c r="Z63" i="24"/>
  <c r="AA63" i="24"/>
  <c r="AB63" i="24"/>
  <c r="AC63" i="24"/>
  <c r="AD63" i="24"/>
  <c r="D64" i="24"/>
  <c r="E64" i="24"/>
  <c r="F64" i="24"/>
  <c r="G64" i="24"/>
  <c r="H64" i="24"/>
  <c r="I64" i="24"/>
  <c r="J64" i="24"/>
  <c r="K64" i="24"/>
  <c r="L64" i="24"/>
  <c r="M64" i="24"/>
  <c r="N64" i="24"/>
  <c r="O64" i="24"/>
  <c r="P64" i="24"/>
  <c r="Q64" i="24"/>
  <c r="R64" i="24"/>
  <c r="S64" i="24"/>
  <c r="T64" i="24"/>
  <c r="U64" i="24"/>
  <c r="V64" i="24"/>
  <c r="W64" i="24"/>
  <c r="X64" i="24"/>
  <c r="Y64" i="24"/>
  <c r="Z64" i="24"/>
  <c r="AA64" i="24"/>
  <c r="AB64" i="24"/>
  <c r="AC64" i="24"/>
  <c r="AD64" i="24"/>
  <c r="D65" i="24"/>
  <c r="E65" i="24"/>
  <c r="F65" i="24"/>
  <c r="G65" i="24"/>
  <c r="H65" i="24"/>
  <c r="I65" i="24"/>
  <c r="J65" i="24"/>
  <c r="K65" i="24"/>
  <c r="L65" i="24"/>
  <c r="M65" i="24"/>
  <c r="N65" i="24"/>
  <c r="O65" i="24"/>
  <c r="P65" i="24"/>
  <c r="Q65" i="24"/>
  <c r="R65" i="24"/>
  <c r="S65" i="24"/>
  <c r="T65" i="24"/>
  <c r="U65" i="24"/>
  <c r="V65" i="24"/>
  <c r="W65" i="24"/>
  <c r="X65" i="24"/>
  <c r="Y65" i="24"/>
  <c r="Z65" i="24"/>
  <c r="AA65" i="24"/>
  <c r="AB65" i="24"/>
  <c r="AC65" i="24"/>
  <c r="AD65" i="24"/>
  <c r="D66" i="24"/>
  <c r="E66" i="24"/>
  <c r="F66" i="24"/>
  <c r="G66" i="24"/>
  <c r="H66" i="24"/>
  <c r="I66" i="24"/>
  <c r="J66" i="24"/>
  <c r="K66" i="24"/>
  <c r="L66" i="24"/>
  <c r="M66" i="24"/>
  <c r="N66" i="24"/>
  <c r="O66" i="24"/>
  <c r="P66" i="24"/>
  <c r="Q66" i="24"/>
  <c r="R66" i="24"/>
  <c r="S66" i="24"/>
  <c r="T66" i="24"/>
  <c r="U66" i="24"/>
  <c r="V66" i="24"/>
  <c r="W66" i="24"/>
  <c r="X66" i="24"/>
  <c r="Y66" i="24"/>
  <c r="Z66" i="24"/>
  <c r="AA66" i="24"/>
  <c r="AB66" i="24"/>
  <c r="AC66" i="24"/>
  <c r="AD66" i="24"/>
  <c r="D67" i="24"/>
  <c r="E67" i="24"/>
  <c r="F67" i="24"/>
  <c r="G67" i="24"/>
  <c r="H67" i="24"/>
  <c r="I67" i="24"/>
  <c r="J67" i="24"/>
  <c r="K67" i="24"/>
  <c r="L67" i="24"/>
  <c r="M67" i="24"/>
  <c r="N67" i="24"/>
  <c r="O67" i="24"/>
  <c r="P67" i="24"/>
  <c r="Q67" i="24"/>
  <c r="R67" i="24"/>
  <c r="S67" i="24"/>
  <c r="T67" i="24"/>
  <c r="U67" i="24"/>
  <c r="V67" i="24"/>
  <c r="W67" i="24"/>
  <c r="X67" i="24"/>
  <c r="Y67" i="24"/>
  <c r="Z67" i="24"/>
  <c r="AA67" i="24"/>
  <c r="AB67" i="24"/>
  <c r="AC67" i="24"/>
  <c r="AD67" i="24"/>
  <c r="D68" i="24"/>
  <c r="E68" i="24"/>
  <c r="F68" i="24"/>
  <c r="G68" i="24"/>
  <c r="H68" i="24"/>
  <c r="I68" i="24"/>
  <c r="J68" i="24"/>
  <c r="K68" i="24"/>
  <c r="L68" i="24"/>
  <c r="M68" i="24"/>
  <c r="N68" i="24"/>
  <c r="O68" i="24"/>
  <c r="P68" i="24"/>
  <c r="Q68" i="24"/>
  <c r="R68" i="24"/>
  <c r="S68" i="24"/>
  <c r="T68" i="24"/>
  <c r="U68" i="24"/>
  <c r="V68" i="24"/>
  <c r="W68" i="24"/>
  <c r="X68" i="24"/>
  <c r="Y68" i="24"/>
  <c r="Z68" i="24"/>
  <c r="AA68" i="24"/>
  <c r="AB68" i="24"/>
  <c r="AC68" i="24"/>
  <c r="AD68" i="24"/>
  <c r="C61" i="24"/>
  <c r="C62" i="24"/>
  <c r="C63" i="24"/>
  <c r="C64" i="24"/>
  <c r="C65" i="24"/>
  <c r="C66" i="24"/>
  <c r="C67" i="24"/>
  <c r="C68" i="24"/>
  <c r="C60" i="24"/>
  <c r="D60" i="23"/>
  <c r="E60" i="23"/>
  <c r="F60" i="23"/>
  <c r="G60" i="23"/>
  <c r="H60" i="23"/>
  <c r="I60" i="23"/>
  <c r="J60" i="23"/>
  <c r="K60" i="23"/>
  <c r="L60" i="23"/>
  <c r="M60" i="23"/>
  <c r="N60" i="23"/>
  <c r="O60" i="23"/>
  <c r="P60" i="23"/>
  <c r="Q60" i="23"/>
  <c r="R60" i="23"/>
  <c r="S60" i="23"/>
  <c r="T60" i="23"/>
  <c r="U60" i="23"/>
  <c r="V60" i="23"/>
  <c r="W60" i="23"/>
  <c r="X60" i="23"/>
  <c r="Y60" i="23"/>
  <c r="Z60" i="23"/>
  <c r="AA60" i="23"/>
  <c r="AB60" i="23"/>
  <c r="AC60" i="23"/>
  <c r="AD60" i="23"/>
  <c r="AE60" i="23"/>
  <c r="D61" i="23"/>
  <c r="E61" i="23"/>
  <c r="F61" i="23"/>
  <c r="G61" i="23"/>
  <c r="H61" i="23"/>
  <c r="I61" i="23"/>
  <c r="J61" i="23"/>
  <c r="K61" i="23"/>
  <c r="L61" i="23"/>
  <c r="M61" i="23"/>
  <c r="N61" i="23"/>
  <c r="O61" i="23"/>
  <c r="P61" i="23"/>
  <c r="Q61" i="23"/>
  <c r="R61" i="23"/>
  <c r="S61" i="23"/>
  <c r="T61" i="23"/>
  <c r="U61" i="23"/>
  <c r="V61" i="23"/>
  <c r="W61" i="23"/>
  <c r="X61" i="23"/>
  <c r="Y61" i="23"/>
  <c r="Z61" i="23"/>
  <c r="AA61" i="23"/>
  <c r="AB61" i="23"/>
  <c r="AC61" i="23"/>
  <c r="AD61" i="23"/>
  <c r="AE61" i="23"/>
  <c r="D62" i="23"/>
  <c r="E62" i="23"/>
  <c r="F62" i="23"/>
  <c r="G62" i="23"/>
  <c r="H62" i="23"/>
  <c r="I62" i="23"/>
  <c r="J62" i="23"/>
  <c r="K62" i="23"/>
  <c r="L62" i="23"/>
  <c r="M62" i="23"/>
  <c r="N62" i="23"/>
  <c r="O62" i="23"/>
  <c r="P62" i="23"/>
  <c r="Q62" i="23"/>
  <c r="R62" i="23"/>
  <c r="S62" i="23"/>
  <c r="T62" i="23"/>
  <c r="U62" i="23"/>
  <c r="V62" i="23"/>
  <c r="W62" i="23"/>
  <c r="X62" i="23"/>
  <c r="Y62" i="23"/>
  <c r="Z62" i="23"/>
  <c r="AA62" i="23"/>
  <c r="AB62" i="23"/>
  <c r="AC62" i="23"/>
  <c r="AD62" i="23"/>
  <c r="AE62" i="23"/>
  <c r="D63" i="23"/>
  <c r="E63" i="23"/>
  <c r="F63" i="23"/>
  <c r="G63" i="23"/>
  <c r="H63" i="23"/>
  <c r="I63" i="23"/>
  <c r="J63" i="23"/>
  <c r="K63" i="23"/>
  <c r="L63" i="23"/>
  <c r="M63" i="23"/>
  <c r="N63" i="23"/>
  <c r="O63" i="23"/>
  <c r="P63" i="23"/>
  <c r="Q63" i="23"/>
  <c r="R63" i="23"/>
  <c r="S63" i="23"/>
  <c r="T63" i="23"/>
  <c r="U63" i="23"/>
  <c r="V63" i="23"/>
  <c r="W63" i="23"/>
  <c r="X63" i="23"/>
  <c r="Y63" i="23"/>
  <c r="Z63" i="23"/>
  <c r="AA63" i="23"/>
  <c r="AB63" i="23"/>
  <c r="AC63" i="23"/>
  <c r="AD63" i="23"/>
  <c r="AE63" i="23"/>
  <c r="D64" i="23"/>
  <c r="E64"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D65" i="23"/>
  <c r="E65"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D66" i="23"/>
  <c r="E66" i="23"/>
  <c r="F66" i="23"/>
  <c r="G66" i="23"/>
  <c r="H66" i="23"/>
  <c r="I66" i="23"/>
  <c r="J66" i="23"/>
  <c r="K66" i="23"/>
  <c r="L66" i="23"/>
  <c r="M66" i="23"/>
  <c r="N66" i="23"/>
  <c r="O66" i="23"/>
  <c r="P66" i="23"/>
  <c r="Q66" i="23"/>
  <c r="R66" i="23"/>
  <c r="S66" i="23"/>
  <c r="T66" i="23"/>
  <c r="U66" i="23"/>
  <c r="V66" i="23"/>
  <c r="W66" i="23"/>
  <c r="X66" i="23"/>
  <c r="Y66" i="23"/>
  <c r="Z66" i="23"/>
  <c r="AA66" i="23"/>
  <c r="AB66" i="23"/>
  <c r="AC66" i="23"/>
  <c r="AD66" i="23"/>
  <c r="AE66" i="23"/>
  <c r="D67" i="23"/>
  <c r="E67" i="23"/>
  <c r="F67" i="23"/>
  <c r="G67" i="23"/>
  <c r="H67" i="23"/>
  <c r="I67" i="23"/>
  <c r="J67" i="23"/>
  <c r="K67" i="23"/>
  <c r="L67" i="23"/>
  <c r="M67" i="23"/>
  <c r="N67" i="23"/>
  <c r="O67" i="23"/>
  <c r="P67" i="23"/>
  <c r="Q67" i="23"/>
  <c r="R67" i="23"/>
  <c r="S67" i="23"/>
  <c r="T67" i="23"/>
  <c r="U67" i="23"/>
  <c r="V67" i="23"/>
  <c r="W67" i="23"/>
  <c r="X67" i="23"/>
  <c r="Y67" i="23"/>
  <c r="Z67" i="23"/>
  <c r="AA67" i="23"/>
  <c r="AB67" i="23"/>
  <c r="AC67" i="23"/>
  <c r="AD67" i="23"/>
  <c r="AE67" i="23"/>
  <c r="C61" i="23"/>
  <c r="C62" i="23"/>
  <c r="C63" i="23"/>
  <c r="C64" i="23"/>
  <c r="C65" i="23"/>
  <c r="C66" i="23"/>
  <c r="C67" i="23"/>
  <c r="C68" i="23"/>
  <c r="C60" i="23"/>
  <c r="D35" i="22"/>
  <c r="E35" i="22"/>
  <c r="F35" i="22"/>
  <c r="G35" i="22"/>
  <c r="H35" i="22"/>
  <c r="I35" i="22"/>
  <c r="J35" i="22"/>
  <c r="K35" i="22"/>
  <c r="L35" i="22"/>
  <c r="M35" i="22"/>
  <c r="N35" i="22"/>
  <c r="O35" i="22"/>
  <c r="P35" i="22"/>
  <c r="Q35" i="22"/>
  <c r="R35" i="22"/>
  <c r="S35" i="22"/>
  <c r="T35" i="22"/>
  <c r="U35" i="22"/>
  <c r="V35" i="22"/>
  <c r="W35" i="22"/>
  <c r="X35" i="22"/>
  <c r="Y35" i="22"/>
  <c r="Z35" i="22"/>
  <c r="AA35" i="22"/>
  <c r="AB35" i="22"/>
  <c r="AC35" i="22"/>
  <c r="AD35" i="22"/>
  <c r="AE35"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D38" i="22"/>
  <c r="E38" i="22"/>
  <c r="F38" i="22"/>
  <c r="G38" i="22"/>
  <c r="H38" i="22"/>
  <c r="I38" i="22"/>
  <c r="J38" i="22"/>
  <c r="K38" i="22"/>
  <c r="L38" i="22"/>
  <c r="M38" i="22"/>
  <c r="N38" i="22"/>
  <c r="O38" i="22"/>
  <c r="P38" i="22"/>
  <c r="Q38" i="22"/>
  <c r="R38" i="22"/>
  <c r="S38" i="22"/>
  <c r="T38" i="22"/>
  <c r="U38" i="22"/>
  <c r="V38" i="22"/>
  <c r="W38" i="22"/>
  <c r="X38" i="22"/>
  <c r="Y38" i="22"/>
  <c r="Z38" i="22"/>
  <c r="AA38" i="22"/>
  <c r="AB38" i="22"/>
  <c r="AC38" i="22"/>
  <c r="AD38" i="22"/>
  <c r="AE38" i="22"/>
  <c r="D39" i="22"/>
  <c r="E39" i="22"/>
  <c r="F39" i="22"/>
  <c r="G39" i="22"/>
  <c r="H39" i="22"/>
  <c r="I39" i="22"/>
  <c r="J39" i="22"/>
  <c r="K39" i="22"/>
  <c r="L39" i="22"/>
  <c r="M39" i="22"/>
  <c r="N39" i="22"/>
  <c r="O39" i="22"/>
  <c r="P39" i="22"/>
  <c r="Q39" i="22"/>
  <c r="R39" i="22"/>
  <c r="S39" i="22"/>
  <c r="T39" i="22"/>
  <c r="U39" i="22"/>
  <c r="V39" i="22"/>
  <c r="W39" i="22"/>
  <c r="X39" i="22"/>
  <c r="Y39" i="22"/>
  <c r="Z39" i="22"/>
  <c r="AA39" i="22"/>
  <c r="AB39" i="22"/>
  <c r="AC39" i="22"/>
  <c r="AD39" i="22"/>
  <c r="AE39"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D42" i="22"/>
  <c r="E42" i="22"/>
  <c r="F42" i="22"/>
  <c r="G42" i="22"/>
  <c r="H42" i="22"/>
  <c r="I42" i="22"/>
  <c r="J42" i="22"/>
  <c r="K42" i="22"/>
  <c r="L42" i="22"/>
  <c r="M42" i="22"/>
  <c r="N42" i="22"/>
  <c r="O42" i="22"/>
  <c r="P42" i="22"/>
  <c r="Q42" i="22"/>
  <c r="R42" i="22"/>
  <c r="S42" i="22"/>
  <c r="T42" i="22"/>
  <c r="U42" i="22"/>
  <c r="V42" i="22"/>
  <c r="W42" i="22"/>
  <c r="X42" i="22"/>
  <c r="Y42" i="22"/>
  <c r="Z42" i="22"/>
  <c r="AA42" i="22"/>
  <c r="AB42" i="22"/>
  <c r="AC42" i="22"/>
  <c r="AD42" i="22"/>
  <c r="AE42" i="22"/>
  <c r="D43" i="22"/>
  <c r="E43" i="22"/>
  <c r="F43" i="22"/>
  <c r="G43" i="22"/>
  <c r="H43" i="22"/>
  <c r="I43" i="22"/>
  <c r="J43" i="22"/>
  <c r="K43" i="22"/>
  <c r="L43" i="22"/>
  <c r="M43" i="22"/>
  <c r="N43" i="22"/>
  <c r="O43" i="22"/>
  <c r="P43" i="22"/>
  <c r="Q43" i="22"/>
  <c r="R43" i="22"/>
  <c r="S43" i="22"/>
  <c r="T43" i="22"/>
  <c r="U43" i="22"/>
  <c r="V43" i="22"/>
  <c r="W43" i="22"/>
  <c r="X43" i="22"/>
  <c r="Y43" i="22"/>
  <c r="Z43" i="22"/>
  <c r="AA43" i="22"/>
  <c r="AB43" i="22"/>
  <c r="AC43" i="22"/>
  <c r="AD43" i="22"/>
  <c r="AE43" i="22"/>
  <c r="C36" i="22"/>
  <c r="C37" i="22"/>
  <c r="C38" i="22"/>
  <c r="C39" i="22"/>
  <c r="C40" i="22"/>
  <c r="C41" i="22"/>
  <c r="C42" i="22"/>
  <c r="C43" i="22"/>
  <c r="C35" i="22"/>
  <c r="D53" i="24" l="1"/>
  <c r="E53" i="24"/>
  <c r="F53" i="24"/>
  <c r="F54" i="24" s="1"/>
  <c r="G53" i="24"/>
  <c r="G54" i="24" s="1"/>
  <c r="H53" i="24"/>
  <c r="I53" i="24"/>
  <c r="I54" i="24" s="1"/>
  <c r="J53" i="24"/>
  <c r="J54" i="24" s="1"/>
  <c r="K53" i="24"/>
  <c r="K54" i="24" s="1"/>
  <c r="L53" i="24"/>
  <c r="M53" i="24"/>
  <c r="M54" i="24" s="1"/>
  <c r="N53" i="24"/>
  <c r="N54" i="24" s="1"/>
  <c r="O53" i="24"/>
  <c r="O54" i="24" s="1"/>
  <c r="P53" i="24"/>
  <c r="P54" i="24" s="1"/>
  <c r="Q53" i="24"/>
  <c r="Q54" i="24" s="1"/>
  <c r="R53" i="24"/>
  <c r="R54" i="24" s="1"/>
  <c r="S53" i="24"/>
  <c r="S54" i="24" s="1"/>
  <c r="T53" i="24"/>
  <c r="U53" i="24"/>
  <c r="U54" i="24" s="1"/>
  <c r="V53" i="24"/>
  <c r="V54" i="24" s="1"/>
  <c r="W53" i="24"/>
  <c r="W54" i="24" s="1"/>
  <c r="X53" i="24"/>
  <c r="X54" i="24" s="1"/>
  <c r="Y53" i="24"/>
  <c r="Y54" i="24" s="1"/>
  <c r="Z53" i="24"/>
  <c r="Z54" i="24" s="1"/>
  <c r="AA53" i="24"/>
  <c r="AA54" i="24" s="1"/>
  <c r="AB53" i="24"/>
  <c r="AC53" i="24"/>
  <c r="AC54" i="24" s="1"/>
  <c r="AD53" i="24"/>
  <c r="AD54" i="24" s="1"/>
  <c r="AE53" i="24"/>
  <c r="AE54" i="24" s="1"/>
  <c r="D54" i="24"/>
  <c r="E54" i="24"/>
  <c r="H54" i="24"/>
  <c r="L54" i="24"/>
  <c r="T54" i="24"/>
  <c r="AB54" i="24"/>
  <c r="C53" i="24"/>
  <c r="D28" i="24"/>
  <c r="D78" i="24" s="1"/>
  <c r="E28" i="24"/>
  <c r="E29" i="24" s="1"/>
  <c r="E79" i="24" s="1"/>
  <c r="F28" i="24"/>
  <c r="F29" i="24" s="1"/>
  <c r="G28" i="24"/>
  <c r="H28" i="24"/>
  <c r="I28" i="24"/>
  <c r="J28" i="24"/>
  <c r="K28" i="24"/>
  <c r="K29" i="24" s="1"/>
  <c r="L28" i="24"/>
  <c r="L78" i="24" s="1"/>
  <c r="M28" i="24"/>
  <c r="M78" i="24" s="1"/>
  <c r="N28" i="24"/>
  <c r="N29" i="24" s="1"/>
  <c r="O28" i="24"/>
  <c r="P28" i="24"/>
  <c r="Q28" i="24"/>
  <c r="R28" i="24"/>
  <c r="S28" i="24"/>
  <c r="S29" i="24" s="1"/>
  <c r="T28" i="24"/>
  <c r="T78" i="24" s="1"/>
  <c r="U28" i="24"/>
  <c r="U78" i="24" s="1"/>
  <c r="V28" i="24"/>
  <c r="V29" i="24" s="1"/>
  <c r="W28" i="24"/>
  <c r="X28" i="24"/>
  <c r="Y28" i="24"/>
  <c r="Z28" i="24"/>
  <c r="AA28" i="24"/>
  <c r="AA29" i="24" s="1"/>
  <c r="AB28" i="24"/>
  <c r="AB78" i="24" s="1"/>
  <c r="AC28" i="24"/>
  <c r="AC29" i="24" s="1"/>
  <c r="AD28" i="24"/>
  <c r="AD29" i="24" s="1"/>
  <c r="AE28" i="24"/>
  <c r="G29" i="24"/>
  <c r="H29" i="24"/>
  <c r="I29" i="24"/>
  <c r="I79" i="24" s="1"/>
  <c r="J29" i="24"/>
  <c r="O29" i="24"/>
  <c r="P29" i="24"/>
  <c r="Q29" i="24"/>
  <c r="Q79" i="24" s="1"/>
  <c r="R29" i="24"/>
  <c r="W29" i="24"/>
  <c r="X29" i="24"/>
  <c r="Y29" i="24"/>
  <c r="Y79" i="24" s="1"/>
  <c r="Z29" i="24"/>
  <c r="C28" i="24"/>
  <c r="C78" i="24" s="1"/>
  <c r="D53" i="23"/>
  <c r="D54" i="23" s="1"/>
  <c r="E53" i="23"/>
  <c r="E54" i="23" s="1"/>
  <c r="F53" i="23"/>
  <c r="F54" i="23" s="1"/>
  <c r="G53" i="23"/>
  <c r="H53" i="23"/>
  <c r="I53" i="23"/>
  <c r="I54" i="23" s="1"/>
  <c r="J53" i="23"/>
  <c r="K53" i="23"/>
  <c r="K54" i="23" s="1"/>
  <c r="L53" i="23"/>
  <c r="M53" i="23"/>
  <c r="M54" i="23" s="1"/>
  <c r="N53" i="23"/>
  <c r="N54" i="23" s="1"/>
  <c r="O53" i="23"/>
  <c r="O54" i="23" s="1"/>
  <c r="P53" i="23"/>
  <c r="Q53" i="23"/>
  <c r="Q54" i="23" s="1"/>
  <c r="R53" i="23"/>
  <c r="R54" i="23" s="1"/>
  <c r="S53" i="23"/>
  <c r="S54" i="23" s="1"/>
  <c r="T53" i="23"/>
  <c r="T54" i="23" s="1"/>
  <c r="U53" i="23"/>
  <c r="U54" i="23" s="1"/>
  <c r="V53" i="23"/>
  <c r="V54" i="23" s="1"/>
  <c r="W53" i="23"/>
  <c r="X53" i="23"/>
  <c r="Y53" i="23"/>
  <c r="Y54" i="23" s="1"/>
  <c r="Z53" i="23"/>
  <c r="AA53" i="23"/>
  <c r="AA54" i="23" s="1"/>
  <c r="AB53" i="23"/>
  <c r="AC53" i="23"/>
  <c r="AC54" i="23" s="1"/>
  <c r="AD53" i="23"/>
  <c r="AD54" i="23" s="1"/>
  <c r="AE53" i="23"/>
  <c r="AE54" i="23" s="1"/>
  <c r="G54" i="23"/>
  <c r="H54" i="23"/>
  <c r="J54" i="23"/>
  <c r="L54" i="23"/>
  <c r="P54" i="23"/>
  <c r="W54" i="23"/>
  <c r="X54" i="23"/>
  <c r="Z54" i="23"/>
  <c r="AB54" i="23"/>
  <c r="C53" i="23"/>
  <c r="D28" i="23"/>
  <c r="E28" i="23"/>
  <c r="F28" i="23"/>
  <c r="G28" i="23"/>
  <c r="G78" i="23" s="1"/>
  <c r="H28" i="23"/>
  <c r="H78" i="23" s="1"/>
  <c r="I28" i="23"/>
  <c r="I29" i="23" s="1"/>
  <c r="J28" i="23"/>
  <c r="J78" i="23" s="1"/>
  <c r="K28" i="23"/>
  <c r="K78" i="23" s="1"/>
  <c r="L28" i="23"/>
  <c r="M28" i="23"/>
  <c r="M29" i="23" s="1"/>
  <c r="N28" i="23"/>
  <c r="O28" i="23"/>
  <c r="O78" i="23" s="1"/>
  <c r="P28" i="23"/>
  <c r="P78" i="23" s="1"/>
  <c r="Q28" i="23"/>
  <c r="Q29" i="23" s="1"/>
  <c r="R28" i="23"/>
  <c r="R78" i="23" s="1"/>
  <c r="S28" i="23"/>
  <c r="S78" i="23" s="1"/>
  <c r="T28" i="23"/>
  <c r="U28" i="23"/>
  <c r="U29" i="23" s="1"/>
  <c r="V28" i="23"/>
  <c r="W28" i="23"/>
  <c r="W78" i="23" s="1"/>
  <c r="X28" i="23"/>
  <c r="X78" i="23" s="1"/>
  <c r="Y28" i="23"/>
  <c r="Y29" i="23" s="1"/>
  <c r="Y79" i="23" s="1"/>
  <c r="Z28" i="23"/>
  <c r="Z78" i="23" s="1"/>
  <c r="AA28" i="23"/>
  <c r="AA78" i="23" s="1"/>
  <c r="AB28" i="23"/>
  <c r="AC28" i="23"/>
  <c r="AC29" i="23" s="1"/>
  <c r="AD28" i="23"/>
  <c r="AE28" i="23"/>
  <c r="AE78" i="23" s="1"/>
  <c r="D29" i="23"/>
  <c r="E29" i="23"/>
  <c r="L29" i="23"/>
  <c r="L79" i="23" s="1"/>
  <c r="O29" i="23"/>
  <c r="T29" i="23"/>
  <c r="AB29" i="23"/>
  <c r="C28" i="23"/>
  <c r="P79" i="24" l="1"/>
  <c r="U29" i="24"/>
  <c r="U79" i="24" s="1"/>
  <c r="Q78" i="24"/>
  <c r="X78" i="24"/>
  <c r="H78" i="24"/>
  <c r="X79" i="24"/>
  <c r="H79" i="24"/>
  <c r="M29" i="24"/>
  <c r="M79" i="24" s="1"/>
  <c r="Y78" i="24"/>
  <c r="I78" i="24"/>
  <c r="AB29" i="24"/>
  <c r="T29" i="24"/>
  <c r="T79" i="24" s="1"/>
  <c r="L29" i="24"/>
  <c r="L79" i="24" s="1"/>
  <c r="D29" i="24"/>
  <c r="D79" i="24" s="1"/>
  <c r="P78" i="24"/>
  <c r="C78" i="23"/>
  <c r="N78" i="23"/>
  <c r="AD78" i="23"/>
  <c r="F78" i="23"/>
  <c r="D79" i="23"/>
  <c r="AB79" i="23"/>
  <c r="V78" i="23"/>
  <c r="S29" i="23"/>
  <c r="S79" i="23" s="1"/>
  <c r="AB78" i="23"/>
  <c r="T78" i="23"/>
  <c r="L78" i="23"/>
  <c r="D78" i="23"/>
  <c r="AC78" i="24"/>
  <c r="E78" i="24"/>
  <c r="AC79" i="24"/>
  <c r="AB79" i="24"/>
  <c r="AA79" i="24"/>
  <c r="W79" i="24"/>
  <c r="S79" i="24"/>
  <c r="O79" i="24"/>
  <c r="K79" i="24"/>
  <c r="G79" i="24"/>
  <c r="AA78" i="24"/>
  <c r="W78" i="24"/>
  <c r="S78" i="24"/>
  <c r="O78" i="24"/>
  <c r="K78" i="24"/>
  <c r="G78" i="24"/>
  <c r="Z79" i="24"/>
  <c r="V79" i="24"/>
  <c r="R79" i="24"/>
  <c r="N79" i="24"/>
  <c r="J79" i="24"/>
  <c r="F79" i="24"/>
  <c r="Z78" i="24"/>
  <c r="V78" i="24"/>
  <c r="R78" i="24"/>
  <c r="N78" i="24"/>
  <c r="J78" i="24"/>
  <c r="F78" i="24"/>
  <c r="W29" i="23"/>
  <c r="W79" i="23" s="1"/>
  <c r="K29" i="23"/>
  <c r="K79" i="23" s="1"/>
  <c r="O79" i="23"/>
  <c r="AA29" i="23"/>
  <c r="AA79" i="23" s="1"/>
  <c r="T79" i="23"/>
  <c r="G29" i="23"/>
  <c r="G79" i="23" s="1"/>
  <c r="P29" i="23"/>
  <c r="P79" i="23" s="1"/>
  <c r="AC79" i="23"/>
  <c r="X29" i="23"/>
  <c r="X79" i="23" s="1"/>
  <c r="H29" i="23"/>
  <c r="H79" i="23" s="1"/>
  <c r="Z29" i="23"/>
  <c r="Z79" i="23" s="1"/>
  <c r="V29" i="23"/>
  <c r="V79" i="23" s="1"/>
  <c r="R29" i="23"/>
  <c r="R79" i="23" s="1"/>
  <c r="N29" i="23"/>
  <c r="N79" i="23" s="1"/>
  <c r="J29" i="23"/>
  <c r="J79" i="23" s="1"/>
  <c r="E79" i="23"/>
  <c r="AC78" i="23"/>
  <c r="Y78" i="23"/>
  <c r="U78" i="23"/>
  <c r="Q78" i="23"/>
  <c r="M78" i="23"/>
  <c r="I78" i="23"/>
  <c r="E78" i="23"/>
  <c r="U79" i="23"/>
  <c r="Q79" i="23"/>
  <c r="M79" i="23"/>
  <c r="I79" i="23"/>
  <c r="AE78" i="24"/>
  <c r="AD79" i="24"/>
  <c r="AD78" i="24"/>
  <c r="F29" i="23"/>
  <c r="F79" i="23" s="1"/>
  <c r="C29" i="23"/>
  <c r="AD29" i="23"/>
  <c r="AD79" i="23" s="1"/>
  <c r="C54" i="24"/>
  <c r="C54" i="23"/>
  <c r="C29" i="24"/>
  <c r="AE29" i="24"/>
  <c r="AE79" i="24" s="1"/>
  <c r="AE29" i="23"/>
  <c r="AE79" i="23" s="1"/>
  <c r="D60" i="9"/>
  <c r="E60" i="9"/>
  <c r="F60" i="9"/>
  <c r="G60" i="9"/>
  <c r="H60" i="9"/>
  <c r="I60" i="9"/>
  <c r="J60" i="9"/>
  <c r="K60" i="9"/>
  <c r="L60" i="9"/>
  <c r="M60" i="9"/>
  <c r="N60" i="9"/>
  <c r="O60" i="9"/>
  <c r="P60" i="9"/>
  <c r="Q60" i="9"/>
  <c r="R60" i="9"/>
  <c r="S60" i="9"/>
  <c r="T60" i="9"/>
  <c r="U60" i="9"/>
  <c r="V60" i="9"/>
  <c r="W60" i="9"/>
  <c r="X60" i="9"/>
  <c r="Y60" i="9"/>
  <c r="Z60" i="9"/>
  <c r="AA60" i="9"/>
  <c r="AB60" i="9"/>
  <c r="AC60" i="9"/>
  <c r="AD60" i="9"/>
  <c r="AE60" i="9"/>
  <c r="D61" i="9"/>
  <c r="E61" i="9"/>
  <c r="F61" i="9"/>
  <c r="G61" i="9"/>
  <c r="H61" i="9"/>
  <c r="I61" i="9"/>
  <c r="J61" i="9"/>
  <c r="K61" i="9"/>
  <c r="L61" i="9"/>
  <c r="M61" i="9"/>
  <c r="N61" i="9"/>
  <c r="O61" i="9"/>
  <c r="P61" i="9"/>
  <c r="Q61" i="9"/>
  <c r="R61" i="9"/>
  <c r="S61" i="9"/>
  <c r="T61" i="9"/>
  <c r="U61" i="9"/>
  <c r="V61" i="9"/>
  <c r="W61" i="9"/>
  <c r="X61" i="9"/>
  <c r="Y61" i="9"/>
  <c r="Z61" i="9"/>
  <c r="AA61" i="9"/>
  <c r="AB61" i="9"/>
  <c r="AC61" i="9"/>
  <c r="AD61" i="9"/>
  <c r="AE61" i="9"/>
  <c r="D62" i="9"/>
  <c r="E62" i="9"/>
  <c r="F62" i="9"/>
  <c r="G62" i="9"/>
  <c r="H62" i="9"/>
  <c r="I62" i="9"/>
  <c r="J62" i="9"/>
  <c r="K62" i="9"/>
  <c r="L62" i="9"/>
  <c r="M62" i="9"/>
  <c r="N62" i="9"/>
  <c r="O62" i="9"/>
  <c r="P62" i="9"/>
  <c r="Q62" i="9"/>
  <c r="R62" i="9"/>
  <c r="S62" i="9"/>
  <c r="T62" i="9"/>
  <c r="U62" i="9"/>
  <c r="V62" i="9"/>
  <c r="W62" i="9"/>
  <c r="X62" i="9"/>
  <c r="Y62" i="9"/>
  <c r="Z62" i="9"/>
  <c r="AA62" i="9"/>
  <c r="AB62" i="9"/>
  <c r="AC62" i="9"/>
  <c r="AD62" i="9"/>
  <c r="AE62" i="9"/>
  <c r="D63" i="9"/>
  <c r="E63" i="9"/>
  <c r="F63" i="9"/>
  <c r="G63" i="9"/>
  <c r="H63" i="9"/>
  <c r="I63" i="9"/>
  <c r="J63" i="9"/>
  <c r="K63" i="9"/>
  <c r="L63" i="9"/>
  <c r="M63" i="9"/>
  <c r="N63" i="9"/>
  <c r="O63" i="9"/>
  <c r="P63" i="9"/>
  <c r="Q63" i="9"/>
  <c r="R63" i="9"/>
  <c r="S63" i="9"/>
  <c r="T63" i="9"/>
  <c r="U63" i="9"/>
  <c r="V63" i="9"/>
  <c r="W63" i="9"/>
  <c r="X63" i="9"/>
  <c r="Y63" i="9"/>
  <c r="Z63" i="9"/>
  <c r="AA63" i="9"/>
  <c r="AB63" i="9"/>
  <c r="AC63" i="9"/>
  <c r="AD63" i="9"/>
  <c r="AE63" i="9"/>
  <c r="D64" i="9"/>
  <c r="E64" i="9"/>
  <c r="F64" i="9"/>
  <c r="G64" i="9"/>
  <c r="H64" i="9"/>
  <c r="I64" i="9"/>
  <c r="J64" i="9"/>
  <c r="K64" i="9"/>
  <c r="L64" i="9"/>
  <c r="M64" i="9"/>
  <c r="N64" i="9"/>
  <c r="O64" i="9"/>
  <c r="P64" i="9"/>
  <c r="Q64" i="9"/>
  <c r="R64" i="9"/>
  <c r="S64" i="9"/>
  <c r="T64" i="9"/>
  <c r="U64" i="9"/>
  <c r="V64" i="9"/>
  <c r="W64" i="9"/>
  <c r="X64" i="9"/>
  <c r="Y64" i="9"/>
  <c r="Z64" i="9"/>
  <c r="AA64" i="9"/>
  <c r="AB64" i="9"/>
  <c r="AC64" i="9"/>
  <c r="AD64" i="9"/>
  <c r="AE64"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D66" i="9"/>
  <c r="E66" i="9"/>
  <c r="F66" i="9"/>
  <c r="G66" i="9"/>
  <c r="H66" i="9"/>
  <c r="I66" i="9"/>
  <c r="J66" i="9"/>
  <c r="K66" i="9"/>
  <c r="L66" i="9"/>
  <c r="M66" i="9"/>
  <c r="N66" i="9"/>
  <c r="O66" i="9"/>
  <c r="P66" i="9"/>
  <c r="Q66" i="9"/>
  <c r="R66" i="9"/>
  <c r="S66" i="9"/>
  <c r="T66" i="9"/>
  <c r="U66" i="9"/>
  <c r="V66" i="9"/>
  <c r="W66" i="9"/>
  <c r="X66" i="9"/>
  <c r="Y66" i="9"/>
  <c r="Z66" i="9"/>
  <c r="AA66" i="9"/>
  <c r="AB66" i="9"/>
  <c r="AC66" i="9"/>
  <c r="AD66" i="9"/>
  <c r="AE66" i="9"/>
  <c r="D67" i="9"/>
  <c r="E67" i="9"/>
  <c r="F67" i="9"/>
  <c r="G67" i="9"/>
  <c r="H67" i="9"/>
  <c r="I67" i="9"/>
  <c r="J67" i="9"/>
  <c r="K67" i="9"/>
  <c r="L67" i="9"/>
  <c r="M67" i="9"/>
  <c r="N67" i="9"/>
  <c r="O67" i="9"/>
  <c r="P67" i="9"/>
  <c r="Q67" i="9"/>
  <c r="R67" i="9"/>
  <c r="S67" i="9"/>
  <c r="T67" i="9"/>
  <c r="U67" i="9"/>
  <c r="V67" i="9"/>
  <c r="W67" i="9"/>
  <c r="X67" i="9"/>
  <c r="Y67" i="9"/>
  <c r="Z67" i="9"/>
  <c r="AA67" i="9"/>
  <c r="AB67" i="9"/>
  <c r="AC67" i="9"/>
  <c r="AD67" i="9"/>
  <c r="AE67" i="9"/>
  <c r="C61" i="9"/>
  <c r="C62" i="9"/>
  <c r="C63" i="9"/>
  <c r="C64" i="9"/>
  <c r="C65" i="9"/>
  <c r="C66" i="9"/>
  <c r="C67" i="9"/>
  <c r="C68" i="9"/>
  <c r="C60" i="9"/>
  <c r="D53" i="9"/>
  <c r="D54" i="9" s="1"/>
  <c r="E53" i="9"/>
  <c r="E54" i="9" s="1"/>
  <c r="F53" i="9"/>
  <c r="F54" i="9" s="1"/>
  <c r="G53" i="9"/>
  <c r="G54" i="9" s="1"/>
  <c r="H53" i="9"/>
  <c r="H54" i="9" s="1"/>
  <c r="I53" i="9"/>
  <c r="I54" i="9" s="1"/>
  <c r="J53" i="9"/>
  <c r="J54" i="9" s="1"/>
  <c r="K53" i="9"/>
  <c r="K54" i="9" s="1"/>
  <c r="L53" i="9"/>
  <c r="L54" i="9" s="1"/>
  <c r="M53" i="9"/>
  <c r="M54" i="9" s="1"/>
  <c r="N53" i="9"/>
  <c r="N54" i="9" s="1"/>
  <c r="O53" i="9"/>
  <c r="O54" i="9" s="1"/>
  <c r="P53" i="9"/>
  <c r="P54" i="9" s="1"/>
  <c r="Q53" i="9"/>
  <c r="Q54" i="9" s="1"/>
  <c r="R53" i="9"/>
  <c r="R54" i="9" s="1"/>
  <c r="S53" i="9"/>
  <c r="S54" i="9" s="1"/>
  <c r="T53" i="9"/>
  <c r="U53" i="9"/>
  <c r="U54" i="9" s="1"/>
  <c r="V53" i="9"/>
  <c r="V54" i="9" s="1"/>
  <c r="W53" i="9"/>
  <c r="W54" i="9" s="1"/>
  <c r="X53" i="9"/>
  <c r="X54" i="9" s="1"/>
  <c r="Y53" i="9"/>
  <c r="Y54" i="9" s="1"/>
  <c r="Z53" i="9"/>
  <c r="Z54" i="9" s="1"/>
  <c r="AA53" i="9"/>
  <c r="AA54" i="9" s="1"/>
  <c r="AB53" i="9"/>
  <c r="AC53" i="9"/>
  <c r="AC54" i="9" s="1"/>
  <c r="AD53" i="9"/>
  <c r="AE53" i="9"/>
  <c r="AE54" i="9" s="1"/>
  <c r="T54" i="9"/>
  <c r="AB54" i="9"/>
  <c r="C53" i="9"/>
  <c r="D28" i="9"/>
  <c r="E28" i="9"/>
  <c r="F28" i="9"/>
  <c r="G28" i="9"/>
  <c r="H28" i="9"/>
  <c r="I28" i="9"/>
  <c r="J28" i="9"/>
  <c r="K28" i="9"/>
  <c r="L28" i="9"/>
  <c r="M28" i="9"/>
  <c r="N28" i="9"/>
  <c r="O28" i="9"/>
  <c r="P28" i="9"/>
  <c r="Q28" i="9"/>
  <c r="R28" i="9"/>
  <c r="S28" i="9"/>
  <c r="T28" i="9"/>
  <c r="U28" i="9"/>
  <c r="V28" i="9"/>
  <c r="W28" i="9"/>
  <c r="X28" i="9"/>
  <c r="Y28" i="9"/>
  <c r="Z28" i="9"/>
  <c r="Z78" i="9" s="1"/>
  <c r="AA28" i="9"/>
  <c r="AB28" i="9"/>
  <c r="AC28" i="9"/>
  <c r="AD28" i="9"/>
  <c r="AE28" i="9"/>
  <c r="M29" i="9"/>
  <c r="M79" i="9" s="1"/>
  <c r="Q29" i="9"/>
  <c r="U29" i="9"/>
  <c r="U79" i="9" s="1"/>
  <c r="C28" i="9"/>
  <c r="C78" i="9" s="1"/>
  <c r="J29" i="9" l="1"/>
  <c r="J79" i="9" s="1"/>
  <c r="J78" i="9"/>
  <c r="Y29" i="9"/>
  <c r="Y78" i="9"/>
  <c r="I29" i="9"/>
  <c r="I79" i="9" s="1"/>
  <c r="I78" i="9"/>
  <c r="W78" i="9"/>
  <c r="AD78" i="9"/>
  <c r="M78" i="9"/>
  <c r="R29" i="9"/>
  <c r="R79" i="9" s="1"/>
  <c r="R78" i="9"/>
  <c r="Q79" i="9"/>
  <c r="Q78" i="9"/>
  <c r="X78" i="9"/>
  <c r="P29" i="9"/>
  <c r="P79" i="9" s="1"/>
  <c r="P78" i="9"/>
  <c r="H29" i="9"/>
  <c r="H79" i="9" s="1"/>
  <c r="H78" i="9"/>
  <c r="AE78" i="9"/>
  <c r="O29" i="9"/>
  <c r="O79" i="9" s="1"/>
  <c r="O78" i="9"/>
  <c r="G29" i="9"/>
  <c r="G79" i="9" s="1"/>
  <c r="G78" i="9"/>
  <c r="V29" i="9"/>
  <c r="V79" i="9" s="1"/>
  <c r="V78" i="9"/>
  <c r="N29" i="9"/>
  <c r="N79" i="9" s="1"/>
  <c r="N78" i="9"/>
  <c r="F78" i="9"/>
  <c r="AC29" i="9"/>
  <c r="AC79" i="9" s="1"/>
  <c r="AC78" i="9"/>
  <c r="U78" i="9"/>
  <c r="E78" i="9"/>
  <c r="AB29" i="9"/>
  <c r="AB79" i="9" s="1"/>
  <c r="AB78" i="9"/>
  <c r="T29" i="9"/>
  <c r="T79" i="9" s="1"/>
  <c r="T78" i="9"/>
  <c r="L29" i="9"/>
  <c r="L79" i="9" s="1"/>
  <c r="L78" i="9"/>
  <c r="D78" i="9"/>
  <c r="AA29" i="9"/>
  <c r="AA79" i="9" s="1"/>
  <c r="AA78" i="9"/>
  <c r="S29" i="9"/>
  <c r="S79" i="9" s="1"/>
  <c r="S78" i="9"/>
  <c r="K29" i="9"/>
  <c r="K79" i="9" s="1"/>
  <c r="K78" i="9"/>
  <c r="AI78" i="24"/>
  <c r="AI79" i="24"/>
  <c r="C79" i="24"/>
  <c r="AI78" i="23"/>
  <c r="C79" i="23"/>
  <c r="E29" i="9"/>
  <c r="E79" i="9" s="1"/>
  <c r="F29" i="9"/>
  <c r="F79" i="9" s="1"/>
  <c r="D29" i="9"/>
  <c r="D79" i="9" s="1"/>
  <c r="AI79" i="23"/>
  <c r="AD54" i="9"/>
  <c r="AD29" i="9"/>
  <c r="C54" i="9"/>
  <c r="X29" i="9"/>
  <c r="X79" i="9" s="1"/>
  <c r="Z29" i="9"/>
  <c r="Z79" i="9" s="1"/>
  <c r="C29" i="9"/>
  <c r="C79" i="9" s="1"/>
  <c r="W29" i="9"/>
  <c r="W79" i="9" s="1"/>
  <c r="AE29" i="9"/>
  <c r="AE79" i="9" s="1"/>
  <c r="D46" i="24"/>
  <c r="E46" i="24"/>
  <c r="F46" i="24"/>
  <c r="G46" i="24"/>
  <c r="H46" i="24"/>
  <c r="I46" i="24"/>
  <c r="J46" i="24"/>
  <c r="K46" i="24"/>
  <c r="L46" i="24"/>
  <c r="M46" i="24"/>
  <c r="N46" i="24"/>
  <c r="O46" i="24"/>
  <c r="P46" i="24"/>
  <c r="Q46" i="24"/>
  <c r="R46" i="24"/>
  <c r="S46" i="24"/>
  <c r="T46" i="24"/>
  <c r="U46" i="24"/>
  <c r="V46" i="24"/>
  <c r="W46" i="24"/>
  <c r="X46" i="24"/>
  <c r="Y46" i="24"/>
  <c r="Z46" i="24"/>
  <c r="AA46" i="24"/>
  <c r="AB46" i="24"/>
  <c r="AC46" i="24"/>
  <c r="AD46" i="24"/>
  <c r="AE46" i="24"/>
  <c r="C46" i="24"/>
  <c r="D21" i="24"/>
  <c r="E21" i="24"/>
  <c r="F21" i="24"/>
  <c r="F71" i="24" s="1"/>
  <c r="G21" i="24"/>
  <c r="H21" i="24"/>
  <c r="I21" i="24"/>
  <c r="J21" i="24"/>
  <c r="K21" i="24"/>
  <c r="L21" i="24"/>
  <c r="M21" i="24"/>
  <c r="N21" i="24"/>
  <c r="N71" i="24" s="1"/>
  <c r="O21" i="24"/>
  <c r="P21" i="24"/>
  <c r="Q21" i="24"/>
  <c r="R21" i="24"/>
  <c r="S21" i="24"/>
  <c r="T21" i="24"/>
  <c r="U21" i="24"/>
  <c r="V21" i="24"/>
  <c r="V71" i="24" s="1"/>
  <c r="W21" i="24"/>
  <c r="X21" i="24"/>
  <c r="Y21" i="24"/>
  <c r="Z21" i="24"/>
  <c r="AA21" i="24"/>
  <c r="AB21" i="24"/>
  <c r="AC21" i="24"/>
  <c r="AD21" i="24"/>
  <c r="AD71" i="24" s="1"/>
  <c r="AE21" i="24"/>
  <c r="C21" i="24"/>
  <c r="D46" i="23"/>
  <c r="E46" i="23"/>
  <c r="F46" i="23"/>
  <c r="G46" i="23"/>
  <c r="H46" i="23"/>
  <c r="I46" i="23"/>
  <c r="J46" i="23"/>
  <c r="K46" i="23"/>
  <c r="L46" i="23"/>
  <c r="M46" i="23"/>
  <c r="N46" i="23"/>
  <c r="O46" i="23"/>
  <c r="P46" i="23"/>
  <c r="Q46" i="23"/>
  <c r="R46" i="23"/>
  <c r="S46" i="23"/>
  <c r="T46" i="23"/>
  <c r="U46" i="23"/>
  <c r="V46" i="23"/>
  <c r="W46" i="23"/>
  <c r="X46" i="23"/>
  <c r="Y46" i="23"/>
  <c r="Z46" i="23"/>
  <c r="AA46" i="23"/>
  <c r="AB46" i="23"/>
  <c r="AC46" i="23"/>
  <c r="AD46" i="23"/>
  <c r="AE46" i="23"/>
  <c r="AE71" i="23" s="1"/>
  <c r="C46" i="23"/>
  <c r="D21" i="23"/>
  <c r="E21" i="23"/>
  <c r="E71" i="23" s="1"/>
  <c r="F21" i="23"/>
  <c r="G21" i="23"/>
  <c r="H21" i="23"/>
  <c r="I21" i="23"/>
  <c r="J21" i="23"/>
  <c r="K21" i="23"/>
  <c r="L21" i="23"/>
  <c r="M21" i="23"/>
  <c r="M71" i="23" s="1"/>
  <c r="N21" i="23"/>
  <c r="O21" i="23"/>
  <c r="P21" i="23"/>
  <c r="Q21" i="23"/>
  <c r="R21" i="23"/>
  <c r="S21" i="23"/>
  <c r="T21" i="23"/>
  <c r="U21" i="23"/>
  <c r="U71" i="23" s="1"/>
  <c r="V21" i="23"/>
  <c r="W21" i="23"/>
  <c r="X21" i="23"/>
  <c r="Y21" i="23"/>
  <c r="Z21" i="23"/>
  <c r="AA21" i="23"/>
  <c r="AB21" i="23"/>
  <c r="AC21" i="23"/>
  <c r="AC71" i="23" s="1"/>
  <c r="AD21" i="23"/>
  <c r="C21" i="23"/>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C21" i="22"/>
  <c r="D46" i="9"/>
  <c r="E46" i="9"/>
  <c r="F46" i="9"/>
  <c r="G46" i="9"/>
  <c r="H46" i="9"/>
  <c r="I46" i="9"/>
  <c r="J46" i="9"/>
  <c r="K46" i="9"/>
  <c r="L46" i="9"/>
  <c r="M46" i="9"/>
  <c r="N46" i="9"/>
  <c r="O46" i="9"/>
  <c r="P46" i="9"/>
  <c r="Q46" i="9"/>
  <c r="R46" i="9"/>
  <c r="S46" i="9"/>
  <c r="T46" i="9"/>
  <c r="U46" i="9"/>
  <c r="V46" i="9"/>
  <c r="W46" i="9"/>
  <c r="X46" i="9"/>
  <c r="Y46" i="9"/>
  <c r="Z46" i="9"/>
  <c r="AA46" i="9"/>
  <c r="AB46" i="9"/>
  <c r="AC46" i="9"/>
  <c r="AD46" i="9"/>
  <c r="AD71" i="9" s="1"/>
  <c r="AE46" i="9"/>
  <c r="AE71" i="9" s="1"/>
  <c r="C46" i="9"/>
  <c r="AC71" i="24" l="1"/>
  <c r="M71" i="24"/>
  <c r="R71" i="24"/>
  <c r="J71" i="24"/>
  <c r="U71" i="24"/>
  <c r="E71" i="24"/>
  <c r="Z71" i="24"/>
  <c r="Y71" i="24"/>
  <c r="Q71" i="24"/>
  <c r="I71" i="24"/>
  <c r="AA71" i="23"/>
  <c r="K71" i="23"/>
  <c r="Y71" i="23"/>
  <c r="I71" i="23"/>
  <c r="S71" i="23"/>
  <c r="Q71" i="23"/>
  <c r="W71" i="23"/>
  <c r="O71" i="23"/>
  <c r="G71" i="23"/>
  <c r="Y54" i="22"/>
  <c r="Y79" i="9"/>
  <c r="AD79" i="9"/>
  <c r="AI78" i="9"/>
  <c r="AE71" i="24"/>
  <c r="AA71" i="24"/>
  <c r="W71" i="24"/>
  <c r="S71" i="24"/>
  <c r="O71" i="24"/>
  <c r="K71" i="24"/>
  <c r="G71" i="24"/>
  <c r="C71" i="24"/>
  <c r="AB71" i="24"/>
  <c r="X71" i="24"/>
  <c r="T71" i="24"/>
  <c r="P71" i="24"/>
  <c r="L71" i="24"/>
  <c r="H71" i="24"/>
  <c r="D71" i="24"/>
  <c r="AB71" i="23"/>
  <c r="X71" i="23"/>
  <c r="T71" i="23"/>
  <c r="P71" i="23"/>
  <c r="L71" i="23"/>
  <c r="H71" i="23"/>
  <c r="D71" i="23"/>
  <c r="C71" i="23"/>
  <c r="AD71" i="23"/>
  <c r="Z71" i="23"/>
  <c r="V71" i="23"/>
  <c r="R71" i="23"/>
  <c r="N71" i="23"/>
  <c r="J71" i="23"/>
  <c r="F71" i="23"/>
  <c r="D21" i="9"/>
  <c r="E21" i="9"/>
  <c r="F21" i="9"/>
  <c r="G21" i="9"/>
  <c r="H21" i="9"/>
  <c r="I21" i="9"/>
  <c r="J21" i="9"/>
  <c r="K21" i="9"/>
  <c r="L21" i="9"/>
  <c r="M21" i="9"/>
  <c r="N21" i="9"/>
  <c r="O21" i="9"/>
  <c r="P21" i="9"/>
  <c r="Q21" i="9"/>
  <c r="R21" i="9"/>
  <c r="S21" i="9"/>
  <c r="T21" i="9"/>
  <c r="U21" i="9"/>
  <c r="V21" i="9"/>
  <c r="W21" i="9"/>
  <c r="X21" i="9"/>
  <c r="Y21" i="9"/>
  <c r="Z21" i="9"/>
  <c r="AA21" i="9"/>
  <c r="AB21" i="9"/>
  <c r="AC21" i="9"/>
  <c r="AD46" i="22"/>
  <c r="AE46" i="22"/>
  <c r="C21" i="9"/>
  <c r="C71" i="9" s="1"/>
  <c r="Q46" i="22" l="1"/>
  <c r="Q71" i="9"/>
  <c r="X46" i="22"/>
  <c r="X71" i="9"/>
  <c r="P46" i="22"/>
  <c r="P71" i="9"/>
  <c r="H46" i="22"/>
  <c r="H71" i="9"/>
  <c r="W46" i="22"/>
  <c r="W71" i="9"/>
  <c r="O46" i="22"/>
  <c r="O71" i="9"/>
  <c r="G46" i="22"/>
  <c r="G71" i="9"/>
  <c r="V46" i="22"/>
  <c r="V71" i="9"/>
  <c r="N46" i="22"/>
  <c r="N71" i="9"/>
  <c r="F46" i="22"/>
  <c r="F71" i="9"/>
  <c r="AC46" i="22"/>
  <c r="AC71" i="9"/>
  <c r="U46" i="22"/>
  <c r="U71" i="9"/>
  <c r="M46" i="22"/>
  <c r="M71" i="9"/>
  <c r="E46" i="22"/>
  <c r="E71" i="9"/>
  <c r="AB46" i="22"/>
  <c r="AB71" i="9"/>
  <c r="T46" i="22"/>
  <c r="T71" i="9"/>
  <c r="L46" i="22"/>
  <c r="L71" i="9"/>
  <c r="D46" i="22"/>
  <c r="D71" i="9"/>
  <c r="AA46" i="22"/>
  <c r="AA71" i="9"/>
  <c r="S46" i="22"/>
  <c r="S71" i="9"/>
  <c r="K46" i="22"/>
  <c r="K71" i="9"/>
  <c r="AI79" i="9"/>
  <c r="Y46" i="22"/>
  <c r="Y71" i="9"/>
  <c r="I46" i="22"/>
  <c r="I71" i="9"/>
  <c r="Z46" i="22"/>
  <c r="Z71" i="9"/>
  <c r="R46" i="22"/>
  <c r="R71" i="9"/>
  <c r="J46" i="22"/>
  <c r="J71" i="9"/>
  <c r="AI71" i="23"/>
  <c r="AI71" i="24"/>
  <c r="C46" i="22"/>
  <c r="AI68" i="24"/>
  <c r="AI67" i="24"/>
  <c r="AI66" i="24"/>
  <c r="AI65" i="24"/>
  <c r="AI64" i="24"/>
  <c r="AI63" i="24"/>
  <c r="AI62" i="24"/>
  <c r="AI60" i="24"/>
  <c r="AI64" i="23"/>
  <c r="AI67" i="23"/>
  <c r="AI66" i="23"/>
  <c r="AI60" i="23"/>
  <c r="AI46" i="22" l="1"/>
  <c r="AI71" i="9"/>
  <c r="AI65" i="23"/>
  <c r="AI61" i="24"/>
  <c r="AI61" i="23"/>
  <c r="AI63" i="23"/>
  <c r="AI62" i="23"/>
  <c r="D28" i="22"/>
  <c r="D53" i="22" s="1"/>
  <c r="E28" i="22"/>
  <c r="E53" i="22" s="1"/>
  <c r="F28" i="22"/>
  <c r="F53" i="22" s="1"/>
  <c r="G28" i="22"/>
  <c r="G53" i="22" s="1"/>
  <c r="H28" i="22"/>
  <c r="H53" i="22" s="1"/>
  <c r="I28" i="22"/>
  <c r="I53" i="22" s="1"/>
  <c r="J28" i="22"/>
  <c r="J53" i="22" s="1"/>
  <c r="K28" i="22"/>
  <c r="K53" i="22" s="1"/>
  <c r="L28" i="22"/>
  <c r="L53" i="22" s="1"/>
  <c r="M28" i="22"/>
  <c r="M53" i="22" s="1"/>
  <c r="N28" i="22"/>
  <c r="N53" i="22" s="1"/>
  <c r="O28" i="22"/>
  <c r="O53" i="22" s="1"/>
  <c r="P28" i="22"/>
  <c r="P53" i="22" s="1"/>
  <c r="Q28" i="22"/>
  <c r="Q53" i="22" s="1"/>
  <c r="R28" i="22"/>
  <c r="R53" i="22" s="1"/>
  <c r="S28" i="22"/>
  <c r="S53" i="22" s="1"/>
  <c r="T28" i="22"/>
  <c r="T53" i="22" s="1"/>
  <c r="U28" i="22"/>
  <c r="U53" i="22" s="1"/>
  <c r="V28" i="22"/>
  <c r="V53" i="22" s="1"/>
  <c r="W28" i="22"/>
  <c r="W53" i="22" s="1"/>
  <c r="X28" i="22"/>
  <c r="X53" i="22" s="1"/>
  <c r="Y28" i="22"/>
  <c r="Y53" i="22" s="1"/>
  <c r="Z28" i="22"/>
  <c r="Z53" i="22" s="1"/>
  <c r="AA28" i="22"/>
  <c r="AA53" i="22" s="1"/>
  <c r="AB28" i="22"/>
  <c r="AB53" i="22" s="1"/>
  <c r="AC28" i="22"/>
  <c r="AC53" i="22" s="1"/>
  <c r="AD28" i="22"/>
  <c r="AD53" i="22" s="1"/>
  <c r="AE28" i="22"/>
  <c r="AE53" i="22" s="1"/>
  <c r="C28" i="22"/>
  <c r="C53" i="22" s="1"/>
  <c r="AI53" i="22" l="1"/>
  <c r="AB29" i="22"/>
  <c r="AB54" i="22" s="1"/>
  <c r="T29" i="22"/>
  <c r="T54" i="22" s="1"/>
  <c r="L29" i="22"/>
  <c r="L54" i="22" s="1"/>
  <c r="H29" i="22"/>
  <c r="H54" i="22" s="1"/>
  <c r="AA29" i="22"/>
  <c r="AA54" i="22" s="1"/>
  <c r="S29" i="22"/>
  <c r="S54" i="22" s="1"/>
  <c r="K29" i="22"/>
  <c r="K54" i="22" s="1"/>
  <c r="J29" i="22"/>
  <c r="J54" i="22" s="1"/>
  <c r="C29" i="22"/>
  <c r="C54" i="22" s="1"/>
  <c r="X29" i="22"/>
  <c r="X54" i="22" s="1"/>
  <c r="P29" i="22"/>
  <c r="P54" i="22" s="1"/>
  <c r="D29" i="22"/>
  <c r="D54" i="22" s="1"/>
  <c r="W29" i="22"/>
  <c r="W54" i="22" s="1"/>
  <c r="O29" i="22"/>
  <c r="O54" i="22" s="1"/>
  <c r="G29" i="22"/>
  <c r="G54" i="22" s="1"/>
  <c r="AD29" i="22"/>
  <c r="AD54" i="22" s="1"/>
  <c r="Z29" i="22"/>
  <c r="Z54" i="22" s="1"/>
  <c r="V29" i="22"/>
  <c r="V54" i="22" s="1"/>
  <c r="R29" i="22"/>
  <c r="R54" i="22" s="1"/>
  <c r="N29" i="22"/>
  <c r="N54" i="22" s="1"/>
  <c r="F29" i="22"/>
  <c r="F54" i="22" s="1"/>
  <c r="AC29" i="22"/>
  <c r="AC54" i="22" s="1"/>
  <c r="Y29" i="22"/>
  <c r="U29" i="22"/>
  <c r="U54" i="22" s="1"/>
  <c r="Q29" i="22"/>
  <c r="Q54" i="22" s="1"/>
  <c r="M29" i="22"/>
  <c r="M54" i="22" s="1"/>
  <c r="I29" i="22"/>
  <c r="I54" i="22" s="1"/>
  <c r="E29" i="22"/>
  <c r="E54" i="22" s="1"/>
  <c r="AE29" i="22"/>
  <c r="AE54" i="22" s="1"/>
  <c r="AI23" i="21"/>
  <c r="AE23" i="21"/>
  <c r="AD23" i="21"/>
  <c r="AC23" i="21"/>
  <c r="AB23" i="21"/>
  <c r="AA23" i="21"/>
  <c r="Z23" i="21"/>
  <c r="Y23" i="21"/>
  <c r="X23" i="21"/>
  <c r="W23" i="21"/>
  <c r="V23" i="21"/>
  <c r="U23" i="21"/>
  <c r="T23" i="21"/>
  <c r="S23" i="21"/>
  <c r="R23" i="21"/>
  <c r="Q23" i="21"/>
  <c r="P23" i="21"/>
  <c r="O23" i="21"/>
  <c r="N23" i="21"/>
  <c r="M23" i="21"/>
  <c r="L23" i="21"/>
  <c r="K23" i="21"/>
  <c r="J23" i="21"/>
  <c r="I23" i="21"/>
  <c r="H23" i="21"/>
  <c r="G23" i="21"/>
  <c r="F23" i="21"/>
  <c r="E23" i="21"/>
  <c r="D23" i="21"/>
  <c r="C23" i="21"/>
  <c r="AE22" i="21"/>
  <c r="AD22" i="21"/>
  <c r="AC22" i="21"/>
  <c r="AB22" i="21"/>
  <c r="AA22" i="21"/>
  <c r="Z22" i="21"/>
  <c r="Y22" i="21"/>
  <c r="X22" i="21"/>
  <c r="W22" i="21"/>
  <c r="V22" i="21"/>
  <c r="U22" i="21"/>
  <c r="T22" i="21"/>
  <c r="S22" i="21"/>
  <c r="R22" i="21"/>
  <c r="Q22" i="21"/>
  <c r="P22" i="21"/>
  <c r="O22" i="21"/>
  <c r="N22" i="21"/>
  <c r="M22" i="21"/>
  <c r="L22" i="21"/>
  <c r="K22" i="21"/>
  <c r="J22" i="21"/>
  <c r="I22" i="21"/>
  <c r="H22" i="21"/>
  <c r="G22" i="21"/>
  <c r="F22" i="21"/>
  <c r="E22" i="21"/>
  <c r="D22" i="21"/>
  <c r="C22" i="21"/>
  <c r="AC18" i="21"/>
  <c r="AB18" i="21"/>
  <c r="AA18" i="21"/>
  <c r="Z18" i="21"/>
  <c r="Y18" i="21"/>
  <c r="X18" i="21"/>
  <c r="W18" i="21"/>
  <c r="V18" i="21"/>
  <c r="U18" i="21"/>
  <c r="T18" i="21"/>
  <c r="S18" i="21"/>
  <c r="R18" i="21"/>
  <c r="Q18" i="21"/>
  <c r="P18" i="21"/>
  <c r="O18" i="21"/>
  <c r="N18" i="21"/>
  <c r="L18" i="21"/>
  <c r="K18" i="21"/>
  <c r="J18" i="21"/>
  <c r="I18" i="21"/>
  <c r="H18" i="21"/>
  <c r="G18" i="21"/>
  <c r="F18" i="21"/>
  <c r="E18" i="21"/>
  <c r="D18" i="21"/>
  <c r="C18" i="21"/>
  <c r="AE24" i="21"/>
  <c r="AD24" i="21"/>
  <c r="AC12" i="21"/>
  <c r="AC24" i="21" s="1"/>
  <c r="AB12" i="21"/>
  <c r="AB24" i="21" s="1"/>
  <c r="AA12" i="21"/>
  <c r="Z12" i="21"/>
  <c r="Z24" i="21" s="1"/>
  <c r="Y12" i="21"/>
  <c r="X12" i="21"/>
  <c r="W12" i="21"/>
  <c r="V12" i="21"/>
  <c r="U12" i="21"/>
  <c r="U24" i="21" s="1"/>
  <c r="T12" i="21"/>
  <c r="T24" i="21" s="1"/>
  <c r="S12" i="21"/>
  <c r="R12" i="21"/>
  <c r="R24" i="21" s="1"/>
  <c r="Q12" i="21"/>
  <c r="P12" i="21"/>
  <c r="O12" i="21"/>
  <c r="N12" i="21"/>
  <c r="M12" i="21"/>
  <c r="M24" i="21" s="1"/>
  <c r="L12" i="21"/>
  <c r="L24" i="21" s="1"/>
  <c r="K12" i="21"/>
  <c r="J12" i="21"/>
  <c r="I12" i="21"/>
  <c r="H12" i="21"/>
  <c r="H24" i="21" s="1"/>
  <c r="G12" i="21"/>
  <c r="F12" i="21"/>
  <c r="E12" i="21"/>
  <c r="E24" i="21" s="1"/>
  <c r="D12" i="21"/>
  <c r="D24" i="21" s="1"/>
  <c r="C12" i="21"/>
  <c r="AE23" i="20"/>
  <c r="AD23" i="20"/>
  <c r="AC23" i="20"/>
  <c r="AB23" i="20"/>
  <c r="AA23" i="20"/>
  <c r="Z23" i="20"/>
  <c r="Y23" i="20"/>
  <c r="X23" i="20"/>
  <c r="W23" i="20"/>
  <c r="V23" i="20"/>
  <c r="U23" i="20"/>
  <c r="T23" i="20"/>
  <c r="S23" i="20"/>
  <c r="R23" i="20"/>
  <c r="Q23" i="20"/>
  <c r="P23" i="20"/>
  <c r="O23" i="20"/>
  <c r="N23" i="20"/>
  <c r="M23" i="20"/>
  <c r="L23" i="20"/>
  <c r="K23" i="20"/>
  <c r="J23" i="20"/>
  <c r="I23" i="20"/>
  <c r="H23" i="20"/>
  <c r="G23" i="20"/>
  <c r="F23" i="20"/>
  <c r="E23" i="20"/>
  <c r="D23" i="20"/>
  <c r="C23" i="20"/>
  <c r="AE22" i="20"/>
  <c r="AD22" i="20"/>
  <c r="AC22" i="20"/>
  <c r="AB22" i="20"/>
  <c r="AA22" i="20"/>
  <c r="Z22" i="20"/>
  <c r="Y22" i="20"/>
  <c r="X22" i="20"/>
  <c r="W22" i="20"/>
  <c r="V22" i="20"/>
  <c r="U22" i="20"/>
  <c r="T22" i="20"/>
  <c r="S22" i="20"/>
  <c r="R22" i="20"/>
  <c r="Q22" i="20"/>
  <c r="P22" i="20"/>
  <c r="O22" i="20"/>
  <c r="N22" i="20"/>
  <c r="M22" i="20"/>
  <c r="L22" i="20"/>
  <c r="K22" i="20"/>
  <c r="J22" i="20"/>
  <c r="I22" i="20"/>
  <c r="H22" i="20"/>
  <c r="G22" i="20"/>
  <c r="F22" i="20"/>
  <c r="E22" i="20"/>
  <c r="D22" i="20"/>
  <c r="C22" i="20"/>
  <c r="AD24" i="20"/>
  <c r="AC18" i="20"/>
  <c r="AB18" i="20"/>
  <c r="AB24" i="20" s="1"/>
  <c r="AA18" i="20"/>
  <c r="Z18" i="20"/>
  <c r="Z24" i="20" s="1"/>
  <c r="Y18" i="20"/>
  <c r="Y24" i="20" s="1"/>
  <c r="X18" i="20"/>
  <c r="W18" i="20"/>
  <c r="W24" i="20" s="1"/>
  <c r="V18" i="20"/>
  <c r="V24" i="20" s="1"/>
  <c r="U18" i="20"/>
  <c r="T18" i="20"/>
  <c r="S18" i="20"/>
  <c r="R18" i="20"/>
  <c r="R24" i="20" s="1"/>
  <c r="Q18" i="20"/>
  <c r="Q24" i="20" s="1"/>
  <c r="P18" i="20"/>
  <c r="O18" i="20"/>
  <c r="N18" i="20"/>
  <c r="N24" i="20" s="1"/>
  <c r="M18" i="20"/>
  <c r="L18" i="20"/>
  <c r="K18" i="20"/>
  <c r="J18" i="20"/>
  <c r="J24" i="20" s="1"/>
  <c r="I18" i="20"/>
  <c r="I24" i="20" s="1"/>
  <c r="H18" i="20"/>
  <c r="G18" i="20"/>
  <c r="G24" i="20" s="1"/>
  <c r="F18" i="20"/>
  <c r="F24" i="20" s="1"/>
  <c r="E18" i="20"/>
  <c r="D18" i="20"/>
  <c r="C18" i="20"/>
  <c r="AE24" i="20"/>
  <c r="AC24" i="20"/>
  <c r="AA24" i="20"/>
  <c r="X24" i="20"/>
  <c r="U24" i="20"/>
  <c r="T24" i="20"/>
  <c r="S24" i="20"/>
  <c r="P24" i="20"/>
  <c r="O24" i="20"/>
  <c r="M24" i="20"/>
  <c r="L24" i="20"/>
  <c r="K24" i="20"/>
  <c r="H24" i="20"/>
  <c r="E24" i="20"/>
  <c r="D24" i="20"/>
  <c r="C24" i="20"/>
  <c r="AI23" i="20"/>
  <c r="AI22" i="20"/>
  <c r="AE17" i="19"/>
  <c r="AD17" i="19"/>
  <c r="AC17" i="19"/>
  <c r="AB17" i="19"/>
  <c r="AA17" i="19"/>
  <c r="Z17" i="19"/>
  <c r="Y17" i="19"/>
  <c r="X17" i="19"/>
  <c r="W17" i="19"/>
  <c r="V17" i="19"/>
  <c r="U17" i="19"/>
  <c r="T17" i="19"/>
  <c r="S17" i="19"/>
  <c r="R17" i="19"/>
  <c r="Q17" i="19"/>
  <c r="P17" i="19"/>
  <c r="O17" i="19"/>
  <c r="N17" i="19"/>
  <c r="M17" i="19"/>
  <c r="L17" i="19"/>
  <c r="K17" i="19"/>
  <c r="J17" i="19"/>
  <c r="I17" i="19"/>
  <c r="H17" i="19"/>
  <c r="G17" i="19"/>
  <c r="F17" i="19"/>
  <c r="E17" i="19"/>
  <c r="D17" i="19"/>
  <c r="C17" i="19"/>
  <c r="AE16" i="19"/>
  <c r="AD16" i="19"/>
  <c r="AC16" i="19"/>
  <c r="AB16" i="19"/>
  <c r="AA16" i="19"/>
  <c r="Z16" i="19"/>
  <c r="Y16" i="19"/>
  <c r="X16" i="19"/>
  <c r="W16" i="19"/>
  <c r="V16" i="19"/>
  <c r="U16" i="19"/>
  <c r="T16" i="19"/>
  <c r="S16" i="19"/>
  <c r="R16" i="19"/>
  <c r="Q16" i="19"/>
  <c r="P16" i="19"/>
  <c r="O16" i="19"/>
  <c r="N16" i="19"/>
  <c r="M16" i="19"/>
  <c r="L16" i="19"/>
  <c r="K16" i="19"/>
  <c r="J16" i="19"/>
  <c r="I16" i="19"/>
  <c r="H16" i="19"/>
  <c r="G16" i="19"/>
  <c r="F16" i="19"/>
  <c r="E16" i="19"/>
  <c r="D16" i="19"/>
  <c r="C16"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C12" i="19"/>
  <c r="AE23" i="18"/>
  <c r="AD23" i="18"/>
  <c r="AC23" i="18"/>
  <c r="AB23" i="18"/>
  <c r="AA23" i="18"/>
  <c r="Z23" i="18"/>
  <c r="Y23" i="18"/>
  <c r="X23" i="18"/>
  <c r="W23" i="18"/>
  <c r="V23" i="18"/>
  <c r="U23" i="18"/>
  <c r="T23" i="18"/>
  <c r="S23" i="18"/>
  <c r="R23" i="18"/>
  <c r="Q23" i="18"/>
  <c r="P23" i="18"/>
  <c r="O23" i="18"/>
  <c r="N23" i="18"/>
  <c r="M23" i="18"/>
  <c r="L23" i="18"/>
  <c r="K23" i="18"/>
  <c r="J23" i="18"/>
  <c r="I23" i="18"/>
  <c r="H23" i="18"/>
  <c r="G23" i="18"/>
  <c r="F23" i="18"/>
  <c r="E23" i="18"/>
  <c r="D23" i="18"/>
  <c r="C23" i="18"/>
  <c r="AE22" i="18"/>
  <c r="AD22" i="18"/>
  <c r="AC22" i="18"/>
  <c r="AB22" i="18"/>
  <c r="AA22" i="18"/>
  <c r="Z22" i="18"/>
  <c r="Y22" i="18"/>
  <c r="X22" i="18"/>
  <c r="W22" i="18"/>
  <c r="V22" i="18"/>
  <c r="U22" i="18"/>
  <c r="T22" i="18"/>
  <c r="S22" i="18"/>
  <c r="R22" i="18"/>
  <c r="Q22" i="18"/>
  <c r="P22" i="18"/>
  <c r="O22" i="18"/>
  <c r="N22" i="18"/>
  <c r="M22" i="18"/>
  <c r="L22" i="18"/>
  <c r="K22" i="18"/>
  <c r="J22" i="18"/>
  <c r="I22" i="18"/>
  <c r="H22" i="18"/>
  <c r="G22" i="18"/>
  <c r="F22" i="18"/>
  <c r="E22" i="18"/>
  <c r="D22" i="18"/>
  <c r="C22" i="18"/>
  <c r="AC18" i="18"/>
  <c r="AB18" i="18"/>
  <c r="AA18" i="18"/>
  <c r="Z18" i="18"/>
  <c r="Y18" i="18"/>
  <c r="X18" i="18"/>
  <c r="W18" i="18"/>
  <c r="V18" i="18"/>
  <c r="U18" i="18"/>
  <c r="T18" i="18"/>
  <c r="S18" i="18"/>
  <c r="R18" i="18"/>
  <c r="Q18" i="18"/>
  <c r="P18" i="18"/>
  <c r="O18" i="18"/>
  <c r="N18" i="18"/>
  <c r="M18" i="18"/>
  <c r="L18" i="18"/>
  <c r="K18" i="18"/>
  <c r="J18" i="18"/>
  <c r="I18" i="18"/>
  <c r="H18" i="18"/>
  <c r="G18" i="18"/>
  <c r="F18" i="18"/>
  <c r="E18" i="18"/>
  <c r="D18" i="18"/>
  <c r="C18" i="18"/>
  <c r="AE24" i="18"/>
  <c r="AC12" i="18"/>
  <c r="AB12" i="18"/>
  <c r="AA12" i="18"/>
  <c r="Z12" i="18"/>
  <c r="Y12" i="18"/>
  <c r="X12" i="18"/>
  <c r="W12" i="18"/>
  <c r="V12" i="18"/>
  <c r="U12" i="18"/>
  <c r="T12" i="18"/>
  <c r="S12" i="18"/>
  <c r="R12" i="18"/>
  <c r="R18" i="19" s="1"/>
  <c r="Q12" i="18"/>
  <c r="Q18" i="19" s="1"/>
  <c r="P12" i="18"/>
  <c r="O12" i="18"/>
  <c r="N12" i="18"/>
  <c r="M12" i="18"/>
  <c r="L12" i="18"/>
  <c r="K12" i="18"/>
  <c r="J12" i="18"/>
  <c r="I12" i="18"/>
  <c r="I18" i="19" s="1"/>
  <c r="H12" i="18"/>
  <c r="G12" i="18"/>
  <c r="F12" i="18"/>
  <c r="E12" i="18"/>
  <c r="D12" i="18"/>
  <c r="C12" i="18"/>
  <c r="AI23" i="18"/>
  <c r="AI22" i="18"/>
  <c r="N24" i="21" l="1"/>
  <c r="V24" i="21"/>
  <c r="P24" i="21"/>
  <c r="X24" i="21"/>
  <c r="I24" i="21"/>
  <c r="Q24" i="21"/>
  <c r="Y24" i="21"/>
  <c r="Y18" i="19"/>
  <c r="E18" i="19"/>
  <c r="M18" i="19"/>
  <c r="U18" i="19"/>
  <c r="AC18" i="19"/>
  <c r="AI54" i="22"/>
  <c r="D18" i="19"/>
  <c r="H18" i="19"/>
  <c r="L18" i="19"/>
  <c r="P18" i="19"/>
  <c r="T18" i="19"/>
  <c r="X18" i="19"/>
  <c r="AB18" i="19"/>
  <c r="H24" i="18"/>
  <c r="C24" i="18"/>
  <c r="G24" i="18"/>
  <c r="K24" i="18"/>
  <c r="O24" i="18"/>
  <c r="S24" i="18"/>
  <c r="W24" i="18"/>
  <c r="AA24" i="18"/>
  <c r="X24" i="18"/>
  <c r="L24" i="18"/>
  <c r="AB24" i="18"/>
  <c r="P24" i="18"/>
  <c r="F24" i="21"/>
  <c r="J24" i="21"/>
  <c r="AI16" i="19"/>
  <c r="AI17" i="19"/>
  <c r="F24" i="18"/>
  <c r="J24" i="18"/>
  <c r="N24" i="18"/>
  <c r="V24" i="18"/>
  <c r="Z24" i="18"/>
  <c r="AD24" i="18"/>
  <c r="D24" i="18"/>
  <c r="T24" i="18"/>
  <c r="C24" i="21"/>
  <c r="G24" i="21"/>
  <c r="K24" i="21"/>
  <c r="O24" i="21"/>
  <c r="S24" i="21"/>
  <c r="W24" i="21"/>
  <c r="AA24" i="21"/>
  <c r="J18" i="19"/>
  <c r="AD18" i="19"/>
  <c r="E24" i="18"/>
  <c r="I24" i="18"/>
  <c r="M24" i="18"/>
  <c r="Q24" i="18"/>
  <c r="U24" i="18"/>
  <c r="Y24" i="18"/>
  <c r="AC24" i="18"/>
  <c r="C18" i="19"/>
  <c r="G18" i="19"/>
  <c r="K18" i="19"/>
  <c r="O18" i="19"/>
  <c r="S18" i="19"/>
  <c r="W18" i="19"/>
  <c r="AA18" i="19"/>
  <c r="AE18" i="19"/>
  <c r="F18" i="19"/>
  <c r="N18" i="19"/>
  <c r="V18" i="19"/>
  <c r="Z18" i="19"/>
  <c r="R24" i="18"/>
  <c r="AI18" i="19" l="1"/>
  <c r="AI24" i="20"/>
  <c r="AI24" i="18"/>
  <c r="AE24" i="17" l="1"/>
  <c r="AD24" i="17"/>
  <c r="AC24" i="17"/>
  <c r="AB24" i="17"/>
  <c r="AA24" i="17"/>
  <c r="Z24" i="17"/>
  <c r="Y24" i="17"/>
  <c r="X24" i="17"/>
  <c r="W24" i="17"/>
  <c r="V24" i="17"/>
  <c r="U24" i="17"/>
  <c r="T24" i="17"/>
  <c r="S24" i="17"/>
  <c r="R24" i="17"/>
  <c r="Q24" i="17"/>
  <c r="P24" i="17"/>
  <c r="O24" i="17"/>
  <c r="N24" i="17"/>
  <c r="M24" i="17"/>
  <c r="L24" i="17"/>
  <c r="K24" i="17"/>
  <c r="J24" i="17"/>
  <c r="I24" i="17"/>
  <c r="H24" i="17"/>
  <c r="G24" i="17"/>
  <c r="F24" i="17"/>
  <c r="E24" i="17"/>
  <c r="D24" i="17"/>
  <c r="C24" i="17"/>
  <c r="AE23" i="17"/>
  <c r="AD23" i="17"/>
  <c r="AC23" i="17"/>
  <c r="AB23" i="17"/>
  <c r="AA23" i="17"/>
  <c r="Z23" i="17"/>
  <c r="Y23" i="17"/>
  <c r="X23" i="17"/>
  <c r="W23" i="17"/>
  <c r="V23" i="17"/>
  <c r="U23" i="17"/>
  <c r="T23" i="17"/>
  <c r="S23" i="17"/>
  <c r="R23" i="17"/>
  <c r="Q23" i="17"/>
  <c r="P23" i="17"/>
  <c r="O23" i="17"/>
  <c r="N23" i="17"/>
  <c r="M23" i="17"/>
  <c r="L23" i="17"/>
  <c r="K23" i="17"/>
  <c r="J23" i="17"/>
  <c r="I23" i="17"/>
  <c r="H23" i="17"/>
  <c r="G23" i="17"/>
  <c r="F23" i="17"/>
  <c r="E23" i="17"/>
  <c r="D23" i="17"/>
  <c r="C23" i="17"/>
  <c r="AE22" i="17"/>
  <c r="AD22" i="17"/>
  <c r="AC22" i="17"/>
  <c r="AB22" i="17"/>
  <c r="AA22" i="17"/>
  <c r="Z22" i="17"/>
  <c r="Y22" i="17"/>
  <c r="X22" i="17"/>
  <c r="W22" i="17"/>
  <c r="V22" i="17"/>
  <c r="U22" i="17"/>
  <c r="T22" i="17"/>
  <c r="S22" i="17"/>
  <c r="R22" i="17"/>
  <c r="Q22" i="17"/>
  <c r="P22" i="17"/>
  <c r="O22" i="17"/>
  <c r="N22" i="17"/>
  <c r="M22" i="17"/>
  <c r="L22" i="17"/>
  <c r="K22" i="17"/>
  <c r="J22" i="17"/>
  <c r="I22" i="17"/>
  <c r="H22" i="17"/>
  <c r="G22" i="17"/>
  <c r="F22" i="17"/>
  <c r="E22" i="17"/>
  <c r="D22" i="17"/>
  <c r="C22" i="17"/>
  <c r="AE24" i="16"/>
  <c r="AD24" i="16"/>
  <c r="AC24" i="16"/>
  <c r="AB24" i="16"/>
  <c r="AA24" i="16"/>
  <c r="Z24" i="16"/>
  <c r="Y24" i="16"/>
  <c r="X24" i="16"/>
  <c r="W24" i="16"/>
  <c r="V24" i="16"/>
  <c r="U24" i="16"/>
  <c r="T24" i="16"/>
  <c r="S24" i="16"/>
  <c r="R24" i="16"/>
  <c r="Q24" i="16"/>
  <c r="P24" i="16"/>
  <c r="O24" i="16"/>
  <c r="N24" i="16"/>
  <c r="M24" i="16"/>
  <c r="L24" i="16"/>
  <c r="K24" i="16"/>
  <c r="J24" i="16"/>
  <c r="I24" i="16"/>
  <c r="H24" i="16"/>
  <c r="G24" i="16"/>
  <c r="F24" i="16"/>
  <c r="E24" i="16"/>
  <c r="D24" i="16"/>
  <c r="C24" i="16"/>
  <c r="AE23" i="16"/>
  <c r="AD23" i="16"/>
  <c r="AC23" i="16"/>
  <c r="AB23" i="16"/>
  <c r="AA23" i="16"/>
  <c r="Z23" i="16"/>
  <c r="Y23" i="16"/>
  <c r="X23" i="16"/>
  <c r="W23" i="16"/>
  <c r="V23" i="16"/>
  <c r="U23" i="16"/>
  <c r="T23" i="16"/>
  <c r="S23" i="16"/>
  <c r="R23" i="16"/>
  <c r="Q23" i="16"/>
  <c r="P23" i="16"/>
  <c r="O23" i="16"/>
  <c r="N23" i="16"/>
  <c r="M23" i="16"/>
  <c r="L23" i="16"/>
  <c r="K23" i="16"/>
  <c r="J23" i="16"/>
  <c r="I23" i="16"/>
  <c r="H23" i="16"/>
  <c r="G23" i="16"/>
  <c r="F23" i="16"/>
  <c r="E23" i="16"/>
  <c r="D23" i="16"/>
  <c r="C23" i="16"/>
  <c r="AE22" i="16"/>
  <c r="AD22" i="16"/>
  <c r="AC22" i="16"/>
  <c r="AB22" i="16"/>
  <c r="AA22" i="16"/>
  <c r="Z22" i="16"/>
  <c r="Y22" i="16"/>
  <c r="X22" i="16"/>
  <c r="W22" i="16"/>
  <c r="V22" i="16"/>
  <c r="U22" i="16"/>
  <c r="T22" i="16"/>
  <c r="S22" i="16"/>
  <c r="R22" i="16"/>
  <c r="Q22" i="16"/>
  <c r="P22" i="16"/>
  <c r="O22" i="16"/>
  <c r="N22" i="16"/>
  <c r="M22" i="16"/>
  <c r="L22" i="16"/>
  <c r="K22" i="16"/>
  <c r="J22" i="16"/>
  <c r="I22" i="16"/>
  <c r="H22" i="16"/>
  <c r="G22" i="16"/>
  <c r="F22" i="16"/>
  <c r="E22" i="16"/>
  <c r="D22" i="16"/>
  <c r="C22" i="16"/>
  <c r="C17" i="15"/>
  <c r="C18" i="15"/>
  <c r="C16" i="15"/>
  <c r="AE24" i="14"/>
  <c r="AD24" i="14"/>
  <c r="AC24" i="14"/>
  <c r="AB24" i="14"/>
  <c r="AA24" i="14"/>
  <c r="Z24" i="14"/>
  <c r="Y24" i="14"/>
  <c r="X24" i="14"/>
  <c r="W24" i="14"/>
  <c r="V24" i="14"/>
  <c r="U24" i="14"/>
  <c r="T24" i="14"/>
  <c r="S24" i="14"/>
  <c r="R24" i="14"/>
  <c r="Q24" i="14"/>
  <c r="P24" i="14"/>
  <c r="O24" i="14"/>
  <c r="N24" i="14"/>
  <c r="M24" i="14"/>
  <c r="L24" i="14"/>
  <c r="K24" i="14"/>
  <c r="J24" i="14"/>
  <c r="I24" i="14"/>
  <c r="H24" i="14"/>
  <c r="G24" i="14"/>
  <c r="F24" i="14"/>
  <c r="E24" i="14"/>
  <c r="D24" i="14"/>
  <c r="C24" i="14"/>
  <c r="AE23" i="14"/>
  <c r="AD23" i="14"/>
  <c r="AC23" i="14"/>
  <c r="AB23" i="14"/>
  <c r="AA23" i="14"/>
  <c r="Z23" i="14"/>
  <c r="Y23" i="14"/>
  <c r="X23" i="14"/>
  <c r="W23" i="14"/>
  <c r="V23" i="14"/>
  <c r="U23" i="14"/>
  <c r="T23" i="14"/>
  <c r="S23" i="14"/>
  <c r="R23" i="14"/>
  <c r="Q23" i="14"/>
  <c r="P23" i="14"/>
  <c r="O23" i="14"/>
  <c r="N23" i="14"/>
  <c r="M23" i="14"/>
  <c r="L23" i="14"/>
  <c r="K23" i="14"/>
  <c r="J23" i="14"/>
  <c r="I23" i="14"/>
  <c r="H23" i="14"/>
  <c r="G23" i="14"/>
  <c r="F23" i="14"/>
  <c r="E23" i="14"/>
  <c r="D23" i="14"/>
  <c r="C23" i="14"/>
  <c r="AE22" i="14"/>
  <c r="AD22" i="14"/>
  <c r="AC22" i="14"/>
  <c r="AB22" i="14"/>
  <c r="AA22" i="14"/>
  <c r="Z22" i="14"/>
  <c r="Y22" i="14"/>
  <c r="X22" i="14"/>
  <c r="W22" i="14"/>
  <c r="V22" i="14"/>
  <c r="U22" i="14"/>
  <c r="T22" i="14"/>
  <c r="S22" i="14"/>
  <c r="R22" i="14"/>
  <c r="Q22" i="14"/>
  <c r="P22" i="14"/>
  <c r="O22" i="14"/>
  <c r="N22" i="14"/>
  <c r="M22" i="14"/>
  <c r="L22" i="14"/>
  <c r="K22" i="14"/>
  <c r="J22" i="14"/>
  <c r="I22" i="14"/>
  <c r="H22" i="14"/>
  <c r="G22" i="14"/>
  <c r="F22" i="14"/>
  <c r="E22" i="14"/>
  <c r="D22" i="14"/>
  <c r="C22" i="14"/>
  <c r="AI22" i="17" l="1"/>
  <c r="AI23" i="16"/>
  <c r="AI22" i="14"/>
  <c r="AI23" i="14"/>
  <c r="AI35" i="22"/>
  <c r="AI60" i="9"/>
  <c r="AI36" i="22"/>
  <c r="AI61" i="9"/>
  <c r="AI23" i="17"/>
  <c r="AI24" i="17"/>
  <c r="AI24" i="16"/>
  <c r="AI22" i="16"/>
  <c r="AI24" i="14"/>
  <c r="AE24" i="13"/>
  <c r="AD24" i="13"/>
  <c r="AC24" i="13"/>
  <c r="AB24" i="13"/>
  <c r="AA24" i="13"/>
  <c r="Z24" i="13"/>
  <c r="Y24" i="13"/>
  <c r="X24" i="13"/>
  <c r="W24" i="13"/>
  <c r="V24" i="13"/>
  <c r="U24" i="13"/>
  <c r="T24" i="13"/>
  <c r="S24" i="13"/>
  <c r="R24" i="13"/>
  <c r="Q24" i="13"/>
  <c r="P24" i="13"/>
  <c r="O24" i="13"/>
  <c r="N24" i="13"/>
  <c r="M24" i="13"/>
  <c r="L24" i="13"/>
  <c r="K24" i="13"/>
  <c r="J24" i="13"/>
  <c r="I24" i="13"/>
  <c r="H24" i="13"/>
  <c r="G24" i="13"/>
  <c r="F24" i="13"/>
  <c r="E24" i="13"/>
  <c r="D24" i="13"/>
  <c r="C24" i="13"/>
  <c r="AE23" i="13"/>
  <c r="AD23" i="13"/>
  <c r="AC23" i="13"/>
  <c r="AB23" i="13"/>
  <c r="AA23" i="13"/>
  <c r="Z23" i="13"/>
  <c r="Y23" i="13"/>
  <c r="X23" i="13"/>
  <c r="W23" i="13"/>
  <c r="V23" i="13"/>
  <c r="U23" i="13"/>
  <c r="T23" i="13"/>
  <c r="S23" i="13"/>
  <c r="R23" i="13"/>
  <c r="Q23" i="13"/>
  <c r="P23" i="13"/>
  <c r="O23" i="13"/>
  <c r="N23" i="13"/>
  <c r="M23" i="13"/>
  <c r="L23" i="13"/>
  <c r="K23" i="13"/>
  <c r="J23" i="13"/>
  <c r="I23" i="13"/>
  <c r="H23" i="13"/>
  <c r="G23" i="13"/>
  <c r="F23" i="13"/>
  <c r="E23" i="13"/>
  <c r="D23" i="13"/>
  <c r="C23" i="13"/>
  <c r="AE22" i="13"/>
  <c r="AD22" i="13"/>
  <c r="AC22" i="13"/>
  <c r="AB22" i="13"/>
  <c r="AA22" i="13"/>
  <c r="Z22" i="13"/>
  <c r="Y22" i="13"/>
  <c r="X22" i="13"/>
  <c r="W22" i="13"/>
  <c r="V22" i="13"/>
  <c r="U22" i="13"/>
  <c r="T22" i="13"/>
  <c r="S22" i="13"/>
  <c r="R22" i="13"/>
  <c r="Q22" i="13"/>
  <c r="P22" i="13"/>
  <c r="O22" i="13"/>
  <c r="N22" i="13"/>
  <c r="M22" i="13"/>
  <c r="L22" i="13"/>
  <c r="K22" i="13"/>
  <c r="J22" i="13"/>
  <c r="I22" i="13"/>
  <c r="H22" i="13"/>
  <c r="G22" i="13"/>
  <c r="F22" i="13"/>
  <c r="E22" i="13"/>
  <c r="D22" i="13"/>
  <c r="C22" i="13"/>
  <c r="AI24" i="13"/>
  <c r="AE24" i="12"/>
  <c r="AD24" i="12"/>
  <c r="AC24" i="12"/>
  <c r="AB24" i="12"/>
  <c r="AA24" i="12"/>
  <c r="Z24" i="12"/>
  <c r="Y24" i="12"/>
  <c r="X24" i="12"/>
  <c r="W24" i="12"/>
  <c r="V24" i="12"/>
  <c r="U24" i="12"/>
  <c r="T24" i="12"/>
  <c r="S24" i="12"/>
  <c r="R24" i="12"/>
  <c r="Q24" i="12"/>
  <c r="P24" i="12"/>
  <c r="O24" i="12"/>
  <c r="N24" i="12"/>
  <c r="M24" i="12"/>
  <c r="L24" i="12"/>
  <c r="K24" i="12"/>
  <c r="J24" i="12"/>
  <c r="I24" i="12"/>
  <c r="H24" i="12"/>
  <c r="G24" i="12"/>
  <c r="F24" i="12"/>
  <c r="E24" i="12"/>
  <c r="D24" i="12"/>
  <c r="C24" i="12"/>
  <c r="AE23" i="12"/>
  <c r="AD23" i="12"/>
  <c r="AC23" i="12"/>
  <c r="AB23" i="12"/>
  <c r="AA23" i="12"/>
  <c r="Z23" i="12"/>
  <c r="Y23" i="12"/>
  <c r="X23" i="12"/>
  <c r="W23" i="12"/>
  <c r="V23" i="12"/>
  <c r="U23" i="12"/>
  <c r="T23" i="12"/>
  <c r="S23" i="12"/>
  <c r="R23" i="12"/>
  <c r="Q23" i="12"/>
  <c r="P23" i="12"/>
  <c r="O23" i="12"/>
  <c r="N23" i="12"/>
  <c r="M23" i="12"/>
  <c r="L23" i="12"/>
  <c r="K23" i="12"/>
  <c r="J23" i="12"/>
  <c r="I23" i="12"/>
  <c r="H23" i="12"/>
  <c r="G23" i="12"/>
  <c r="F23" i="12"/>
  <c r="E23" i="12"/>
  <c r="D23" i="12"/>
  <c r="C23" i="12"/>
  <c r="AE22" i="12"/>
  <c r="AD22" i="12"/>
  <c r="AC22" i="12"/>
  <c r="AB22" i="12"/>
  <c r="AA22" i="12"/>
  <c r="Z22" i="12"/>
  <c r="Y22" i="12"/>
  <c r="X22" i="12"/>
  <c r="W22" i="12"/>
  <c r="V22" i="12"/>
  <c r="U22" i="12"/>
  <c r="T22" i="12"/>
  <c r="S22" i="12"/>
  <c r="R22" i="12"/>
  <c r="Q22" i="12"/>
  <c r="P22" i="12"/>
  <c r="O22" i="12"/>
  <c r="N22" i="12"/>
  <c r="M22" i="12"/>
  <c r="L22" i="12"/>
  <c r="K22" i="12"/>
  <c r="J22" i="12"/>
  <c r="I22" i="12"/>
  <c r="H22" i="12"/>
  <c r="G22" i="12"/>
  <c r="F22" i="12"/>
  <c r="E22" i="12"/>
  <c r="D22" i="12"/>
  <c r="C22" i="12"/>
  <c r="AE18" i="11"/>
  <c r="AD18" i="11"/>
  <c r="AC18" i="11"/>
  <c r="AB18" i="11"/>
  <c r="AA18" i="11"/>
  <c r="Z18" i="11"/>
  <c r="Y18" i="11"/>
  <c r="X18" i="11"/>
  <c r="W18" i="11"/>
  <c r="V18" i="11"/>
  <c r="U18" i="11"/>
  <c r="T18" i="11"/>
  <c r="S18" i="11"/>
  <c r="R18" i="11"/>
  <c r="Q18" i="11"/>
  <c r="P18" i="11"/>
  <c r="O18" i="11"/>
  <c r="N18" i="11"/>
  <c r="M18" i="11"/>
  <c r="L18" i="11"/>
  <c r="K18" i="11"/>
  <c r="J18" i="11"/>
  <c r="I18" i="11"/>
  <c r="H18" i="11"/>
  <c r="G18" i="11"/>
  <c r="F18" i="11"/>
  <c r="E18" i="11"/>
  <c r="D18" i="11"/>
  <c r="C18" i="11"/>
  <c r="AE17" i="11"/>
  <c r="AD17" i="11"/>
  <c r="AC17" i="11"/>
  <c r="AB17" i="11"/>
  <c r="AA17" i="11"/>
  <c r="Z17" i="11"/>
  <c r="Y17" i="11"/>
  <c r="X17" i="11"/>
  <c r="W17" i="11"/>
  <c r="V17" i="11"/>
  <c r="U17" i="11"/>
  <c r="T17" i="11"/>
  <c r="S17" i="11"/>
  <c r="R17" i="11"/>
  <c r="Q17" i="11"/>
  <c r="P17" i="11"/>
  <c r="O17" i="11"/>
  <c r="N17" i="11"/>
  <c r="M17" i="11"/>
  <c r="L17" i="11"/>
  <c r="K17" i="11"/>
  <c r="J17" i="11"/>
  <c r="I17" i="11"/>
  <c r="H17" i="11"/>
  <c r="G17" i="11"/>
  <c r="F17" i="11"/>
  <c r="E17" i="11"/>
  <c r="D17" i="11"/>
  <c r="C17" i="11"/>
  <c r="AE16" i="11"/>
  <c r="AD16" i="11"/>
  <c r="AC16" i="11"/>
  <c r="AB16" i="11"/>
  <c r="AA16" i="11"/>
  <c r="Z16" i="11"/>
  <c r="Y16" i="11"/>
  <c r="X16" i="11"/>
  <c r="W16" i="11"/>
  <c r="V16" i="11"/>
  <c r="U16" i="11"/>
  <c r="T16" i="11"/>
  <c r="S16" i="11"/>
  <c r="R16" i="11"/>
  <c r="Q16" i="11"/>
  <c r="P16" i="11"/>
  <c r="O16" i="11"/>
  <c r="N16" i="11"/>
  <c r="M16" i="11"/>
  <c r="L16" i="11"/>
  <c r="K16" i="11"/>
  <c r="J16" i="11"/>
  <c r="I16" i="11"/>
  <c r="H16" i="11"/>
  <c r="G16" i="11"/>
  <c r="F16" i="11"/>
  <c r="E16" i="11"/>
  <c r="D16" i="11"/>
  <c r="C16" i="11"/>
  <c r="AE24" i="10"/>
  <c r="AD24" i="10"/>
  <c r="AC24" i="10"/>
  <c r="AB24" i="10"/>
  <c r="AA24" i="10"/>
  <c r="Z24" i="10"/>
  <c r="Y24" i="10"/>
  <c r="X24" i="10"/>
  <c r="W24" i="10"/>
  <c r="V24" i="10"/>
  <c r="U24" i="10"/>
  <c r="T24" i="10"/>
  <c r="S24" i="10"/>
  <c r="R24" i="10"/>
  <c r="Q24" i="10"/>
  <c r="P24" i="10"/>
  <c r="O24" i="10"/>
  <c r="N24" i="10"/>
  <c r="M24" i="10"/>
  <c r="L24" i="10"/>
  <c r="K24" i="10"/>
  <c r="J24" i="10"/>
  <c r="I24" i="10"/>
  <c r="H24" i="10"/>
  <c r="G24" i="10"/>
  <c r="F24" i="10"/>
  <c r="E24" i="10"/>
  <c r="D24" i="10"/>
  <c r="C24" i="10"/>
  <c r="AE23" i="10"/>
  <c r="AD23" i="10"/>
  <c r="AC23" i="10"/>
  <c r="AB23" i="10"/>
  <c r="AA23" i="10"/>
  <c r="Z23" i="10"/>
  <c r="Y23" i="10"/>
  <c r="X23" i="10"/>
  <c r="W23" i="10"/>
  <c r="V23" i="10"/>
  <c r="U23" i="10"/>
  <c r="T23" i="10"/>
  <c r="S23" i="10"/>
  <c r="R23" i="10"/>
  <c r="Q23" i="10"/>
  <c r="P23" i="10"/>
  <c r="O23" i="10"/>
  <c r="N23" i="10"/>
  <c r="M23" i="10"/>
  <c r="L23" i="10"/>
  <c r="K23" i="10"/>
  <c r="J23" i="10"/>
  <c r="I23" i="10"/>
  <c r="H23" i="10"/>
  <c r="G23" i="10"/>
  <c r="F23" i="10"/>
  <c r="E23" i="10"/>
  <c r="D23" i="10"/>
  <c r="C23" i="10"/>
  <c r="AE22" i="10"/>
  <c r="AD22" i="10"/>
  <c r="AC22" i="10"/>
  <c r="AB22" i="10"/>
  <c r="AA22" i="10"/>
  <c r="Z22" i="10"/>
  <c r="Y22" i="10"/>
  <c r="X22" i="10"/>
  <c r="W22" i="10"/>
  <c r="V22" i="10"/>
  <c r="U22" i="10"/>
  <c r="T22" i="10"/>
  <c r="S22" i="10"/>
  <c r="R22" i="10"/>
  <c r="Q22" i="10"/>
  <c r="P22" i="10"/>
  <c r="O22" i="10"/>
  <c r="N22" i="10"/>
  <c r="M22" i="10"/>
  <c r="L22" i="10"/>
  <c r="K22" i="10"/>
  <c r="J22" i="10"/>
  <c r="I22" i="10"/>
  <c r="H22" i="10"/>
  <c r="G22" i="10"/>
  <c r="F22" i="10"/>
  <c r="E22" i="10"/>
  <c r="D22" i="10"/>
  <c r="C22" i="10"/>
  <c r="AI24" i="12" l="1"/>
  <c r="AI22" i="13"/>
  <c r="AI23" i="13"/>
  <c r="AI22" i="12"/>
  <c r="AI23" i="12"/>
  <c r="AI16" i="11"/>
  <c r="AI17" i="11"/>
  <c r="AI18" i="11"/>
  <c r="AI23" i="10"/>
  <c r="AI22" i="10"/>
  <c r="AI24" i="10"/>
  <c r="AI40" i="22" l="1"/>
  <c r="AI65" i="9"/>
  <c r="AI41" i="22"/>
  <c r="AI66" i="9"/>
  <c r="AI38" i="22"/>
  <c r="AI63" i="9"/>
  <c r="AI42" i="22"/>
  <c r="AI67" i="9"/>
  <c r="AI37" i="22"/>
  <c r="AI62" i="9"/>
  <c r="AI39" i="22"/>
  <c r="AI64" i="9"/>
  <c r="AI43" i="22"/>
  <c r="AE24" i="8" l="1"/>
  <c r="AD24" i="8"/>
  <c r="AC24" i="8"/>
  <c r="AB24" i="8"/>
  <c r="AA24" i="8"/>
  <c r="Z24" i="8"/>
  <c r="Y24" i="8"/>
  <c r="X24" i="8"/>
  <c r="W24" i="8"/>
  <c r="V24" i="8"/>
  <c r="U24" i="8"/>
  <c r="T24" i="8"/>
  <c r="S24" i="8"/>
  <c r="R24" i="8"/>
  <c r="Q24" i="8"/>
  <c r="P24" i="8"/>
  <c r="O24" i="8"/>
  <c r="N24" i="8"/>
  <c r="M24" i="8"/>
  <c r="L24" i="8"/>
  <c r="K24" i="8"/>
  <c r="J24" i="8"/>
  <c r="I24" i="8"/>
  <c r="H24" i="8"/>
  <c r="G24" i="8"/>
  <c r="F24" i="8"/>
  <c r="E24" i="8"/>
  <c r="D24" i="8"/>
  <c r="C24" i="8"/>
  <c r="AE23" i="8"/>
  <c r="AD23" i="8"/>
  <c r="AC23" i="8"/>
  <c r="AB23" i="8"/>
  <c r="AA23" i="8"/>
  <c r="Z23" i="8"/>
  <c r="Y23" i="8"/>
  <c r="X23" i="8"/>
  <c r="W23" i="8"/>
  <c r="V23" i="8"/>
  <c r="U23" i="8"/>
  <c r="T23" i="8"/>
  <c r="S23" i="8"/>
  <c r="R23" i="8"/>
  <c r="Q23" i="8"/>
  <c r="P23" i="8"/>
  <c r="O23" i="8"/>
  <c r="N23" i="8"/>
  <c r="M23" i="8"/>
  <c r="L23" i="8"/>
  <c r="K23" i="8"/>
  <c r="J23" i="8"/>
  <c r="I23" i="8"/>
  <c r="H23" i="8"/>
  <c r="G23" i="8"/>
  <c r="F23" i="8"/>
  <c r="E23" i="8"/>
  <c r="D23" i="8"/>
  <c r="C23"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C22" i="8"/>
  <c r="AE24" i="7"/>
  <c r="AD24" i="7"/>
  <c r="AC24" i="7"/>
  <c r="AB24" i="7"/>
  <c r="AA24" i="7"/>
  <c r="Z24" i="7"/>
  <c r="Y24" i="7"/>
  <c r="X24" i="7"/>
  <c r="W24" i="7"/>
  <c r="V24" i="7"/>
  <c r="U24" i="7"/>
  <c r="T24" i="7"/>
  <c r="S24" i="7"/>
  <c r="R24" i="7"/>
  <c r="Q24" i="7"/>
  <c r="P24" i="7"/>
  <c r="O24" i="7"/>
  <c r="N24" i="7"/>
  <c r="M24" i="7"/>
  <c r="L24" i="7"/>
  <c r="K24" i="7"/>
  <c r="J24" i="7"/>
  <c r="I24" i="7"/>
  <c r="H24" i="7"/>
  <c r="G24" i="7"/>
  <c r="F24" i="7"/>
  <c r="E24" i="7"/>
  <c r="D24" i="7"/>
  <c r="C24" i="7"/>
  <c r="AE23" i="7"/>
  <c r="AD23" i="7"/>
  <c r="AC23" i="7"/>
  <c r="AB23" i="7"/>
  <c r="AA23" i="7"/>
  <c r="Z23" i="7"/>
  <c r="Y23" i="7"/>
  <c r="X23" i="7"/>
  <c r="W23" i="7"/>
  <c r="V23" i="7"/>
  <c r="U23" i="7"/>
  <c r="T23" i="7"/>
  <c r="S23" i="7"/>
  <c r="R23" i="7"/>
  <c r="Q23" i="7"/>
  <c r="P23" i="7"/>
  <c r="O23" i="7"/>
  <c r="N23" i="7"/>
  <c r="M23" i="7"/>
  <c r="L23" i="7"/>
  <c r="K23" i="7"/>
  <c r="J23" i="7"/>
  <c r="I23" i="7"/>
  <c r="H23" i="7"/>
  <c r="G23" i="7"/>
  <c r="F23" i="7"/>
  <c r="E23" i="7"/>
  <c r="D23" i="7"/>
  <c r="C23" i="7"/>
  <c r="AE22" i="7"/>
  <c r="AD22" i="7"/>
  <c r="AC22" i="7"/>
  <c r="AB22" i="7"/>
  <c r="AA22" i="7"/>
  <c r="Z22" i="7"/>
  <c r="Y22" i="7"/>
  <c r="X22" i="7"/>
  <c r="W22" i="7"/>
  <c r="V22" i="7"/>
  <c r="U22" i="7"/>
  <c r="T22" i="7"/>
  <c r="S22" i="7"/>
  <c r="R22" i="7"/>
  <c r="Q22" i="7"/>
  <c r="P22" i="7"/>
  <c r="O22" i="7"/>
  <c r="N22" i="7"/>
  <c r="M22" i="7"/>
  <c r="L22" i="7"/>
  <c r="K22" i="7"/>
  <c r="J22" i="7"/>
  <c r="I22" i="7"/>
  <c r="H22" i="7"/>
  <c r="G22" i="7"/>
  <c r="F22" i="7"/>
  <c r="E22" i="7"/>
  <c r="D22" i="7"/>
  <c r="C22" i="7"/>
  <c r="AI22" i="7"/>
  <c r="AE18" i="6"/>
  <c r="AD18" i="6"/>
  <c r="AC18" i="6"/>
  <c r="AB18" i="6"/>
  <c r="AA18" i="6"/>
  <c r="Z18" i="6"/>
  <c r="Y18" i="6"/>
  <c r="X18" i="6"/>
  <c r="W18" i="6"/>
  <c r="V18" i="6"/>
  <c r="U18" i="6"/>
  <c r="T18" i="6"/>
  <c r="S18" i="6"/>
  <c r="R18" i="6"/>
  <c r="Q18" i="6"/>
  <c r="P18" i="6"/>
  <c r="O18" i="6"/>
  <c r="N18" i="6"/>
  <c r="M18" i="6"/>
  <c r="L18" i="6"/>
  <c r="K18" i="6"/>
  <c r="J18" i="6"/>
  <c r="I18" i="6"/>
  <c r="H18" i="6"/>
  <c r="G18" i="6"/>
  <c r="F18" i="6"/>
  <c r="E18" i="6"/>
  <c r="D18" i="6"/>
  <c r="C18" i="6"/>
  <c r="AE17" i="6"/>
  <c r="AD17" i="6"/>
  <c r="AC17" i="6"/>
  <c r="AB17" i="6"/>
  <c r="AA17" i="6"/>
  <c r="Z17" i="6"/>
  <c r="Y17" i="6"/>
  <c r="X17" i="6"/>
  <c r="W17" i="6"/>
  <c r="V17" i="6"/>
  <c r="U17" i="6"/>
  <c r="T17" i="6"/>
  <c r="S17" i="6"/>
  <c r="R17" i="6"/>
  <c r="Q17" i="6"/>
  <c r="P17" i="6"/>
  <c r="O17" i="6"/>
  <c r="N17" i="6"/>
  <c r="M17" i="6"/>
  <c r="L17" i="6"/>
  <c r="K17" i="6"/>
  <c r="J17" i="6"/>
  <c r="I17" i="6"/>
  <c r="H17" i="6"/>
  <c r="G17" i="6"/>
  <c r="F17" i="6"/>
  <c r="E17" i="6"/>
  <c r="D17" i="6"/>
  <c r="C17" i="6"/>
  <c r="AE16" i="6"/>
  <c r="AD16" i="6"/>
  <c r="AC16" i="6"/>
  <c r="AB16" i="6"/>
  <c r="AA16" i="6"/>
  <c r="Z16" i="6"/>
  <c r="Y16" i="6"/>
  <c r="X16" i="6"/>
  <c r="W16" i="6"/>
  <c r="V16" i="6"/>
  <c r="U16" i="6"/>
  <c r="T16" i="6"/>
  <c r="S16" i="6"/>
  <c r="R16" i="6"/>
  <c r="Q16" i="6"/>
  <c r="P16" i="6"/>
  <c r="O16" i="6"/>
  <c r="N16" i="6"/>
  <c r="M16" i="6"/>
  <c r="L16" i="6"/>
  <c r="K16" i="6"/>
  <c r="J16" i="6"/>
  <c r="I16" i="6"/>
  <c r="H16" i="6"/>
  <c r="G16" i="6"/>
  <c r="F16" i="6"/>
  <c r="E16" i="6"/>
  <c r="D16" i="6"/>
  <c r="C16" i="6"/>
  <c r="AE24" i="5"/>
  <c r="AD24" i="5"/>
  <c r="AC24" i="5"/>
  <c r="AB24" i="5"/>
  <c r="AA24" i="5"/>
  <c r="Z24" i="5"/>
  <c r="Y24" i="5"/>
  <c r="X24" i="5"/>
  <c r="W24" i="5"/>
  <c r="V24" i="5"/>
  <c r="U24" i="5"/>
  <c r="T24" i="5"/>
  <c r="S24" i="5"/>
  <c r="R24" i="5"/>
  <c r="Q24" i="5"/>
  <c r="P24" i="5"/>
  <c r="O24" i="5"/>
  <c r="N24" i="5"/>
  <c r="M24" i="5"/>
  <c r="L24" i="5"/>
  <c r="K24" i="5"/>
  <c r="J24" i="5"/>
  <c r="I24" i="5"/>
  <c r="H24" i="5"/>
  <c r="G24" i="5"/>
  <c r="F24" i="5"/>
  <c r="E24" i="5"/>
  <c r="D24" i="5"/>
  <c r="C24" i="5"/>
  <c r="AE23" i="5"/>
  <c r="AD23" i="5"/>
  <c r="AC23" i="5"/>
  <c r="AB23" i="5"/>
  <c r="AA23" i="5"/>
  <c r="Z23" i="5"/>
  <c r="Y23" i="5"/>
  <c r="X23" i="5"/>
  <c r="W23" i="5"/>
  <c r="V23" i="5"/>
  <c r="U23" i="5"/>
  <c r="T23" i="5"/>
  <c r="S23" i="5"/>
  <c r="R23" i="5"/>
  <c r="Q23" i="5"/>
  <c r="P23" i="5"/>
  <c r="O23" i="5"/>
  <c r="N23" i="5"/>
  <c r="M23" i="5"/>
  <c r="L23" i="5"/>
  <c r="K23" i="5"/>
  <c r="J23" i="5"/>
  <c r="I23" i="5"/>
  <c r="H23" i="5"/>
  <c r="G23" i="5"/>
  <c r="F23" i="5"/>
  <c r="E23" i="5"/>
  <c r="D23" i="5"/>
  <c r="C23"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D22" i="5"/>
  <c r="C22" i="5"/>
  <c r="AI24" i="8" l="1"/>
  <c r="AI24" i="7"/>
  <c r="AI22" i="8"/>
  <c r="AI23" i="8"/>
  <c r="AI23" i="7"/>
  <c r="AI18" i="6"/>
  <c r="AI16" i="6"/>
  <c r="AI17" i="6"/>
  <c r="AI23" i="5"/>
  <c r="AI22" i="5"/>
  <c r="AI24" i="5"/>
  <c r="AE24" i="4"/>
  <c r="AD24" i="4"/>
  <c r="AC24" i="4"/>
  <c r="AB24" i="4"/>
  <c r="AA24" i="4"/>
  <c r="Z24" i="4"/>
  <c r="Y24" i="4"/>
  <c r="X24" i="4"/>
  <c r="W24" i="4"/>
  <c r="V24" i="4"/>
  <c r="U24" i="4"/>
  <c r="T24" i="4"/>
  <c r="S24" i="4"/>
  <c r="R24" i="4"/>
  <c r="Q24" i="4"/>
  <c r="P24" i="4"/>
  <c r="O24" i="4"/>
  <c r="N24" i="4"/>
  <c r="M24" i="4"/>
  <c r="L24" i="4"/>
  <c r="K24" i="4"/>
  <c r="J24" i="4"/>
  <c r="I24" i="4"/>
  <c r="H24" i="4"/>
  <c r="G24" i="4"/>
  <c r="F24" i="4"/>
  <c r="E24" i="4"/>
  <c r="D24" i="4"/>
  <c r="C24" i="4"/>
  <c r="AE23" i="4"/>
  <c r="AD23" i="4"/>
  <c r="AC23" i="4"/>
  <c r="AB23" i="4"/>
  <c r="AA23" i="4"/>
  <c r="Z23" i="4"/>
  <c r="Y23" i="4"/>
  <c r="X23" i="4"/>
  <c r="W23" i="4"/>
  <c r="V23" i="4"/>
  <c r="U23" i="4"/>
  <c r="T23" i="4"/>
  <c r="S23" i="4"/>
  <c r="R23" i="4"/>
  <c r="Q23" i="4"/>
  <c r="P23" i="4"/>
  <c r="O23" i="4"/>
  <c r="N23" i="4"/>
  <c r="M23" i="4"/>
  <c r="L23" i="4"/>
  <c r="K23" i="4"/>
  <c r="J23" i="4"/>
  <c r="I23" i="4"/>
  <c r="H23" i="4"/>
  <c r="G23" i="4"/>
  <c r="F23" i="4"/>
  <c r="E23" i="4"/>
  <c r="D23" i="4"/>
  <c r="C23" i="4"/>
  <c r="AE22" i="4"/>
  <c r="AD22" i="4"/>
  <c r="AC22" i="4"/>
  <c r="AB22" i="4"/>
  <c r="AA22" i="4"/>
  <c r="Z22" i="4"/>
  <c r="Y22" i="4"/>
  <c r="X22" i="4"/>
  <c r="W22" i="4"/>
  <c r="V22" i="4"/>
  <c r="U22" i="4"/>
  <c r="T22" i="4"/>
  <c r="S22" i="4"/>
  <c r="R22" i="4"/>
  <c r="Q22" i="4"/>
  <c r="P22" i="4"/>
  <c r="O22" i="4"/>
  <c r="N22" i="4"/>
  <c r="M22" i="4"/>
  <c r="L22" i="4"/>
  <c r="K22" i="4"/>
  <c r="J22" i="4"/>
  <c r="I22" i="4"/>
  <c r="H22" i="4"/>
  <c r="G22" i="4"/>
  <c r="F22" i="4"/>
  <c r="E22" i="4"/>
  <c r="D22" i="4"/>
  <c r="C22" i="4"/>
  <c r="AE24" i="3"/>
  <c r="AD24" i="3"/>
  <c r="AC24" i="3"/>
  <c r="AB24" i="3"/>
  <c r="AA24" i="3"/>
  <c r="Z24" i="3"/>
  <c r="Y24" i="3"/>
  <c r="X24" i="3"/>
  <c r="W24" i="3"/>
  <c r="V24" i="3"/>
  <c r="U24" i="3"/>
  <c r="T24" i="3"/>
  <c r="S24" i="3"/>
  <c r="R24" i="3"/>
  <c r="Q24" i="3"/>
  <c r="P24" i="3"/>
  <c r="O24" i="3"/>
  <c r="N24" i="3"/>
  <c r="M24" i="3"/>
  <c r="L24" i="3"/>
  <c r="K24" i="3"/>
  <c r="J24" i="3"/>
  <c r="I24" i="3"/>
  <c r="H24" i="3"/>
  <c r="G24" i="3"/>
  <c r="F24" i="3"/>
  <c r="E24" i="3"/>
  <c r="D24" i="3"/>
  <c r="C24" i="3"/>
  <c r="AE23" i="3"/>
  <c r="AD23" i="3"/>
  <c r="AC23" i="3"/>
  <c r="AB23" i="3"/>
  <c r="AA23" i="3"/>
  <c r="Z23" i="3"/>
  <c r="Y23" i="3"/>
  <c r="X23" i="3"/>
  <c r="W23" i="3"/>
  <c r="V23" i="3"/>
  <c r="U23" i="3"/>
  <c r="T23" i="3"/>
  <c r="S23" i="3"/>
  <c r="R23" i="3"/>
  <c r="Q23" i="3"/>
  <c r="P23" i="3"/>
  <c r="O23" i="3"/>
  <c r="N23" i="3"/>
  <c r="M23" i="3"/>
  <c r="L23" i="3"/>
  <c r="K23" i="3"/>
  <c r="J23" i="3"/>
  <c r="I23" i="3"/>
  <c r="H23" i="3"/>
  <c r="G23" i="3"/>
  <c r="F23" i="3"/>
  <c r="E23" i="3"/>
  <c r="D23" i="3"/>
  <c r="C23" i="3"/>
  <c r="AE22" i="3"/>
  <c r="AD22" i="3"/>
  <c r="AC22" i="3"/>
  <c r="AB22" i="3"/>
  <c r="AA22" i="3"/>
  <c r="Z22" i="3"/>
  <c r="Y22" i="3"/>
  <c r="X22" i="3"/>
  <c r="W22" i="3"/>
  <c r="V22" i="3"/>
  <c r="U22" i="3"/>
  <c r="T22" i="3"/>
  <c r="S22" i="3"/>
  <c r="R22" i="3"/>
  <c r="Q22" i="3"/>
  <c r="P22" i="3"/>
  <c r="O22" i="3"/>
  <c r="N22" i="3"/>
  <c r="M22" i="3"/>
  <c r="L22" i="3"/>
  <c r="K22" i="3"/>
  <c r="J22" i="3"/>
  <c r="I22" i="3"/>
  <c r="H22" i="3"/>
  <c r="G22" i="3"/>
  <c r="F22" i="3"/>
  <c r="E22" i="3"/>
  <c r="D22" i="3"/>
  <c r="C22" i="3"/>
  <c r="D16" i="2"/>
  <c r="E16" i="2"/>
  <c r="F16" i="2"/>
  <c r="G16" i="2"/>
  <c r="H16" i="2"/>
  <c r="I16" i="2"/>
  <c r="J16" i="2"/>
  <c r="K16" i="2"/>
  <c r="L16" i="2"/>
  <c r="M16" i="2"/>
  <c r="N16" i="2"/>
  <c r="O16" i="2"/>
  <c r="P16" i="2"/>
  <c r="Q16" i="2"/>
  <c r="R16" i="2"/>
  <c r="S16" i="2"/>
  <c r="T16" i="2"/>
  <c r="U16" i="2"/>
  <c r="V16" i="2"/>
  <c r="W16" i="2"/>
  <c r="X16" i="2"/>
  <c r="Y16" i="2"/>
  <c r="Z16" i="2"/>
  <c r="AA16" i="2"/>
  <c r="AB16" i="2"/>
  <c r="AC16" i="2"/>
  <c r="D17" i="2"/>
  <c r="E17" i="2"/>
  <c r="F17" i="2"/>
  <c r="G17" i="2"/>
  <c r="H17" i="2"/>
  <c r="I17" i="2"/>
  <c r="J17" i="2"/>
  <c r="K17" i="2"/>
  <c r="L17" i="2"/>
  <c r="M17" i="2"/>
  <c r="N17" i="2"/>
  <c r="O17" i="2"/>
  <c r="P17" i="2"/>
  <c r="Q17" i="2"/>
  <c r="R17" i="2"/>
  <c r="S17" i="2"/>
  <c r="T17" i="2"/>
  <c r="U17" i="2"/>
  <c r="V17" i="2"/>
  <c r="W17" i="2"/>
  <c r="X17" i="2"/>
  <c r="Y17" i="2"/>
  <c r="Z17" i="2"/>
  <c r="AA17" i="2"/>
  <c r="AB17" i="2"/>
  <c r="AC17" i="2"/>
  <c r="D18" i="2"/>
  <c r="E18" i="2"/>
  <c r="F18" i="2"/>
  <c r="G18" i="2"/>
  <c r="H18" i="2"/>
  <c r="I18" i="2"/>
  <c r="J18" i="2"/>
  <c r="K18" i="2"/>
  <c r="L18" i="2"/>
  <c r="M18" i="2"/>
  <c r="N18" i="2"/>
  <c r="O18" i="2"/>
  <c r="P18" i="2"/>
  <c r="Q18" i="2"/>
  <c r="R18" i="2"/>
  <c r="S18" i="2"/>
  <c r="T18" i="2"/>
  <c r="U18" i="2"/>
  <c r="V18" i="2"/>
  <c r="W18" i="2"/>
  <c r="X18" i="2"/>
  <c r="Y18" i="2"/>
  <c r="Z18" i="2"/>
  <c r="AA18" i="2"/>
  <c r="AB18" i="2"/>
  <c r="AC18" i="2"/>
  <c r="AD18" i="2"/>
  <c r="C17" i="2"/>
  <c r="C18" i="2"/>
  <c r="C16" i="2"/>
  <c r="D22" i="1"/>
  <c r="E22" i="1"/>
  <c r="F22" i="1"/>
  <c r="G22" i="1"/>
  <c r="H22" i="1"/>
  <c r="I22" i="1"/>
  <c r="J22" i="1"/>
  <c r="K22" i="1"/>
  <c r="L22" i="1"/>
  <c r="M22" i="1"/>
  <c r="N22" i="1"/>
  <c r="O22" i="1"/>
  <c r="P22" i="1"/>
  <c r="Q22" i="1"/>
  <c r="R22" i="1"/>
  <c r="S22" i="1"/>
  <c r="T22" i="1"/>
  <c r="U22" i="1"/>
  <c r="V22" i="1"/>
  <c r="W22" i="1"/>
  <c r="X22" i="1"/>
  <c r="Y22" i="1"/>
  <c r="Z22" i="1"/>
  <c r="AA22" i="1"/>
  <c r="AB22" i="1"/>
  <c r="AC22" i="1"/>
  <c r="AD22" i="1"/>
  <c r="AE22" i="1"/>
  <c r="D23" i="1"/>
  <c r="E23" i="1"/>
  <c r="F23" i="1"/>
  <c r="G23" i="1"/>
  <c r="H23" i="1"/>
  <c r="I23" i="1"/>
  <c r="J23" i="1"/>
  <c r="K23" i="1"/>
  <c r="L23" i="1"/>
  <c r="M23" i="1"/>
  <c r="N23" i="1"/>
  <c r="O23" i="1"/>
  <c r="P23" i="1"/>
  <c r="Q23" i="1"/>
  <c r="R23" i="1"/>
  <c r="S23" i="1"/>
  <c r="T23" i="1"/>
  <c r="U23" i="1"/>
  <c r="V23" i="1"/>
  <c r="W23" i="1"/>
  <c r="X23" i="1"/>
  <c r="Y23" i="1"/>
  <c r="Z23" i="1"/>
  <c r="AA23" i="1"/>
  <c r="AB23" i="1"/>
  <c r="AC23" i="1"/>
  <c r="AD23" i="1"/>
  <c r="AE23" i="1"/>
  <c r="D24" i="1"/>
  <c r="E24" i="1"/>
  <c r="F24" i="1"/>
  <c r="G24" i="1"/>
  <c r="H24" i="1"/>
  <c r="I24" i="1"/>
  <c r="J24" i="1"/>
  <c r="K24" i="1"/>
  <c r="L24" i="1"/>
  <c r="M24" i="1"/>
  <c r="N24" i="1"/>
  <c r="O24" i="1"/>
  <c r="P24" i="1"/>
  <c r="Q24" i="1"/>
  <c r="R24" i="1"/>
  <c r="S24" i="1"/>
  <c r="T24" i="1"/>
  <c r="U24" i="1"/>
  <c r="V24" i="1"/>
  <c r="W24" i="1"/>
  <c r="X24" i="1"/>
  <c r="Y24" i="1"/>
  <c r="Z24" i="1"/>
  <c r="AA24" i="1"/>
  <c r="AB24" i="1"/>
  <c r="AC24" i="1"/>
  <c r="AD24" i="1"/>
  <c r="AE24" i="1"/>
  <c r="C23" i="1"/>
  <c r="C24" i="1"/>
  <c r="C22" i="1"/>
  <c r="AI17" i="2"/>
  <c r="AI22" i="3" l="1"/>
  <c r="AI22" i="1"/>
  <c r="AI23" i="4"/>
  <c r="AI23" i="3"/>
  <c r="AI24" i="3"/>
  <c r="AI18" i="2"/>
  <c r="AI16" i="2"/>
  <c r="AI24" i="1"/>
  <c r="AI23" i="1"/>
  <c r="AI24" i="4"/>
  <c r="AI22" i="4"/>
  <c r="AI24" i="21"/>
  <c r="AI22" i="21"/>
</calcChain>
</file>

<file path=xl/sharedStrings.xml><?xml version="1.0" encoding="utf-8"?>
<sst xmlns="http://schemas.openxmlformats.org/spreadsheetml/2006/main" count="1721" uniqueCount="461">
  <si>
    <t>Índice</t>
  </si>
  <si>
    <t>Autopartes</t>
  </si>
  <si>
    <t>Automotriz</t>
  </si>
  <si>
    <t>Total</t>
  </si>
  <si>
    <t>Importaciones (Millones de dólares)</t>
  </si>
  <si>
    <t>Arancel recaudado (Millones de dólares)</t>
  </si>
  <si>
    <t>Tasa arancelaria (Porcentaje)</t>
  </si>
  <si>
    <t>Costo de transporte total (Millones de dólares)</t>
  </si>
  <si>
    <t>Tasa de costo de transporte (Porcentaje)</t>
  </si>
  <si>
    <t>Costo de transporte aéreo (Millones de dólares)</t>
  </si>
  <si>
    <t>Cuadro 1</t>
  </si>
  <si>
    <t>Valor (millones de dólares)</t>
  </si>
  <si>
    <t>Canadá</t>
  </si>
  <si>
    <t>México</t>
  </si>
  <si>
    <t>Alemania</t>
  </si>
  <si>
    <t>Reino Unido</t>
  </si>
  <si>
    <t>Japón</t>
  </si>
  <si>
    <t>China</t>
  </si>
  <si>
    <t>Francia</t>
  </si>
  <si>
    <t>Corea del Sur</t>
  </si>
  <si>
    <t>Taiwán</t>
  </si>
  <si>
    <t>América Latina y el Caribe</t>
  </si>
  <si>
    <t>Centroamérica</t>
  </si>
  <si>
    <t>CostaRica</t>
  </si>
  <si>
    <t>El Salvador</t>
  </si>
  <si>
    <t>Guatemala</t>
  </si>
  <si>
    <t>Honduras</t>
  </si>
  <si>
    <t>Nicaragua</t>
  </si>
  <si>
    <t>Panama</t>
  </si>
  <si>
    <t>Total de los países seleccionados</t>
  </si>
  <si>
    <t>Resto del Mundo</t>
  </si>
  <si>
    <t>Total importado por Estados Unidos</t>
  </si>
  <si>
    <t>Arancel recaudado (millones de dólares)</t>
  </si>
  <si>
    <t>Tasa arancelaria (porcentaje)</t>
  </si>
  <si>
    <t>Costa Rica</t>
  </si>
  <si>
    <t>Cuadro 2</t>
  </si>
  <si>
    <t>Importaciones (millones de dólares)</t>
  </si>
  <si>
    <t>Cuadro 5</t>
  </si>
  <si>
    <t>Cuadro 3</t>
  </si>
  <si>
    <t>Cuadro 6</t>
  </si>
  <si>
    <t>Cuadro 7</t>
  </si>
  <si>
    <t>Cuadro 8</t>
  </si>
  <si>
    <t>Cuadro 9</t>
  </si>
  <si>
    <t>Cuadro 10</t>
  </si>
  <si>
    <t>Cuadro 11</t>
  </si>
  <si>
    <t>Cuadro 12</t>
  </si>
  <si>
    <t>Cuadro 13</t>
  </si>
  <si>
    <t>Cuadro 14</t>
  </si>
  <si>
    <t>Cuadro 15</t>
  </si>
  <si>
    <t>Cuadro 16</t>
  </si>
  <si>
    <t>Cuadro 17</t>
  </si>
  <si>
    <t>Cuadro 19</t>
  </si>
  <si>
    <t>Cuadro 18</t>
  </si>
  <si>
    <t>Cuadro 20</t>
  </si>
  <si>
    <t>Cuadro 21</t>
  </si>
  <si>
    <t>Cuadro 22</t>
  </si>
  <si>
    <t>Cuadro 23</t>
  </si>
  <si>
    <t>Cuadro 24</t>
  </si>
  <si>
    <t>Cuadro 25</t>
  </si>
  <si>
    <t>Cuadro 26</t>
  </si>
  <si>
    <t>C26</t>
  </si>
  <si>
    <t>PAÍSES SELECCIONADOS</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</si>
  <si>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</si>
  <si>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</si>
  <si>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</si>
  <si>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</si>
  <si>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</si>
  <si>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</si>
  <si>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</si>
  <si>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</si>
  <si>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</si>
  <si>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</si>
  <si>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</si>
  <si>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</si>
  <si>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</si>
  <si>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</si>
  <si>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</si>
  <si>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</si>
  <si>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</si>
  <si>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</si>
  <si>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</si>
  <si>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</si>
  <si>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</si>
  <si>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</si>
  <si>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</si>
  <si>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</si>
  <si>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</si>
  <si>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TOTAL</t>
  </si>
  <si>
    <t>MÉXICO</t>
  </si>
  <si>
    <t>CANADÁ</t>
  </si>
  <si>
    <t>CHINA</t>
  </si>
  <si>
    <t>AMÉRICA LATINA Y EL CARIBE</t>
  </si>
  <si>
    <t>Estados Unidos: Costos de transporte en importaciones por tipo de transporte de la cadena autopartes-automotriz</t>
  </si>
  <si>
    <t>Cuadro 4</t>
  </si>
  <si>
    <t>Costo de transporte terrestre (Millones de dólares)</t>
  </si>
  <si>
    <t>Cuadro 27</t>
  </si>
  <si>
    <t>Cuadro 28</t>
  </si>
  <si>
    <t>Costo de transporte marítimo (Millones de dólares)</t>
  </si>
  <si>
    <t>C27</t>
  </si>
  <si>
    <t>C28</t>
  </si>
  <si>
    <t>FIELD NAME</t>
  </si>
  <si>
    <t>DESCRIPTION</t>
  </si>
  <si>
    <t>commodity</t>
  </si>
  <si>
    <t>10-digit Harmonized Tariff Schedule (HTS) Code</t>
  </si>
  <si>
    <t>cty_code</t>
  </si>
  <si>
    <t>4-digit Country Code</t>
  </si>
  <si>
    <t>cty_subco</t>
  </si>
  <si>
    <t>2-digit Country Subcode Code</t>
  </si>
  <si>
    <t>dist_entry</t>
  </si>
  <si>
    <t>2-digit District of Entry Code</t>
  </si>
  <si>
    <t>dist_unlad</t>
  </si>
  <si>
    <t>2-digit District of Unlading Code</t>
  </si>
  <si>
    <t>rate_prov</t>
  </si>
  <si>
    <t>2-digit Rate Provision Code</t>
  </si>
  <si>
    <t>year</t>
  </si>
  <si>
    <t>4-digit Statistical Year</t>
  </si>
  <si>
    <t>month</t>
  </si>
  <si>
    <t>2-digit Statistical Month</t>
  </si>
  <si>
    <t>cards_mo</t>
  </si>
  <si>
    <t>15-digit Card Count</t>
  </si>
  <si>
    <t>con_qy1_mo</t>
  </si>
  <si>
    <t>15-digit Imports for Consumption, Quantity 1</t>
  </si>
  <si>
    <t>con_qy2_mo</t>
  </si>
  <si>
    <t>15-digit Imports for Consumption, Quantity 2</t>
  </si>
  <si>
    <t>con_val_mo</t>
  </si>
  <si>
    <t>15-digit Imports for Consumption, Total Value</t>
  </si>
  <si>
    <t>dut_val_mo</t>
  </si>
  <si>
    <t>15-digit Imports for Consumption, Dutiable Value</t>
  </si>
  <si>
    <t>cal_dut_mo</t>
  </si>
  <si>
    <t>15-digit Imports for Consumption, Calculated Duty</t>
  </si>
  <si>
    <t>con_cha_mo</t>
  </si>
  <si>
    <t>15-digit Imports for Consumption, Charges</t>
  </si>
  <si>
    <t>con_cif_mo</t>
  </si>
  <si>
    <t>15-digit Imports for Consumption, CIF Value</t>
  </si>
  <si>
    <t>gen_qy1_mo</t>
  </si>
  <si>
    <t>15-digit General Imports, Quantity 1</t>
  </si>
  <si>
    <t>gen_qy2_mo</t>
  </si>
  <si>
    <t>15-digit General Imports, Quantity 2</t>
  </si>
  <si>
    <t>gen_val_mo</t>
  </si>
  <si>
    <t>15-digit General Imports, Total Value</t>
  </si>
  <si>
    <t>gen_cha_mo</t>
  </si>
  <si>
    <t>15-digit General Imports, Charges</t>
  </si>
  <si>
    <t>gen_cif_mo</t>
  </si>
  <si>
    <t>15-digit General Imports, CIF Value</t>
  </si>
  <si>
    <t>air_val_mo</t>
  </si>
  <si>
    <t>15-digit Air Value</t>
  </si>
  <si>
    <t>air_wgt_mo</t>
  </si>
  <si>
    <t>15-digit Air Shipping Weight</t>
  </si>
  <si>
    <t>air_cha_mo</t>
  </si>
  <si>
    <t>15-digit Air Charges</t>
  </si>
  <si>
    <t>ves_val_mo</t>
  </si>
  <si>
    <t>15-digit Vessel Value</t>
  </si>
  <si>
    <t>ves_wgt_mo</t>
  </si>
  <si>
    <t>15-digit Vessel Shipping Weight</t>
  </si>
  <si>
    <t>ves_cha_mo</t>
  </si>
  <si>
    <t>15-digit Vessel Charges</t>
  </si>
  <si>
    <t>cnt_val_mo</t>
  </si>
  <si>
    <t>15-digit Containerized Vessel Value</t>
  </si>
  <si>
    <t>cnt_wgt_mo</t>
  </si>
  <si>
    <t>15-digit Containerized Vessel Shipping Weight</t>
  </si>
  <si>
    <t>cnt_cha_mo</t>
  </si>
  <si>
    <t>15-digit Containerized Vessel Charges</t>
  </si>
  <si>
    <t>cards_yr</t>
  </si>
  <si>
    <t>15-digit Year-to-Date Card Count</t>
  </si>
  <si>
    <t>con_qy1_yr</t>
  </si>
  <si>
    <t>15-digit Year-to-Date Imports for Consumption, Quantity 1</t>
  </si>
  <si>
    <t>con_qy2_yr</t>
  </si>
  <si>
    <t>15-digit Year-to-Date Imports for Consumption, Quantity 2</t>
  </si>
  <si>
    <t>con_val_yr</t>
  </si>
  <si>
    <t>15-digit Year-to-Date Imports for Consumption, Total Value</t>
  </si>
  <si>
    <t>dut_val_yr</t>
  </si>
  <si>
    <t>15-digit Year-to-Date Imports for Consumption, Dutiable Value</t>
  </si>
  <si>
    <t>cal_dut_yr</t>
  </si>
  <si>
    <t>15-digit Year-to-Date Imports for Consumption, Calculated Duty</t>
  </si>
  <si>
    <t>con_cha_yr</t>
  </si>
  <si>
    <t>15-digit Year-to-Date Imports for Consumption, Charges</t>
  </si>
  <si>
    <t>con_cif_yr</t>
  </si>
  <si>
    <t>15-digit Year-to-Date Imports for Consumption, CIF Value</t>
  </si>
  <si>
    <t>gen_qy1_yr</t>
  </si>
  <si>
    <t>15-digit Year-to-Date General Imports, Quantity 1</t>
  </si>
  <si>
    <t>gen_qy2_yr</t>
  </si>
  <si>
    <t>15-digit Year-to-Date General Imports, Quantity 2</t>
  </si>
  <si>
    <t>gen_val_yr</t>
  </si>
  <si>
    <t>15-digit Year-to-Date General Imports, Total Value</t>
  </si>
  <si>
    <t>gen_cha_yr</t>
  </si>
  <si>
    <t>15-digit Year-to-Date General Imports, Charges</t>
  </si>
  <si>
    <t>gen_cif_yr</t>
  </si>
  <si>
    <t>15-digit Year-to-Date General Imports, CIF Value</t>
  </si>
  <si>
    <t>air_val_yr</t>
  </si>
  <si>
    <t>15-digit Year-to-Date Air Value</t>
  </si>
  <si>
    <t>air_wgt_yr</t>
  </si>
  <si>
    <t>15-digit Year-to-Date Air Shipping Weight</t>
  </si>
  <si>
    <t>air_cha_yr</t>
  </si>
  <si>
    <t>15-digit Year-to-Date Air Charges</t>
  </si>
  <si>
    <t>ves_val_yr</t>
  </si>
  <si>
    <t>15-digit Year-to-Date Vessel Value</t>
  </si>
  <si>
    <t>ves_wgt_yr</t>
  </si>
  <si>
    <t>15-digit Year-to-Date Vessel Shipping Weight</t>
  </si>
  <si>
    <t>ves_cha_yr</t>
  </si>
  <si>
    <t>15-digit Year-to-Date Vessel Charges</t>
  </si>
  <si>
    <t>cnt_val_yr</t>
  </si>
  <si>
    <t>15-digit Year-to-Date Containerized Vessel Value</t>
  </si>
  <si>
    <t>cnt_wgt_yr</t>
  </si>
  <si>
    <t>15-digit Year-to-Date Containerized Vessel Shipping Weight</t>
  </si>
  <si>
    <t>cnt_cha_yr</t>
  </si>
  <si>
    <t>15-digit Year-to-Date Containerized Vessel Charges</t>
  </si>
  <si>
    <t>Air Imports</t>
  </si>
  <si>
    <t>The value of goods that enter the country by aircraft. Excludes low value shipments, freight, duties, mail and parcel shipments, and aircraft flown into the United States.</t>
  </si>
  <si>
    <t>Air Shipping Weight (SWT</t>
  </si>
  <si>
    <t>Represents the gross weight in kilograms of shipments made by air, including the weight of moisture content, wrappings, crates, boxes, and containers (other than cargo vans and similar substantial outer containers). In some instances, shipments between the United States and countries abroad enter or depart through Canada or Mexico. Such shipments are recorded under the method of transportation by which they enter or depart the United States regardless of the method of transportation between Canada or Mexico and the country of origin or destination.</t>
  </si>
  <si>
    <t>Air Value</t>
  </si>
  <si>
    <t>The value of goods that enter or leave the country by air. In some instances, shipments between the United States and countries abroad enter or depart through Canada or Mexico. Such shipments are recorded under the method of transportation by which they enter or depart the United States regardless of the method of transportation between Canada or Mexico and the country of origin or destination.</t>
  </si>
  <si>
    <t>Air Waybill</t>
  </si>
  <si>
    <t>The shipping document used for the transportation of air freight, which includes conditions, limitations of liability, shipping instructions, description of commodity, and applicable transportation charges. It is generally similar to a straight non-negotiable bill of lading and is used for similar purposes.</t>
  </si>
  <si>
    <t>Calculated Duty</t>
  </si>
  <si>
    <t>Estimates of calculated duty do not necessarily reflect amounts of duty paid and should, therefore, be used with caution. The inclusion in the figures of some U.S. products returned after processing and assembly abroad, for which a portion of the value is eligible for duty free consideration, may cause these duty figures to be somewhat overstated as a result. In cases where articles are dutiable at various or special rates, a dutiable value is shown but no duty is calculated. Thus, there is an understatement in the estimates of calculated duty to the extent that these situations exist.</t>
  </si>
  <si>
    <t>Card Count</t>
  </si>
  <si>
    <t>The number of individual export or import line items.</t>
  </si>
  <si>
    <t>Charges</t>
  </si>
  <si>
    <t>Also referred to as Import Charges. The import charges represent the aggregate cost of all freight, insurance, and other charges (excluding U.S. import duties) incurred in bringing the merchandise from alongside the carrier at the port of export in the country of exportation and placing it alongside the carrier at the first port of entry in the United States. In the case of overland shipments originating in Canada or Mexico, such costs include freight, insurance, and all other charges, costs and expenses incurred in bringing the merchandise from the point of origin (where the merchandise begins its journey to the United States) in Canada or Mexico to the first port of entry.</t>
  </si>
  <si>
    <t>CIF (Cost, Insurance, Freight) Import Value</t>
  </si>
  <si>
    <t>Represents the landed value of the merchandise at the first port of arrival in the United States. It is computed by adding import charges to the Customs value and therefore excludes U.S. import duties.</t>
  </si>
  <si>
    <t>Commodity</t>
  </si>
  <si>
    <t>An economic good such as a product of agriculture, mining, or a customized or mass produced article that is readily exchanged within the market.</t>
  </si>
  <si>
    <t>Consumption (Imports Only)</t>
  </si>
  <si>
    <t>Measures the total of merchandise that has physically cleared through Customs either entering consumption channels immediately or entering after withdrawal for consumption from bonded warehouses under Customs custody or from Foreign Trade Zones. Many countries use the term "special imports" to designate statistics compiled on this basis.</t>
  </si>
  <si>
    <t>Container</t>
  </si>
  <si>
    <t>A uniform, reusable metal "box" in which goods are shipped by vessel, truck, or rail as defined in the International Convention for Safe Containers, as amended (TIAS 9037; 29 U.S.T. 3709).</t>
  </si>
  <si>
    <t>Containerized shipments</t>
  </si>
  <si>
    <t>Shipments transported in any van-type container. Containerized import shipments are identified by the reported method of transportation code, and therefore all shipments are either identified as containerized or non-containerized. This excludes containerized import shipments into Foreign Trade Zones, which are not identified by CBP and as such are not included in this release. Export shipments are reported with an indicator that can either identify an export shipment as containerized or non-containerized. Filers may not always report an indicator, resulting in missing containerized information on export shipments. No attempt is made to estimate the value or shipping weight of containerized exports with missing indicators. Therefore, the containerized export data may be understated.</t>
  </si>
  <si>
    <t>Country Codes</t>
  </si>
  <si>
    <t>The names and codes of the countries of the world are listed in Schedule C , Classification of Country and Territory Designations for U.S. Foreign Trade Statistics.</t>
  </si>
  <si>
    <t>Customs Value</t>
  </si>
  <si>
    <t>The Customs value is the value of imports as appraised by the U.S. Customs and Border Protection in accordance with the legal requirements of the Tariff Act of 1930, as amended. This value is generally defined as the price actually paid or payable for merchandise when sold for exportation to the United States, excluding U.S. import duties, freight, insurance, and other charges incurred in bringing the merchandise to the United States. The term "price actually paid or payable" means the total payment (whether direct or indirect, and exclusive of any costs, charges, or expenses incurred for transportation, insurance, and related services incident to the international shipment of the merchandise from the country of exportation to the place of importation in the United States) made, or to be made, for imported merchandise by the buyer to, or for the benefit, of the seller. In the case of transactions between related parties, the relationship between buyer and seller should not influence the Customs value.
In those instances where assistance was furnished to a foreign manufacturer for use in producing an article which is imported into the United States, the value of the assistance is required to be included in the value reported for the merchandise. Such "assists" include both tangible and intangible assistance, such as machinery, tools, dies and molds, blue prints, copyrights, research and development, and engineering and consulting services. If the value of these "assists" is identified and separately reported, it is subtracted from the value during statistical processing. However, where it is not possible to isolate the value of "assists", they are included. In these cases the unit values may be increased due to the inclusion of such "assists".</t>
  </si>
  <si>
    <t>District (or Port) of Entry</t>
  </si>
  <si>
    <t>The district (or port) in which merchandise clears Customs for entry into consumption channels, bonded warehouses or Foreign Trade Zones.</t>
  </si>
  <si>
    <t>District (or Port) of Unlading</t>
  </si>
  <si>
    <t>The district where merchandise is unloaded from the importing vessel or aircraft.</t>
  </si>
  <si>
    <t>District and Port Classification</t>
  </si>
  <si>
    <t>The names and codes of districts and ports are listed in Schedule D, Classification of U.S. Customs Districts and Ports for Foreign Trade Statistics. The geographical limits of each district are published in the U.S. Customs Regulations. Schedule D is published as a statistical annex in HTSA and as a part of Schedule B. Statistics for two or more Customs Districts may be combined and published under an arbitrary designation or shipping weight may be excluded from an individual Customs District as a solution to disclosure situations. Consequently, statistics for individual ports may be understated due to the suppression of the weight of the affected commodities.</t>
  </si>
  <si>
    <t>Dutiable Value of Imports</t>
  </si>
  <si>
    <t>The "dutiable value" represents, in general, the Customs value of foreign merchandise imported into the United States, which is subject to a duty.</t>
  </si>
  <si>
    <t>Duty</t>
  </si>
  <si>
    <t>A charge imposed on the import of goods. Duties are generally based on the value of the goods (ad valorem duties), some other factor, such as weight or quantity (specific duties), or a combination of value and other factors (compound duties).</t>
  </si>
  <si>
    <t>Freight</t>
  </si>
  <si>
    <t>A term for cargo or the cost of shipping.</t>
  </si>
  <si>
    <t>General Imports</t>
  </si>
  <si>
    <t>Measures the total physical arrivals of merchandise from foreign countries, whether such merchandise enters consumption channels immediately or is entered into bonded warehouses or Foreign Trade Zones under CBP custody.</t>
  </si>
  <si>
    <t>Harmonized Tariff Schedule of the United States Annotated (HTSA)</t>
  </si>
  <si>
    <t>The import statistics are initially collected and compiled in terms of approximately 18,000 10-digit commodity codes in the HTSA. The HTSA is maintained by the U.S. International Trade Commission and is based on the 2-, 4-, and 6-digit headings and subheadings of the international Harmonized System (HS). The HTSA is revised and published at least twice annually; new codes are usually effective January 1 and July 1. Suggested changes to the statistical requirements of the HTSA should be submitted in the form of a request to the 484(f) Committee. For more information, see https://hts.usitc.gov/.</t>
  </si>
  <si>
    <t>Import Charges</t>
  </si>
  <si>
    <t>The import charges represent the aggregate cost of all freight, insurance, and other charges (excluding U.S. import duties) incurred in bringing the merchandise from alongside the carrier at the port of exportation in the country of exportation and placing it alongside the carrier at the first port of entry in the United States. In the case of overland shipments originating in Canada or Mexico, such costs include freight, insurance, and all other charges, costs and expenses incurred in bringing the merchandise from the point of origin (where the merchandise begins its journey to the United States) in Canada or Mexico to the first port of entry.</t>
  </si>
  <si>
    <t>Imports</t>
  </si>
  <si>
    <t>All goods physically brought into the United States, including: (1) Goods of foreign origin, and (2) Goods of domestic origin returned to the United States without substantial transformation affecting a change in tariff classification under an applicable rule of origin.</t>
  </si>
  <si>
    <t>Quantity</t>
  </si>
  <si>
    <t>Units of quantity shown are published in terms of the units specified in the HTSA and Schedule B for each classification. When two units of quantity are required for an item in the HTSA or Schedule B, both units are shown along with the value. Quantity is only used at the 10-digit HS level. Any higher aggregation may result in multiple units of quantity being included.</t>
  </si>
  <si>
    <t>Rate Provision</t>
  </si>
  <si>
    <t>The rate a tariff or duty is set according to the provision allowed by a trade agreement.</t>
  </si>
  <si>
    <t>Shipment</t>
  </si>
  <si>
    <t>All goods being sent from one USPPI to one consignee located in a single country of destination on a single conveyance and on the same day.  Except as noted in §30.2(a)(1)(iv), the EEI shall be filed when the value of the goods is over $2,500 per Schedule B or HTSA commodity classification code.</t>
  </si>
  <si>
    <t>Shipping Weight (SWT)</t>
  </si>
  <si>
    <t>The shipping weight is the weight in kilograms, which includes the weight of the commodity, as well as the weight of normal packaging, such as boxes, crates, barrels, etc.  The shipping weight is required for exports by air, vessel, rail, and truck, and required for exports of household goods transported by all methods.  For exports (except household goods) by mail, fixed transport (pipeline), or other valid methods, the shipping weight is not required and shall be reported as zero.  For containerized cargo in lift vans, cargo vans, or similar substantial outer containers, the weight of such containers is not included in the shipping weight.  If the shipping weight is not available for each Schedule B or HTSA item included in one or more containers, the approximate shipping weight for each item is estimated and reported.  The total of these estimated weights equals the actual shipping weight of the entire container or containers.</t>
  </si>
  <si>
    <t>Tariff</t>
  </si>
  <si>
    <t>Customs duties on merchandise imports. Levied either on an ad valorem basis (percentage of value) or on a specific basis (e.g. $7 per 100 kgs.). Tariffs give price advantage to similar locally-produced goods and raise revenues for the government. (Source: World Trade Organization)</t>
  </si>
  <si>
    <t>Tariff Schedule</t>
  </si>
  <si>
    <t>A comprehensive list or schedule of goods with applicable duty rates to be paid or charged for each listed article as it enters or leaves a country.</t>
  </si>
  <si>
    <t>Unit of Quantity</t>
  </si>
  <si>
    <t>The unit of measure that merchandise is counted either in numbers or weight such as yards, meters, pieces or numbers. The Harmonized System (HS) collects information based on the metric standard.</t>
  </si>
  <si>
    <t>Value</t>
  </si>
  <si>
    <t>In general, the value to be reported in the EEI shall be the value of the goods at the U.S. port of export in U.S. dollars.  The value shall be the selling price (or the cost, if the goods are not sold), plus inland or domestic freight, insurance, and other charges to the U.S. seaport, airport, or land border port of export.  Cost of goods is the sum of expenses incurred in the USPPI’s acquisition or production of the goods.  Report the value to the nearest dollar, omit cents.  Fractions of a dollar less than 50 cents should be ignored, and fractions of 50 cents or more should be rounded up to the next dollar.</t>
  </si>
  <si>
    <t>Vessel Imports</t>
  </si>
  <si>
    <t>The value of goods that enter the country by waterborne vessel. Excludes low value shipments, freight, duties, mail and parcel shipments, and imports of vessels moving under their own power or afloat into the United States.</t>
  </si>
  <si>
    <t>Cadena de Valor Automotriz-Autopartes</t>
  </si>
  <si>
    <t>num</t>
  </si>
  <si>
    <t>6dig</t>
  </si>
  <si>
    <t>Descripción</t>
  </si>
  <si>
    <t>Grupo</t>
  </si>
  <si>
    <t>Segmento</t>
  </si>
  <si>
    <t>Líquidos Para Frenos Hidr疼licos Y Demás Líquidos</t>
  </si>
  <si>
    <t>Miscellaneous Parts</t>
  </si>
  <si>
    <t>Preparaciones Anticongelantes Y Líquidos Preparado</t>
  </si>
  <si>
    <t>Con Accesorios</t>
  </si>
  <si>
    <t>Chassis and Drivetrain Parts</t>
  </si>
  <si>
    <t>Tubes, Pipes And Hoses, Of Vulcanized Rubber, Exce</t>
  </si>
  <si>
    <t>Conveyor Belt Vulcanize Rub, Trapezoidal Cross Sec</t>
  </si>
  <si>
    <t>Engines and Parts</t>
  </si>
  <si>
    <t>De Los Tipos Utilizados En Automiles De Turismo,</t>
  </si>
  <si>
    <t>Automotive Tires and Tubes</t>
  </si>
  <si>
    <t>De Los Tipos Utilizados En Autobuses Y Camiones</t>
  </si>
  <si>
    <t>Retreaded Tires, Of Rubber</t>
  </si>
  <si>
    <t>De Los Tipos Utilizados En Automiles De Turismo</t>
  </si>
  <si>
    <t>De Los Tipos Utilizados En Autobuses O Camiones</t>
  </si>
  <si>
    <t>Los Demás</t>
  </si>
  <si>
    <t>Neumáticos (Llantas Neumáticas) Usados</t>
  </si>
  <si>
    <t>Juntas O Empaquetaduras</t>
  </si>
  <si>
    <t>Las Demás</t>
  </si>
  <si>
    <t>Guarniciones Para Frenos</t>
  </si>
  <si>
    <t>De Dimensiones Y Formatos Que Permitan Su Empleo E</t>
  </si>
  <si>
    <t>Bodies and Parts</t>
  </si>
  <si>
    <t>Espejos Retrovisores Para Vehículos</t>
  </si>
  <si>
    <t>Tuercas</t>
  </si>
  <si>
    <t>Ballestas Y Sus Hojas</t>
  </si>
  <si>
    <t>Muelles (Resortes) Helicoidales</t>
  </si>
  <si>
    <t>Cerraduras Del Tipo De Las Utilizadas En Vehículos</t>
  </si>
  <si>
    <t>Bisagras De Cualquier Clase, Incluidos Los Pernios</t>
  </si>
  <si>
    <t>Las Demás Guarniciones, Herrajes Y Art兤ulos Simil</t>
  </si>
  <si>
    <t>De Cilindrada Superior A1000Cm3</t>
  </si>
  <si>
    <t>Motores De Los Tipos Utilizados Para La Propulsi</t>
  </si>
  <si>
    <t>Identificables Como Destinadas, Exclusiva O Princi</t>
  </si>
  <si>
    <t>Bombas De Carburante, Aceite O Refrigerante, Para</t>
  </si>
  <si>
    <t>De Bombas</t>
  </si>
  <si>
    <t>Compresores De Los Tipos Utilizados En Los Equipos</t>
  </si>
  <si>
    <t>Electrical and Electric Components</t>
  </si>
  <si>
    <t>De Los Tipos Utilizados En Vehículos Automiles P</t>
  </si>
  <si>
    <t>Sin Equipo De Enfriamiento</t>
  </si>
  <si>
    <t>Partes</t>
  </si>
  <si>
    <t>Para Filtrar Lubricantes O Carburantes En Los Moto</t>
  </si>
  <si>
    <t>Filtros De Entrada De Aire Para Motores De Encendi</t>
  </si>
  <si>
    <t>Concebidos Para Montarlos Sobre Vehículos De Carre</t>
  </si>
  <si>
    <t>De Máquinas O Aparatos De La Partida8425</t>
  </si>
  <si>
    <t>Rodamientos De Bolas</t>
  </si>
  <si>
    <t>Rodamientos De Rodillos Cicos, Incluidos Los Ens</t>
  </si>
  <si>
    <t>Rodamientos De Agujas</t>
  </si>
  <si>
    <t>Rodamientos De Rodillos Cil匤dricos</t>
  </si>
  <si>
    <t>Arboles De Transmisi, Incluidos Los De Levas Y L</t>
  </si>
  <si>
    <t>De Potencia Superior A750W Pero Inferior O Igual</t>
  </si>
  <si>
    <t>De Plomo, De Los Tipos Utilizados Para Arranque De</t>
  </si>
  <si>
    <t>De Níquel-Cadmio</t>
  </si>
  <si>
    <t>De Níquel-Hierro</t>
  </si>
  <si>
    <t>Bujías De Encendido</t>
  </si>
  <si>
    <t>Magnetos; Dinamomagnetos; Volantes Magn騁icos</t>
  </si>
  <si>
    <t>Distribuidores; Bobinas De Encendido</t>
  </si>
  <si>
    <t>Motores De Arranque, Aunque Funcionen Tambi駭 Como</t>
  </si>
  <si>
    <t>Los Demás Generadores</t>
  </si>
  <si>
    <t>Los Demás Aparatos Y Dispositivos</t>
  </si>
  <si>
    <t>Los Demás Aparatos De Alumbrado O Selizaci Vis</t>
  </si>
  <si>
    <t>Aparatos De Selizaci Ac俍tica</t>
  </si>
  <si>
    <t>Limpiaparabrisas Y Eliminadores De Escarcha O Vaho</t>
  </si>
  <si>
    <t>Tape Players, Cassette Type, Sound Reproducing</t>
  </si>
  <si>
    <t>Los Demás Reproductores De Casetes (Tocacasetes)</t>
  </si>
  <si>
    <t>Aparatos Emisores Con Aparato Receptor Incorporad</t>
  </si>
  <si>
    <t>Combinados Con Grabador O Reproductor De Sonido</t>
  </si>
  <si>
    <t>Los Demás Aparatos</t>
  </si>
  <si>
    <t>Para Una Tensi Inferior O Igual A60V</t>
  </si>
  <si>
    <t>Los demás aparatos</t>
  </si>
  <si>
    <t>Faros O Unidades ｫSelladosｻ</t>
  </si>
  <si>
    <t>Halenos, De Volframio (Tungsteno)</t>
  </si>
  <si>
    <t>Juegos De Cables Para Buj僘s De Encendido Y Demás</t>
  </si>
  <si>
    <t>De Vehículos De La Partida8703</t>
  </si>
  <si>
    <t>Parachoques (Paragolpes, Defensas) Y Sus Partes</t>
  </si>
  <si>
    <t>Cinturones De Seguridad</t>
  </si>
  <si>
    <t>Guarniciones De Frenos Montadas</t>
  </si>
  <si>
    <t>Cajas De Cambio</t>
  </si>
  <si>
    <t>Ejes Con Diferencial, Incluso Provistos Con Otros</t>
  </si>
  <si>
    <t>Ejes Portadores Y Sus Partes</t>
  </si>
  <si>
    <t>Ruedas, Sus Partes Y Accesorios</t>
  </si>
  <si>
    <t>Amortiguadores De Suspensi</t>
  </si>
  <si>
    <t>Radiadores</t>
  </si>
  <si>
    <t>Silenciadores Y Tubos (Cas) De Escape</t>
  </si>
  <si>
    <t>Embragues Y Sus Partes</t>
  </si>
  <si>
    <t>Volantes, Columnas Y Cajas De Direcci</t>
  </si>
  <si>
    <t xml:space="preserve"> </t>
  </si>
  <si>
    <t>Cuentarrevoluciones, Contadores De Producci, Tax</t>
  </si>
  <si>
    <t>Veloc匇etros Y Tacetros; Estroboscopios</t>
  </si>
  <si>
    <t>Partes Y Accesorios</t>
  </si>
  <si>
    <t>Relojes De Tablero De Instrumentos Y Relojes Simil</t>
  </si>
  <si>
    <t>Asientos De Los Tipos Utilizados En Vehículos Auto</t>
  </si>
  <si>
    <t>Muebles De Madera De Los Tipos Utilizados En Cocin</t>
  </si>
  <si>
    <t>Muebles De Madera De Los Tipos Utilizados En Dormi</t>
  </si>
  <si>
    <t>Maquinaria,partesocomponentespara</t>
  </si>
  <si>
    <t>Tractores De Carretera Para Semirremolques</t>
  </si>
  <si>
    <t>Road Tractors, New</t>
  </si>
  <si>
    <t>Con Motor De ﾉmbolo (Pist) De Encendido Por Comp</t>
  </si>
  <si>
    <t>Buses &amp; Passenger Vans with 10 or More Seats</t>
  </si>
  <si>
    <t>De Cilindrada Superior A1000Cm3 Pero Inferior O</t>
  </si>
  <si>
    <t>Passenger Vehicles and Light Trucks</t>
  </si>
  <si>
    <t>De Cilindrada Superior A1500Cm3 Pero Inferior O</t>
  </si>
  <si>
    <t>Motor Homes</t>
  </si>
  <si>
    <t>De Cilindrada Superior A3000Cm3</t>
  </si>
  <si>
    <t>Ambulances, Hearses, Prison Vans</t>
  </si>
  <si>
    <t>De Cilindrada Inferior O Igual A1500Cm3</t>
  </si>
  <si>
    <t>De Cilindrada Superior A2500Cm3</t>
  </si>
  <si>
    <t>De Peso Total Con Carga MáximaInferior O Igual A</t>
  </si>
  <si>
    <t>De Peso Total Con Carga MáximaSuperior A5T Pero</t>
  </si>
  <si>
    <t>Medium &amp; Heavy Straight Trucks</t>
  </si>
  <si>
    <t>De Peso Total Con Carga MáximaSuperior A20T</t>
  </si>
  <si>
    <t>De Peso Total Con Carga MáximaSuperior A5T</t>
  </si>
  <si>
    <t>Chasis De Vehículos Automiles De Las Partidas87</t>
  </si>
  <si>
    <t>Chassis with Engines, Commercial Vehicles</t>
  </si>
  <si>
    <t>Segmento Autopartes</t>
  </si>
  <si>
    <t>De N厲uel-Cadmio</t>
  </si>
  <si>
    <t>Buj僘s De Encendido</t>
  </si>
  <si>
    <t>D3</t>
  </si>
  <si>
    <t>Segmento Automotriz</t>
  </si>
  <si>
    <t>D1</t>
  </si>
  <si>
    <t>Clasificación 2018 tomada de la clasificación elaborada por Office of Transportation and Machinery Autmotive Parts</t>
  </si>
  <si>
    <t>Fuente: https://www.trade.gov/td/otm/assets/auto/APcodes.pdf</t>
  </si>
  <si>
    <t>Fuente: https://www.census.gov/foreign-trade/reference/products/layouts/imdb.html#imp_detl</t>
  </si>
  <si>
    <t>Fuente: https://www.census.gov/foreign-trade/reference/definitions/index.html#C</t>
  </si>
  <si>
    <t>Definiciones de comercio, elaboradas por el US Census Bureau</t>
  </si>
  <si>
    <t>Nombres de variables y su descripción, contenidas en base de datos de US Census Bureau.</t>
  </si>
  <si>
    <t>Notas aclaratorias de los cuadros</t>
  </si>
  <si>
    <t>Nombre de variables contenidas en base de datos</t>
  </si>
  <si>
    <t>Conceptos de las variables</t>
  </si>
  <si>
    <t>Notas</t>
  </si>
  <si>
    <t>Variables</t>
  </si>
  <si>
    <t>Conceptos</t>
  </si>
  <si>
    <t>D2</t>
  </si>
  <si>
    <t>Subpartidas que conforman al segmento autopartes</t>
  </si>
  <si>
    <t>Clasificación de la cadena autopartes-automotriz</t>
  </si>
  <si>
    <t>Clasificación 2018 tomada de la clasificación elaborada por Office of Transportation and Machinery Automotive Parts</t>
  </si>
  <si>
    <t>Tasa de costo de transporte (porcentaje)</t>
  </si>
  <si>
    <t>Costo de transporte marítimo (millones de dólares)</t>
  </si>
  <si>
    <t>Tasa de costo de transporte aéreo (Porcentaje)</t>
  </si>
  <si>
    <t>Tasa de costo de transporte marítimo (Porcentaje)</t>
  </si>
  <si>
    <t>Tasa de costo de transporte marítimo (porcentaje)</t>
  </si>
  <si>
    <t>Costo de transporte aéreo (millones de dólares)</t>
  </si>
  <si>
    <t>Tasa de costo de transporte aéreo (porcentaje)</t>
  </si>
  <si>
    <t>Costo de transporte terrestre (millones de dólares)</t>
  </si>
  <si>
    <t>Tasa de costo de transporte terrestre(porcentaje)</t>
  </si>
  <si>
    <t>Tasa de costo de transporte terrestre (Porcentaje)</t>
  </si>
  <si>
    <t>Subpartidas que conforman al segmento automotriz</t>
  </si>
  <si>
    <t>Vietnam</t>
  </si>
  <si>
    <t>TLCAN/T-MEC</t>
  </si>
  <si>
    <t>TLCAN7T-MEC</t>
  </si>
  <si>
    <t>Las Demás Guarniciones, Herrajes Y Artículos Simil</t>
  </si>
  <si>
    <t>(1990-2021)</t>
  </si>
  <si>
    <t>Estados Unidos: Importaciones, aranceles y tasa arancelaria de la cadena autopartes-automotriz por países seleccionados (1990-2021)</t>
  </si>
  <si>
    <t>Estados Unidos: Costo de transporte de la cadena autopartes-automotriz por países seleccionados (1990-2021)</t>
  </si>
  <si>
    <t>Estados Unidos: Importaciones y costo de transporte marítimo de la cadena autopartes-automotriz por países seleccionados (1990-2021)</t>
  </si>
  <si>
    <t>Estados Unidos: Importaciones y costo de transporte aéreo de la cadena autopartes-automotriz por países seleccionados (1990-2021)</t>
  </si>
  <si>
    <t>Estados Unidos: Importaciones y costo de transporte terrestre de la cadena autopartes-automotriz por países seleccionados (1990-2021)</t>
  </si>
  <si>
    <t>Estados Unidos: Importaciones, aranceles y tasa arancelaria total de la cadena autopartes-automotriz (1990-2021)</t>
  </si>
  <si>
    <t>Estados Unidos: Costo de transporte total de la cadena autopartes-automotriz (1990-2021)</t>
  </si>
  <si>
    <t>Estados Unidos: Valor de importaciones y costo de transporte marítimo total de la cadena autopartes-automotriz (1990-2021)</t>
  </si>
  <si>
    <t>Estados Unidos: Valor de importaciones y costo de transporte aéreo total de la cadena autopartes-automotriz (1990-2021)</t>
  </si>
  <si>
    <t>Estados Unidos: Valor de importaciones y costo de transporte terrestre total de la cadena autopartes-automotriz (1990-2021)</t>
  </si>
  <si>
    <t>Estados Unidos: Importaciones, aranceles y tasa arancelaria desde México de la cadena autopartes-automotriz (1990-2021)</t>
  </si>
  <si>
    <t>Estados Unidos: Costo de transporte total desde México de la cadena autopartes-automotriz (1990-2021)</t>
  </si>
  <si>
    <t>Estados Unidos: Valor de importaciones y costo de transporte marítimo desde México de la cadena autopartes-automotriz (1990-2021)</t>
  </si>
  <si>
    <t>Estados Unidos: Valor de importaciones y costo de transporte aéreo desde México la cadena autopartes-automotriz (1990-2021)</t>
  </si>
  <si>
    <t>Estados Unidos: Valor de importaciones y costo de transporte terrestre desde México la cadena autopartes-automotriz (1990-2021)</t>
  </si>
  <si>
    <t>Estados Unidos: Importaciones, aranceles y tasa arancelaria desde Canadá la cadena autopartes-automotriz (1990-2021)</t>
  </si>
  <si>
    <t>Estados Unidos: Costo de transporte total desde Canadá de la cadena autopartes-automotriz (1990-2021)</t>
  </si>
  <si>
    <t>Estados Unidos: Valor de importaciones y costo de transporte marítimo desde Canadá de la cadena autopartes-automotriz(1990-2021)</t>
  </si>
  <si>
    <t>Estados Unidos: Valor de importaciones y costo de transporte aéreo desde Canadá de la cadena autopartes-automotriz (1990-2021)</t>
  </si>
  <si>
    <t>Estados Unidos: Valor de importaciones y costo de transporte terrestre desde Canadá de la cadena autopartes-automotriz (1990-2021)</t>
  </si>
  <si>
    <t>Estados Unidos: Importaciones, aranceles y tasa arancelaria desde China la cadena autopartes-automotriz (1990-2021)</t>
  </si>
  <si>
    <t>Estados Unidos: Costo de transporte total desde China de la cadena autopartes-automotriz (1990-2021)</t>
  </si>
  <si>
    <t>Estados Unidos: Valor de importaciones y costo de transporte marítimo desde China de la cadena autopartes-automotriz (1990-2021)</t>
  </si>
  <si>
    <t>Estados Unidos: Valor de importaciones y costo de transporte aéreo desde China de la cadena autopartes-automotriz (1990-2021)</t>
  </si>
  <si>
    <t>Estados Unidos: Importaciones, aranceles y tasa arancelaria desde América Latina y el Caribe de la cadena autopartes-automotriz (1990-2021)</t>
  </si>
  <si>
    <t>Estados Unidos: Costo de transporte total desde America Latina y el Caribe de la cadena autopartes-automotriz  (1990-2021)</t>
  </si>
  <si>
    <t>Estados Unidos: Valor de importaciones y costo de transporte marítimo desde America Latina y el Caribe de la cadena autopartes-automotriz  (1990-2021)</t>
  </si>
  <si>
    <t>Estados Unidos: Valor de importaciones y costo de transporte aéreo desde América Latina y el Caribe de la cadena autopartes-automotriz (1990-2021)</t>
  </si>
  <si>
    <t>Estados Unidos: Costo de transporte total desde América Latina y el Caribde de la cadena autopartes-automotriz (1990-2021)</t>
  </si>
  <si>
    <t>Estados Unidos: Valor de importaciones y costo de transporte marítimo desde América Latina y el Caribe de la cadena autopartes-automotriz (1990-2021)</t>
  </si>
  <si>
    <t>Estados Unidos: Valor de importaciones y costo de transporte aéreo desde América Latina y el caribe de la cadena autopartes-automotriz (1990-2021)</t>
  </si>
  <si>
    <t>1990-2021</t>
  </si>
  <si>
    <t>Estados Unidos: Costo de transporte total de la cadena autopartes-automotriz por países seleccionados (1990-2021.)</t>
  </si>
  <si>
    <t>Fuente: elaboración propia con base en US Census Bureau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</si>
</sst>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u/>
      <sz val="11"/>
      <color theme="10"/>
      <name val="Calibri"/>
      <family val="2"/>
      <scheme val="minor"/>
    </font>
    <font>
      <sz val="10"/>
      <name val="Arial"/>
      <family val="2"/>
    </font>
    <font>
      <sz val="10"/>
      <name val="Times New Roman"/>
      <family val="1"/>
    </font>
    <font>
      <sz val="11"/>
      <color theme="1"/>
      <name val="Times New Roman"/>
      <family val="1"/>
    </font>
    <font>
      <sz val="10"/>
      <color rgb="FF000000"/>
      <name val="Times New Roman"/>
      <family val="1"/>
    </font>
    <font>
      <sz val="11"/>
      <color theme="1"/>
      <name val="Calibri"/>
      <family val="2"/>
      <scheme val="minor"/>
    </font>
    <font>
      <sz val="10"/>
      <name val="Times New Roman"/>
      <family val="1"/>
    </font>
    <font>
      <sz val="12"/>
      <name val="Times New Roman"/>
      <family val="1"/>
    </font>
    <font>
      <sz val="10"/>
      <color indexed="8"/>
      <name val="Times New Roman"/>
      <family val="1"/>
    </font>
    <font>
      <u/>
      <sz val="10"/>
      <color indexed="12"/>
      <name val="Arial"/>
      <family val="2"/>
    </font>
    <font>
      <u/>
      <sz val="10"/>
      <name val="Arial"/>
      <family val="2"/>
    </font>
    <font>
      <b/>
      <sz val="16"/>
      <color rgb="FF0000FF"/>
      <name val="Times New Roman"/>
      <family val="1"/>
    </font>
    <font>
      <b/>
      <sz val="12"/>
      <name val="Times New Roman"/>
      <family val="1"/>
    </font>
    <font>
      <b/>
      <sz val="11"/>
      <name val="Calibri"/>
      <family val="2"/>
    </font>
    <font>
      <sz val="12"/>
      <color theme="1"/>
      <name val="Calibri"/>
      <family val="2"/>
      <scheme val="minor"/>
    </font>
    <font>
      <b/>
      <sz val="20"/>
      <color theme="1"/>
      <name val="Calibri"/>
      <family val="2"/>
      <scheme val="minor"/>
    </font>
    <font>
      <b/>
      <sz val="13"/>
      <color rgb="FF333333"/>
      <name val="Arial"/>
      <family val="2"/>
    </font>
    <font>
      <sz val="13"/>
      <color rgb="FF333333"/>
      <name val="Arial"/>
      <family val="2"/>
    </font>
    <font>
      <b/>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7">
    <border>
      <left/>
      <right/>
      <top/>
      <bottom/>
      <diagonal/>
    </border>
    <border>
      <left/>
      <right/>
      <top/>
      <bottom style="double">
        <color rgb="FF000000"/>
      </bottom>
      <diagonal/>
    </border>
    <border>
      <left/>
      <right/>
      <top style="double">
        <color rgb="FF000000"/>
      </top>
      <bottom style="double">
        <color rgb="FF000000"/>
      </bottom>
      <diagonal/>
    </border>
    <border>
      <left/>
      <right/>
      <top/>
      <bottom style="thin">
        <color indexed="64"/>
      </bottom>
      <diagonal/>
    </border>
    <border>
      <left/>
      <right/>
      <top/>
      <bottom style="double">
        <color auto="1"/>
      </bottom>
      <diagonal/>
    </border>
    <border>
      <left/>
      <right/>
      <top style="double">
        <color auto="1"/>
      </top>
      <bottom style="thin">
        <color auto="1"/>
      </bottom>
      <diagonal/>
    </border>
    <border>
      <left/>
      <right/>
      <top style="thin">
        <color auto="1"/>
      </top>
      <bottom style="double">
        <color auto="1"/>
      </bottom>
      <diagonal/>
    </border>
  </borders>
  <cellStyleXfs count="13">
    <xf numFmtId="0" fontId="0" fillId="0" borderId="0"/>
    <xf numFmtId="0" fontId="1" fillId="0" borderId="0" applyNumberFormat="0" applyFill="0" applyBorder="0" applyAlignment="0" applyProtection="0"/>
    <xf numFmtId="0" fontId="2" fillId="0" borderId="0"/>
    <xf numFmtId="0" fontId="7" fillId="0" borderId="0"/>
    <xf numFmtId="0" fontId="8" fillId="0" borderId="0"/>
    <xf numFmtId="0" fontId="2" fillId="0" borderId="0"/>
    <xf numFmtId="0" fontId="6" fillId="0" borderId="0"/>
    <xf numFmtId="0" fontId="2" fillId="0" borderId="0"/>
    <xf numFmtId="0" fontId="2" fillId="0" borderId="0"/>
    <xf numFmtId="0" fontId="2" fillId="0" borderId="0"/>
    <xf numFmtId="0" fontId="10" fillId="0" borderId="0" applyNumberFormat="0" applyFill="0" applyBorder="0" applyAlignment="0" applyProtection="0">
      <alignment vertical="top"/>
      <protection locked="0"/>
    </xf>
    <xf numFmtId="0" fontId="15" fillId="0" borderId="0"/>
    <xf numFmtId="0" fontId="6" fillId="0" borderId="0"/>
  </cellStyleXfs>
  <cellXfs count="139">
    <xf numFmtId="0" fontId="0" fillId="0" borderId="0" xfId="0"/>
    <xf numFmtId="0" fontId="1" fillId="2" borderId="0" xfId="1" applyFill="1" applyBorder="1" applyAlignment="1">
      <alignment horizontal="left" vertical="center"/>
    </xf>
    <xf numFmtId="0" fontId="2" fillId="2" borderId="0" xfId="2" applyFont="1" applyFill="1" applyBorder="1"/>
    <xf numFmtId="3" fontId="3" fillId="2" borderId="0" xfId="2" applyNumberFormat="1" applyFont="1" applyFill="1" applyBorder="1" applyAlignment="1">
      <alignment horizontal="right"/>
    </xf>
    <xf numFmtId="3" fontId="3" fillId="2" borderId="0" xfId="2" applyNumberFormat="1" applyFont="1" applyFill="1" applyBorder="1"/>
    <xf numFmtId="3" fontId="2" fillId="2" borderId="0" xfId="2" applyNumberFormat="1" applyFont="1" applyFill="1" applyBorder="1"/>
    <xf numFmtId="3" fontId="2" fillId="0" borderId="0" xfId="2" applyNumberFormat="1" applyFont="1" applyFill="1" applyBorder="1"/>
    <xf numFmtId="2" fontId="3" fillId="0" borderId="0" xfId="2" applyNumberFormat="1" applyFont="1" applyFill="1" applyBorder="1"/>
    <xf numFmtId="0" fontId="2" fillId="0" borderId="0" xfId="2"/>
    <xf numFmtId="0" fontId="2" fillId="0" borderId="0" xfId="2" applyFont="1" applyFill="1" applyBorder="1"/>
    <xf numFmtId="0" fontId="2" fillId="2" borderId="0" xfId="2" applyFont="1" applyFill="1" applyBorder="1" applyAlignment="1">
      <alignment horizontal="center"/>
    </xf>
    <xf numFmtId="0" fontId="3" fillId="2" borderId="0" xfId="2" applyFont="1" applyFill="1" applyBorder="1" applyAlignment="1">
      <alignment horizontal="center"/>
    </xf>
    <xf numFmtId="0" fontId="3" fillId="2" borderId="1" xfId="2" applyFont="1" applyFill="1" applyBorder="1" applyAlignment="1">
      <alignment horizontal="center"/>
    </xf>
    <xf numFmtId="0" fontId="3" fillId="2" borderId="1" xfId="2" applyFont="1" applyFill="1" applyBorder="1"/>
    <xf numFmtId="0" fontId="3" fillId="2" borderId="0" xfId="2" applyFont="1" applyFill="1" applyBorder="1"/>
    <xf numFmtId="0" fontId="3" fillId="2" borderId="2" xfId="2" applyFont="1" applyFill="1" applyBorder="1" applyAlignment="1">
      <alignment horizontal="center" vertical="center"/>
    </xf>
    <xf numFmtId="0" fontId="2" fillId="0" borderId="0" xfId="2" applyFont="1"/>
    <xf numFmtId="0" fontId="4" fillId="2" borderId="0" xfId="0" applyFont="1" applyFill="1" applyAlignment="1">
      <alignment vertical="center"/>
    </xf>
    <xf numFmtId="0" fontId="3" fillId="2" borderId="0" xfId="2" applyFont="1" applyFill="1" applyBorder="1" applyAlignment="1">
      <alignment horizontal="left" vertical="center"/>
    </xf>
    <xf numFmtId="4" fontId="3" fillId="2" borderId="0" xfId="2" applyNumberFormat="1" applyFont="1" applyFill="1" applyBorder="1" applyAlignment="1">
      <alignment horizontal="right" vertical="center"/>
    </xf>
    <xf numFmtId="0" fontId="5" fillId="2" borderId="0" xfId="2" applyFont="1" applyFill="1" applyBorder="1" applyAlignment="1">
      <alignment horizontal="left" vertical="center"/>
    </xf>
    <xf numFmtId="0" fontId="3" fillId="0" borderId="0" xfId="2" applyFont="1" applyFill="1" applyBorder="1" applyAlignment="1">
      <alignment horizontal="center"/>
    </xf>
    <xf numFmtId="0" fontId="3" fillId="0" borderId="0" xfId="2" applyFont="1" applyFill="1" applyBorder="1"/>
    <xf numFmtId="3" fontId="3" fillId="0" borderId="0" xfId="2" applyNumberFormat="1" applyFont="1" applyFill="1" applyBorder="1"/>
    <xf numFmtId="0" fontId="3" fillId="0" borderId="0" xfId="2" applyFont="1" applyFill="1" applyBorder="1" applyAlignment="1">
      <alignment horizontal="left"/>
    </xf>
    <xf numFmtId="0" fontId="3" fillId="0" borderId="0" xfId="2" applyFont="1" applyFill="1" applyBorder="1" applyAlignment="1">
      <alignment horizontal="left" vertical="center" wrapText="1"/>
    </xf>
    <xf numFmtId="0" fontId="3" fillId="0" borderId="0" xfId="2" applyFont="1" applyFill="1" applyBorder="1" applyAlignment="1">
      <alignment horizontal="left" wrapText="1"/>
    </xf>
    <xf numFmtId="0" fontId="3" fillId="0" borderId="0" xfId="2" applyFont="1" applyFill="1" applyBorder="1" applyAlignment="1">
      <alignment horizontal="center" vertical="center" wrapText="1"/>
    </xf>
    <xf numFmtId="3" fontId="3" fillId="2" borderId="0" xfId="2" applyNumberFormat="1" applyFont="1" applyFill="1" applyBorder="1" applyAlignment="1">
      <alignment horizontal="right" vertical="center"/>
    </xf>
    <xf numFmtId="0" fontId="3" fillId="2" borderId="0" xfId="2" applyFont="1" applyFill="1" applyBorder="1" applyAlignment="1">
      <alignment horizontal="center" vertical="center"/>
    </xf>
    <xf numFmtId="0" fontId="3" fillId="2" borderId="0" xfId="2" applyFont="1" applyFill="1" applyBorder="1" applyAlignment="1">
      <alignment horizontal="center"/>
    </xf>
    <xf numFmtId="0" fontId="1" fillId="2" borderId="0" xfId="1" applyFill="1" applyAlignment="1">
      <alignment horizontal="left" vertical="center"/>
    </xf>
    <xf numFmtId="0" fontId="2" fillId="2" borderId="0" xfId="2" applyFill="1"/>
    <xf numFmtId="3" fontId="3" fillId="2" borderId="0" xfId="2" applyNumberFormat="1" applyFont="1" applyFill="1" applyAlignment="1">
      <alignment horizontal="right"/>
    </xf>
    <xf numFmtId="3" fontId="3" fillId="2" borderId="0" xfId="2" applyNumberFormat="1" applyFont="1" applyFill="1"/>
    <xf numFmtId="3" fontId="2" fillId="2" borderId="0" xfId="2" applyNumberFormat="1" applyFill="1"/>
    <xf numFmtId="3" fontId="2" fillId="0" borderId="0" xfId="2" applyNumberFormat="1"/>
    <xf numFmtId="2" fontId="3" fillId="0" borderId="0" xfId="2" applyNumberFormat="1" applyFont="1"/>
    <xf numFmtId="0" fontId="2" fillId="2" borderId="0" xfId="2" applyFill="1" applyAlignment="1">
      <alignment horizontal="center"/>
    </xf>
    <xf numFmtId="0" fontId="3" fillId="2" borderId="0" xfId="2" applyFont="1" applyFill="1" applyAlignment="1">
      <alignment horizontal="center"/>
    </xf>
    <xf numFmtId="0" fontId="3" fillId="2" borderId="0" xfId="2" applyFont="1" applyFill="1"/>
    <xf numFmtId="0" fontId="3" fillId="2" borderId="0" xfId="2" applyFont="1" applyFill="1" applyAlignment="1">
      <alignment horizontal="center" vertical="center"/>
    </xf>
    <xf numFmtId="0" fontId="3" fillId="2" borderId="0" xfId="2" applyFont="1" applyFill="1" applyAlignment="1">
      <alignment horizontal="left" vertical="center"/>
    </xf>
    <xf numFmtId="3" fontId="3" fillId="2" borderId="0" xfId="2" applyNumberFormat="1" applyFont="1" applyFill="1" applyAlignment="1">
      <alignment horizontal="right" vertical="center"/>
    </xf>
    <xf numFmtId="4" fontId="3" fillId="2" borderId="0" xfId="2" applyNumberFormat="1" applyFont="1" applyFill="1" applyAlignment="1">
      <alignment horizontal="right" vertical="center"/>
    </xf>
    <xf numFmtId="0" fontId="5" fillId="2" borderId="0" xfId="2" applyFont="1" applyFill="1" applyAlignment="1">
      <alignment horizontal="left" vertical="center"/>
    </xf>
    <xf numFmtId="0" fontId="3" fillId="0" borderId="0" xfId="2" applyFont="1" applyAlignment="1">
      <alignment horizontal="center"/>
    </xf>
    <xf numFmtId="0" fontId="3" fillId="0" borderId="0" xfId="2" applyFont="1"/>
    <xf numFmtId="3" fontId="3" fillId="0" borderId="0" xfId="2" applyNumberFormat="1" applyFont="1"/>
    <xf numFmtId="0" fontId="3" fillId="0" borderId="0" xfId="2" applyFont="1" applyAlignment="1">
      <alignment horizontal="left"/>
    </xf>
    <xf numFmtId="0" fontId="3" fillId="0" borderId="0" xfId="2" applyFont="1" applyAlignment="1">
      <alignment horizontal="left" vertical="center" wrapText="1"/>
    </xf>
    <xf numFmtId="0" fontId="3" fillId="0" borderId="0" xfId="2" applyFont="1" applyAlignment="1">
      <alignment horizontal="left" wrapText="1"/>
    </xf>
    <xf numFmtId="0" fontId="3" fillId="0" borderId="0" xfId="2" applyFont="1" applyAlignment="1">
      <alignment horizontal="center" vertical="center" wrapText="1"/>
    </xf>
    <xf numFmtId="0" fontId="7" fillId="2" borderId="0" xfId="3" applyFill="1" applyAlignment="1">
      <alignment horizontal="center"/>
    </xf>
    <xf numFmtId="0" fontId="3" fillId="2" borderId="0" xfId="4" applyFont="1" applyFill="1" applyAlignment="1">
      <alignment horizontal="center"/>
    </xf>
    <xf numFmtId="2" fontId="7" fillId="0" borderId="0" xfId="3" applyNumberFormat="1" applyAlignment="1">
      <alignment horizontal="right"/>
    </xf>
    <xf numFmtId="0" fontId="3" fillId="2" borderId="4" xfId="4" applyFont="1" applyFill="1" applyBorder="1" applyAlignment="1">
      <alignment horizontal="center"/>
    </xf>
    <xf numFmtId="0" fontId="3" fillId="2" borderId="0" xfId="3" applyFont="1" applyFill="1" applyAlignment="1">
      <alignment horizontal="center"/>
    </xf>
    <xf numFmtId="0" fontId="3" fillId="2" borderId="5" xfId="4" applyFont="1" applyFill="1" applyBorder="1" applyAlignment="1">
      <alignment horizontal="center"/>
    </xf>
    <xf numFmtId="0" fontId="3" fillId="2" borderId="0" xfId="5" applyFont="1" applyFill="1" applyAlignment="1">
      <alignment horizontal="center"/>
    </xf>
    <xf numFmtId="3" fontId="3" fillId="2" borderId="0" xfId="4" applyNumberFormat="1" applyFont="1" applyFill="1" applyAlignment="1">
      <alignment horizontal="left"/>
    </xf>
    <xf numFmtId="3" fontId="9" fillId="2" borderId="0" xfId="6" applyNumberFormat="1" applyFont="1" applyFill="1" applyAlignment="1">
      <alignment horizontal="right"/>
    </xf>
    <xf numFmtId="1" fontId="7" fillId="2" borderId="0" xfId="3" applyNumberFormat="1" applyFill="1" applyAlignment="1">
      <alignment horizontal="right"/>
    </xf>
    <xf numFmtId="3" fontId="3" fillId="2" borderId="0" xfId="4" applyNumberFormat="1" applyFont="1" applyFill="1" applyAlignment="1">
      <alignment horizontal="right"/>
    </xf>
    <xf numFmtId="3" fontId="7" fillId="2" borderId="0" xfId="3" applyNumberFormat="1" applyFill="1" applyAlignment="1">
      <alignment horizontal="center"/>
    </xf>
    <xf numFmtId="3" fontId="9" fillId="2" borderId="0" xfId="7" applyNumberFormat="1" applyFont="1" applyFill="1" applyAlignment="1">
      <alignment horizontal="right"/>
    </xf>
    <xf numFmtId="2" fontId="3" fillId="2" borderId="0" xfId="4" applyNumberFormat="1" applyFont="1" applyFill="1" applyAlignment="1">
      <alignment horizontal="center"/>
    </xf>
    <xf numFmtId="3" fontId="3" fillId="2" borderId="0" xfId="4" applyNumberFormat="1" applyFont="1" applyFill="1" applyAlignment="1">
      <alignment horizontal="center"/>
    </xf>
    <xf numFmtId="4" fontId="9" fillId="2" borderId="0" xfId="6" applyNumberFormat="1" applyFont="1" applyFill="1" applyAlignment="1">
      <alignment horizontal="right"/>
    </xf>
    <xf numFmtId="0" fontId="2" fillId="0" borderId="4" xfId="9" applyBorder="1" applyAlignment="1">
      <alignment horizontal="center"/>
    </xf>
    <xf numFmtId="0" fontId="2" fillId="0" borderId="4" xfId="9" applyBorder="1"/>
    <xf numFmtId="3" fontId="2" fillId="0" borderId="4" xfId="9" applyNumberFormat="1" applyBorder="1" applyAlignment="1">
      <alignment horizontal="right"/>
    </xf>
    <xf numFmtId="0" fontId="2" fillId="0" borderId="0" xfId="9" applyAlignment="1">
      <alignment horizontal="left"/>
    </xf>
    <xf numFmtId="0" fontId="2" fillId="0" borderId="0" xfId="9"/>
    <xf numFmtId="0" fontId="11" fillId="0" borderId="0" xfId="10" applyFont="1" applyAlignment="1" applyProtection="1">
      <alignment horizontal="left"/>
    </xf>
    <xf numFmtId="0" fontId="2" fillId="0" borderId="0" xfId="9" applyAlignment="1">
      <alignment horizontal="center"/>
    </xf>
    <xf numFmtId="0" fontId="3" fillId="2" borderId="0" xfId="2" applyFont="1" applyFill="1" applyAlignment="1">
      <alignment horizontal="center"/>
    </xf>
    <xf numFmtId="0" fontId="2" fillId="0" borderId="0" xfId="9" applyAlignment="1">
      <alignment horizontal="left"/>
    </xf>
    <xf numFmtId="0" fontId="3" fillId="2" borderId="0" xfId="4" applyFont="1" applyFill="1" applyAlignment="1">
      <alignment horizontal="center"/>
    </xf>
    <xf numFmtId="0" fontId="3" fillId="2" borderId="0" xfId="2" applyFont="1" applyFill="1" applyBorder="1" applyAlignment="1">
      <alignment horizontal="center"/>
    </xf>
    <xf numFmtId="0" fontId="2" fillId="0" borderId="0" xfId="9" applyAlignment="1">
      <alignment horizontal="left"/>
    </xf>
    <xf numFmtId="0" fontId="3" fillId="2" borderId="0" xfId="4" applyFont="1" applyFill="1" applyAlignment="1">
      <alignment horizontal="center"/>
    </xf>
    <xf numFmtId="3" fontId="3" fillId="2" borderId="0" xfId="5" applyNumberFormat="1" applyFont="1" applyFill="1" applyAlignment="1">
      <alignment horizontal="center"/>
    </xf>
    <xf numFmtId="3" fontId="3" fillId="2" borderId="0" xfId="3" applyNumberFormat="1" applyFont="1" applyFill="1" applyAlignment="1">
      <alignment horizontal="center"/>
    </xf>
    <xf numFmtId="3" fontId="3" fillId="0" borderId="0" xfId="4" applyNumberFormat="1" applyFont="1" applyFill="1" applyAlignment="1">
      <alignment horizontal="left"/>
    </xf>
    <xf numFmtId="3" fontId="3" fillId="2" borderId="0" xfId="4" applyNumberFormat="1" applyFont="1" applyFill="1" applyAlignment="1">
      <alignment horizontal="left" indent="1"/>
    </xf>
    <xf numFmtId="3" fontId="9" fillId="0" borderId="0" xfId="6" applyNumberFormat="1" applyFont="1" applyFill="1" applyAlignment="1">
      <alignment horizontal="right"/>
    </xf>
    <xf numFmtId="0" fontId="3" fillId="2" borderId="0" xfId="2" applyFont="1" applyFill="1" applyBorder="1" applyAlignment="1">
      <alignment horizontal="center"/>
    </xf>
    <xf numFmtId="0" fontId="3" fillId="2" borderId="0" xfId="2" applyFont="1" applyFill="1" applyAlignment="1">
      <alignment horizontal="center"/>
    </xf>
    <xf numFmtId="0" fontId="12" fillId="3" borderId="0" xfId="0" applyFont="1" applyFill="1" applyBorder="1" applyAlignment="1">
      <alignment vertical="center"/>
    </xf>
    <xf numFmtId="0" fontId="12" fillId="3" borderId="0" xfId="0" applyFont="1" applyFill="1" applyBorder="1" applyAlignment="1">
      <alignment horizontal="center" vertical="center" wrapText="1"/>
    </xf>
    <xf numFmtId="0" fontId="13" fillId="3" borderId="0"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 fillId="3" borderId="0" xfId="1" applyFill="1" applyBorder="1" applyAlignment="1">
      <alignment horizontal="left" vertical="center" wrapText="1"/>
    </xf>
    <xf numFmtId="0" fontId="2" fillId="0" borderId="0" xfId="9" applyAlignment="1">
      <alignment horizontal="left"/>
    </xf>
    <xf numFmtId="0" fontId="3" fillId="2" borderId="0" xfId="4" applyFont="1" applyFill="1" applyAlignment="1">
      <alignment horizontal="center"/>
    </xf>
    <xf numFmtId="0" fontId="3" fillId="2" borderId="0" xfId="2" applyFont="1" applyFill="1" applyBorder="1" applyAlignment="1">
      <alignment horizontal="center"/>
    </xf>
    <xf numFmtId="0" fontId="16" fillId="0" borderId="0" xfId="11" applyFont="1" applyAlignment="1">
      <alignment horizontal="center"/>
    </xf>
    <xf numFmtId="0" fontId="15" fillId="0" borderId="0" xfId="11"/>
    <xf numFmtId="0" fontId="17" fillId="0" borderId="0" xfId="11" applyFont="1"/>
    <xf numFmtId="0" fontId="18" fillId="0" borderId="0" xfId="11" applyFont="1"/>
    <xf numFmtId="16" fontId="18" fillId="0" borderId="0" xfId="11" applyNumberFormat="1" applyFont="1"/>
    <xf numFmtId="17" fontId="18" fillId="0" borderId="0" xfId="11" applyNumberFormat="1" applyFont="1"/>
    <xf numFmtId="0" fontId="15" fillId="0" borderId="0" xfId="11" applyAlignment="1">
      <alignment wrapText="1"/>
    </xf>
    <xf numFmtId="0" fontId="6" fillId="0" borderId="0" xfId="12" applyFont="1"/>
    <xf numFmtId="0" fontId="6" fillId="0" borderId="0" xfId="12"/>
    <xf numFmtId="0" fontId="14" fillId="0" borderId="0" xfId="12" applyFont="1"/>
    <xf numFmtId="0" fontId="6" fillId="0" borderId="0" xfId="12" applyAlignment="1">
      <alignment horizontal="left"/>
    </xf>
    <xf numFmtId="0" fontId="6" fillId="0" borderId="0" xfId="12" applyFont="1" applyAlignment="1">
      <alignment horizontal="left"/>
    </xf>
    <xf numFmtId="0" fontId="6" fillId="4" borderId="0" xfId="12" applyFill="1"/>
    <xf numFmtId="0" fontId="6" fillId="4" borderId="0" xfId="12" applyFill="1" applyAlignment="1">
      <alignment horizontal="left"/>
    </xf>
    <xf numFmtId="0" fontId="6" fillId="4" borderId="0" xfId="12" applyFont="1" applyFill="1" applyAlignment="1">
      <alignment horizontal="left"/>
    </xf>
    <xf numFmtId="0" fontId="0" fillId="0" borderId="0" xfId="12" applyFont="1"/>
    <xf numFmtId="0" fontId="19" fillId="0" borderId="0" xfId="11" applyFont="1" applyAlignment="1"/>
    <xf numFmtId="0" fontId="19" fillId="0" borderId="0" xfId="11" applyFont="1"/>
    <xf numFmtId="0" fontId="3" fillId="2" borderId="0" xfId="2" applyFont="1" applyFill="1" applyBorder="1" applyAlignment="1">
      <alignment horizontal="center"/>
    </xf>
    <xf numFmtId="0" fontId="3" fillId="2" borderId="4" xfId="5" applyFont="1" applyFill="1" applyBorder="1" applyAlignment="1">
      <alignment horizontal="center"/>
    </xf>
    <xf numFmtId="3" fontId="3" fillId="2" borderId="4" xfId="4" applyNumberFormat="1" applyFont="1" applyFill="1" applyBorder="1" applyAlignment="1">
      <alignment horizontal="left"/>
    </xf>
    <xf numFmtId="4" fontId="9" fillId="2" borderId="4" xfId="6" applyNumberFormat="1" applyFont="1" applyFill="1" applyBorder="1" applyAlignment="1">
      <alignment horizontal="right"/>
    </xf>
    <xf numFmtId="0" fontId="3" fillId="2" borderId="0" xfId="2" applyFont="1" applyFill="1" applyBorder="1" applyAlignment="1">
      <alignment horizontal="center"/>
    </xf>
    <xf numFmtId="0" fontId="3" fillId="2" borderId="0" xfId="2" applyFont="1" applyFill="1" applyAlignment="1">
      <alignment horizontal="center"/>
    </xf>
    <xf numFmtId="0" fontId="3" fillId="2" borderId="0" xfId="2" applyFont="1" applyFill="1" applyBorder="1" applyAlignment="1">
      <alignment horizontal="center"/>
    </xf>
    <xf numFmtId="0" fontId="3" fillId="2" borderId="0" xfId="2" applyFont="1" applyFill="1" applyBorder="1" applyAlignment="1">
      <alignment horizontal="center"/>
    </xf>
    <xf numFmtId="0" fontId="3" fillId="2" borderId="0" xfId="2" applyFont="1" applyFill="1" applyAlignment="1">
      <alignment horizontal="center"/>
    </xf>
    <xf numFmtId="0" fontId="3" fillId="2" borderId="0" xfId="2" applyFont="1" applyFill="1" applyBorder="1" applyAlignment="1">
      <alignment horizontal="center"/>
    </xf>
    <xf numFmtId="0" fontId="3" fillId="2" borderId="0" xfId="2" applyFont="1" applyFill="1" applyAlignment="1">
      <alignment horizontal="center"/>
    </xf>
    <xf numFmtId="0" fontId="3" fillId="2" borderId="0" xfId="2" applyFont="1" applyFill="1" applyBorder="1" applyAlignment="1">
      <alignment horizontal="center"/>
    </xf>
    <xf numFmtId="0" fontId="3" fillId="2" borderId="0" xfId="4" applyFont="1" applyFill="1" applyAlignment="1">
      <alignment horizontal="left"/>
    </xf>
    <xf numFmtId="0" fontId="3" fillId="2" borderId="0" xfId="2" applyFont="1" applyFill="1" applyBorder="1" applyAlignment="1">
      <alignment horizontal="center"/>
    </xf>
    <xf numFmtId="0" fontId="3" fillId="2" borderId="0" xfId="2" applyFont="1" applyFill="1" applyAlignment="1">
      <alignment horizontal="center"/>
    </xf>
    <xf numFmtId="0" fontId="3" fillId="2" borderId="0" xfId="2" applyFont="1" applyFill="1" applyBorder="1" applyAlignment="1">
      <alignment horizontal="center"/>
    </xf>
    <xf numFmtId="0" fontId="2" fillId="0" borderId="0" xfId="9" applyAlignment="1">
      <alignment horizontal="left"/>
    </xf>
    <xf numFmtId="0" fontId="3" fillId="2" borderId="0" xfId="4" applyFont="1" applyFill="1" applyAlignment="1">
      <alignment horizontal="center"/>
    </xf>
    <xf numFmtId="0" fontId="3" fillId="2" borderId="6" xfId="4" applyFont="1" applyFill="1" applyBorder="1" applyAlignment="1">
      <alignment horizontal="center"/>
    </xf>
    <xf numFmtId="0" fontId="3" fillId="2" borderId="3" xfId="8" applyFont="1" applyFill="1" applyBorder="1" applyAlignment="1">
      <alignment horizontal="center"/>
    </xf>
    <xf numFmtId="0" fontId="3" fillId="0" borderId="0" xfId="9" applyFont="1" applyAlignment="1">
      <alignment horizontal="left"/>
    </xf>
    <xf numFmtId="0" fontId="3" fillId="2" borderId="0" xfId="2" applyFont="1" applyFill="1" applyBorder="1" applyAlignment="1">
      <alignment horizontal="center"/>
    </xf>
    <xf numFmtId="0" fontId="3" fillId="2" borderId="3" xfId="2" applyFont="1" applyFill="1" applyBorder="1" applyAlignment="1">
      <alignment horizontal="center"/>
    </xf>
    <xf numFmtId="0" fontId="3" fillId="2" borderId="0" xfId="2" applyFont="1" applyFill="1" applyAlignment="1">
      <alignment horizontal="center"/>
    </xf>
  </cellXfs>
  <cellStyles count="13">
    <cellStyle name="Hipervínculo" xfId="1" builtinId="8"/>
    <cellStyle name="Hipervínculo 2" xfId="10" xr:uid="{9B0DFA7E-0D75-4EAC-8C3C-3102748077B9}"/>
    <cellStyle name="Normal" xfId="0" builtinId="0"/>
    <cellStyle name="Normal 10" xfId="6" xr:uid="{B87F62CE-3433-4DCF-A4B8-C7EE2B08E0D6}"/>
    <cellStyle name="Normal 2" xfId="3" xr:uid="{F533D0CB-D08D-432B-B0D5-F0362F43C8FA}"/>
    <cellStyle name="Normal 3" xfId="11" xr:uid="{627459C9-6DFF-438C-9012-90E522E6953F}"/>
    <cellStyle name="Normal 4" xfId="12" xr:uid="{ED64EA97-9B61-448A-A504-45EF27C34DC3}"/>
    <cellStyle name="Normal 5" xfId="2" xr:uid="{5960177A-BA83-4E54-A170-884BDCD98AD2}"/>
    <cellStyle name="Normal 7" xfId="5" xr:uid="{F0ED9DBA-D962-4AA7-BB49-C51C57C9FC74}"/>
    <cellStyle name="Normal 9" xfId="7" xr:uid="{AAA25FC7-71B7-4EC9-9974-2C1455046467}"/>
    <cellStyle name="Normal_EU,HN,CAPS,1990-02,06.05.2003" xfId="4" xr:uid="{DC763F56-86D4-4B6A-BE2D-58440C4CD3AE}"/>
    <cellStyle name="Normal_Honduras USM 90-02 Competidores TODO.28.05.2003" xfId="8" xr:uid="{F37D4FC8-D2E6-45CA-8834-B3D4856CA03D}"/>
    <cellStyle name="Normal_US-M-90-2002,02.05.2003" xfId="9" xr:uid="{B8E1DA69-0BC6-4427-98C4-94E2C0A470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3</xdr:col>
      <xdr:colOff>95250</xdr:colOff>
      <xdr:row>7</xdr:row>
      <xdr:rowOff>47625</xdr:rowOff>
    </xdr:from>
    <xdr:ext cx="184731" cy="264560"/>
    <xdr:sp macro="" textlink="">
      <xdr:nvSpPr>
        <xdr:cNvPr id="2" name="CuadroTexto 1">
          <a:extLst>
            <a:ext uri="{FF2B5EF4-FFF2-40B4-BE49-F238E27FC236}">
              <a16:creationId xmlns:a16="http://schemas.microsoft.com/office/drawing/2014/main" id="{75B09320-D145-459D-AD30-C3D5725940CB}"/>
            </a:ext>
          </a:extLst>
        </xdr:cNvPr>
        <xdr:cNvSpPr txBox="1"/>
      </xdr:nvSpPr>
      <xdr:spPr>
        <a:xfrm>
          <a:off x="95250" y="4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twoCellAnchor>
    <xdr:from>
      <xdr:col>0</xdr:col>
      <xdr:colOff>19049</xdr:colOff>
      <xdr:row>0</xdr:row>
      <xdr:rowOff>28575</xdr:rowOff>
    </xdr:from>
    <xdr:to>
      <xdr:col>11</xdr:col>
      <xdr:colOff>628650</xdr:colOff>
      <xdr:row>33</xdr:row>
      <xdr:rowOff>66675</xdr:rowOff>
    </xdr:to>
    <xdr:sp macro="" textlink="">
      <xdr:nvSpPr>
        <xdr:cNvPr id="3" name="CuadroTexto 2">
          <a:extLst>
            <a:ext uri="{FF2B5EF4-FFF2-40B4-BE49-F238E27FC236}">
              <a16:creationId xmlns:a16="http://schemas.microsoft.com/office/drawing/2014/main" id="{34C31EC5-3A95-4C4E-83A5-CC51E74FF11C}"/>
            </a:ext>
          </a:extLst>
        </xdr:cNvPr>
        <xdr:cNvSpPr txBox="1"/>
      </xdr:nvSpPr>
      <xdr:spPr>
        <a:xfrm>
          <a:off x="19049" y="28575"/>
          <a:ext cx="8991601" cy="6324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s-MX" sz="1100"/>
            <a:t>Para</a:t>
          </a:r>
          <a:r>
            <a:rPr lang="es-MX" sz="1100" baseline="0"/>
            <a:t> la elaboración de los cuadros estadísticos, se utilizaron las bases de datos de importaciones de mercancías (Merchandise Trade) del United States Census Bureau; las cuales son comercializadas por la división de comercio internacional de la institución.</a:t>
          </a:r>
        </a:p>
        <a:p>
          <a:pPr marL="0" indent="0">
            <a:buFont typeface="Arial" panose="020B0604020202020204" pitchFamily="34" charset="0"/>
            <a:buNone/>
          </a:pPr>
          <a:endParaRPr lang="es-MX" sz="1100" baseline="0"/>
        </a:p>
        <a:p>
          <a:pPr marL="171450" indent="-171450">
            <a:buFont typeface="Arial" panose="020B0604020202020204" pitchFamily="34" charset="0"/>
            <a:buChar char="•"/>
          </a:pPr>
          <a:r>
            <a:rPr lang="es-MX" sz="1100" baseline="0"/>
            <a:t>La base de datos contiene información de importaciones de mercancías a 10 dígitos del Sistema Armonizado de Clasificación Arancelaria por: país de origen, puerto y distrito de entrada, unidades, peso, valor de importaciones, aranceles, valor de importaciones y costos de transporte por tipo de transporte.</a:t>
          </a:r>
        </a:p>
        <a:p>
          <a:pPr marL="0" indent="0">
            <a:buFont typeface="Arial" panose="020B0604020202020204" pitchFamily="34" charset="0"/>
            <a:buNone/>
          </a:pPr>
          <a:r>
            <a:rPr lang="es-MX" sz="1100" baseline="0"/>
            <a:t> </a:t>
          </a:r>
        </a:p>
        <a:p>
          <a:pPr marL="171450" indent="-171450">
            <a:buFont typeface="Arial" panose="020B0604020202020204" pitchFamily="34" charset="0"/>
            <a:buChar char="•"/>
          </a:pPr>
          <a:r>
            <a:rPr lang="es-MX" sz="1100" baseline="0"/>
            <a:t>En la pestaña "Variables", se encuentran las variables que dicha base de datos contiene de 1990 a 2022. </a:t>
          </a:r>
        </a:p>
        <a:p>
          <a:pPr marL="171450" indent="-171450">
            <a:buFont typeface="Arial" panose="020B0604020202020204" pitchFamily="34" charset="0"/>
            <a:buChar char="•"/>
          </a:pPr>
          <a:endParaRPr lang="es-MX" sz="1100" baseline="0"/>
        </a:p>
        <a:p>
          <a:pPr marL="171450" indent="-171450">
            <a:buFont typeface="Arial" panose="020B0604020202020204" pitchFamily="34" charset="0"/>
            <a:buChar char="•"/>
          </a:pPr>
          <a:r>
            <a:rPr lang="es-MX" sz="1100" baseline="0"/>
            <a:t>En la pestaña "Conceptos" se da cuenta del significado de cada variable empleada. A continuación se enlistan las variables, junto con una breve explicación de su uso.</a:t>
          </a:r>
        </a:p>
        <a:p>
          <a:pPr marL="628650" lvl="1" indent="-171450">
            <a:buFont typeface="Arial" panose="020B0604020202020204" pitchFamily="34" charset="0"/>
            <a:buChar char="•"/>
          </a:pPr>
          <a:r>
            <a:rPr lang="es-MX" sz="1100"/>
            <a:t>General</a:t>
          </a:r>
          <a:r>
            <a:rPr lang="es-MX" sz="1100" baseline="0"/>
            <a:t> Imports: Importaciones generales que entran a Estados Unidos.</a:t>
          </a:r>
        </a:p>
        <a:p>
          <a:pPr marL="628650" lvl="1" indent="-171450">
            <a:buFont typeface="Arial" panose="020B0604020202020204" pitchFamily="34" charset="0"/>
            <a:buChar char="•"/>
          </a:pPr>
          <a:r>
            <a:rPr lang="es-MX" sz="1100" baseline="0"/>
            <a:t>Calculated Duty: Arancel calculado, esta variable es la misma que utiliza CEPAL a través de MAGIC PLUS para dar cuenta del arancel recaudado.</a:t>
          </a:r>
        </a:p>
        <a:p>
          <a:pPr marL="628650" lvl="1" indent="-171450">
            <a:buFont typeface="Arial" panose="020B0604020202020204" pitchFamily="34" charset="0"/>
            <a:buChar char="•"/>
          </a:pPr>
          <a:r>
            <a:rPr lang="es-MX" sz="1100" baseline="0"/>
            <a:t>General Imports Charges: Costo de transporte total de importaciones. Este se calcula desde que la mercancía empieza el viaje a Estados Unidos desde el país de origen. Incluye flete, seguros y otros cargos derivados de la transportación de las mercancías.</a:t>
          </a:r>
        </a:p>
        <a:p>
          <a:pPr marL="628650" lvl="1" indent="-171450">
            <a:buFont typeface="Arial" panose="020B0604020202020204" pitchFamily="34" charset="0"/>
            <a:buChar char="•"/>
          </a:pPr>
          <a:r>
            <a:rPr lang="es-MX" sz="1100" baseline="0"/>
            <a:t>Vessel Value: Valor de importaciones que son transportadas por buque a Estados Unidos. Se toma como valor de importaciones vía marítima.</a:t>
          </a:r>
        </a:p>
        <a:p>
          <a:pPr marL="628650" lvl="1" indent="-171450">
            <a:buFont typeface="Arial" panose="020B0604020202020204" pitchFamily="34" charset="0"/>
            <a:buChar char="•"/>
          </a:pPr>
          <a:r>
            <a:rPr lang="es-MX" sz="1100" baseline="0"/>
            <a:t>Vessel Charges: Costo de transporte marítimo.</a:t>
          </a:r>
        </a:p>
        <a:p>
          <a:pPr marL="628650" lvl="1" indent="-171450">
            <a:buFont typeface="Arial" panose="020B0604020202020204" pitchFamily="34" charset="0"/>
            <a:buChar char="•"/>
          </a:pPr>
          <a:r>
            <a:rPr lang="es-MX" sz="1100" baseline="0"/>
            <a:t>Air Value: Valor de importaciones que son transportadas por aire a Estados Unidos.</a:t>
          </a:r>
        </a:p>
        <a:p>
          <a:pPr marL="628650" lvl="1" indent="-171450">
            <a:buFont typeface="Arial" panose="020B0604020202020204" pitchFamily="34" charset="0"/>
            <a:buChar char="•"/>
          </a:pPr>
          <a:r>
            <a:rPr lang="es-MX" sz="1100" baseline="0"/>
            <a:t>Air Charges: Costo de transporte aéreo.</a:t>
          </a:r>
        </a:p>
        <a:p>
          <a:pPr marL="628650" lvl="1" indent="-171450">
            <a:buFont typeface="Arial" panose="020B0604020202020204" pitchFamily="34" charset="0"/>
            <a:buChar char="•"/>
          </a:pPr>
          <a:endParaRPr lang="es-MX" sz="1100" baseline="0"/>
        </a:p>
        <a:p>
          <a:pPr marL="171450" lvl="0" indent="-171450">
            <a:buFont typeface="Arial" panose="020B0604020202020204" pitchFamily="34" charset="0"/>
            <a:buChar char="•"/>
          </a:pPr>
          <a:r>
            <a:rPr lang="es-MX" sz="1100" baseline="0"/>
            <a:t>Para el caso del transporte terrestre, la base de datos no contiene información para ese rubro. Se calcula de la siguiente forma: </a:t>
          </a:r>
        </a:p>
        <a:p>
          <a:pPr marL="457200" lvl="1" indent="0">
            <a:buFont typeface="Arial" panose="020B0604020202020204" pitchFamily="34" charset="0"/>
            <a:buNone/>
          </a:pPr>
          <a:r>
            <a:rPr lang="es-MX" sz="1100" baseline="0"/>
            <a:t>Valor de importaciones vía terrestre = Valor de importaciones totales - (Valor de importaciones vía marítima + Valor de importaciones vía aérea)</a:t>
          </a:r>
        </a:p>
        <a:p>
          <a:pPr marL="457200" lvl="1" indent="0">
            <a:buFont typeface="Arial" panose="020B0604020202020204" pitchFamily="34" charset="0"/>
            <a:buNone/>
          </a:pPr>
          <a:endParaRPr lang="es-MX" sz="1100" baseline="0"/>
        </a:p>
        <a:p>
          <a:pPr marL="457200" lvl="1" indent="0">
            <a:buFont typeface="Arial" panose="020B0604020202020204" pitchFamily="34" charset="0"/>
            <a:buNone/>
          </a:pPr>
          <a:endParaRPr lang="es-MX" sz="1100" baseline="0"/>
        </a:p>
        <a:p>
          <a:pPr marL="171450" lvl="0" indent="-171450">
            <a:buFont typeface="Arial" panose="020B0604020202020204" pitchFamily="34" charset="0"/>
            <a:buChar char="•"/>
          </a:pPr>
          <a:r>
            <a:rPr lang="es-MX" sz="1100" baseline="0"/>
            <a:t>Para el cálculo de  los segmentos de la cadena autopartes-automotriz, se tomó en cuenta la clasificación que elabora The Office of Transportation and Machinery Autmotive Parts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enriquedusselpeters/Documents/preliminar/Balanza1/balanza%20a/Comercio%20Exterior/EXPORTACIONES/EXPORMES9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CD77A-2111-4C68-A2AE-532D429C550E}">
  <dimension ref="B1:C50"/>
  <sheetViews>
    <sheetView showGridLines="0" tabSelected="1" zoomScale="90" zoomScaleNormal="90" workbookViewId="0"/>
  </sheetViews>
  <sheetFormatPr baseColWidth="10" defaultRowHeight="14.4" x14ac:dyDescent="0.3"/>
  <cols>
    <col min="3" max="3" width="151.109375" bestFit="1" customWidth="1"/>
  </cols>
  <sheetData>
    <row r="1" spans="2:3" x14ac:dyDescent="0.3">
      <c r="B1" s="92"/>
    </row>
    <row r="2" spans="2:3" ht="20.399999999999999" x14ac:dyDescent="0.3">
      <c r="B2" s="92"/>
      <c r="C2" s="89" t="s">
        <v>92</v>
      </c>
    </row>
    <row r="3" spans="2:3" ht="21" customHeight="1" x14ac:dyDescent="0.3">
      <c r="B3" s="92"/>
      <c r="C3" s="90" t="s">
        <v>426</v>
      </c>
    </row>
    <row r="4" spans="2:3" ht="21" customHeight="1" x14ac:dyDescent="0.3">
      <c r="B4" s="92"/>
      <c r="C4" s="91"/>
    </row>
    <row r="5" spans="2:3" ht="21" customHeight="1" x14ac:dyDescent="0.3">
      <c r="B5" s="93" t="s">
        <v>404</v>
      </c>
      <c r="C5" s="91" t="s">
        <v>401</v>
      </c>
    </row>
    <row r="6" spans="2:3" ht="21" customHeight="1" x14ac:dyDescent="0.3">
      <c r="B6" s="93" t="s">
        <v>405</v>
      </c>
      <c r="C6" s="91" t="s">
        <v>402</v>
      </c>
    </row>
    <row r="7" spans="2:3" ht="21" customHeight="1" x14ac:dyDescent="0.3">
      <c r="B7" s="93" t="s">
        <v>406</v>
      </c>
      <c r="C7" s="91" t="s">
        <v>403</v>
      </c>
    </row>
    <row r="8" spans="2:3" ht="21" customHeight="1" x14ac:dyDescent="0.3">
      <c r="B8" s="93" t="s">
        <v>394</v>
      </c>
      <c r="C8" s="91" t="s">
        <v>409</v>
      </c>
    </row>
    <row r="9" spans="2:3" ht="21" customHeight="1" x14ac:dyDescent="0.3">
      <c r="B9" s="93" t="s">
        <v>407</v>
      </c>
      <c r="C9" s="91" t="s">
        <v>408</v>
      </c>
    </row>
    <row r="10" spans="2:3" ht="21" customHeight="1" x14ac:dyDescent="0.3">
      <c r="B10" s="93" t="s">
        <v>392</v>
      </c>
      <c r="C10" s="91" t="s">
        <v>421</v>
      </c>
    </row>
    <row r="11" spans="2:3" ht="21" customHeight="1" x14ac:dyDescent="0.3">
      <c r="B11" s="92"/>
      <c r="C11" s="90"/>
    </row>
    <row r="12" spans="2:3" ht="15.6" x14ac:dyDescent="0.3">
      <c r="B12" s="92"/>
      <c r="C12" s="91" t="s">
        <v>61</v>
      </c>
    </row>
    <row r="13" spans="2:3" ht="15.6" x14ac:dyDescent="0.3">
      <c r="B13" s="93" t="s">
        <v>62</v>
      </c>
      <c r="C13" s="91" t="s">
        <v>427</v>
      </c>
    </row>
    <row r="14" spans="2:3" ht="15.6" x14ac:dyDescent="0.3">
      <c r="B14" s="93" t="s">
        <v>63</v>
      </c>
      <c r="C14" s="91" t="s">
        <v>428</v>
      </c>
    </row>
    <row r="15" spans="2:3" ht="15.6" x14ac:dyDescent="0.3">
      <c r="B15" s="93" t="s">
        <v>64</v>
      </c>
      <c r="C15" s="91" t="s">
        <v>429</v>
      </c>
    </row>
    <row r="16" spans="2:3" ht="15.6" x14ac:dyDescent="0.3">
      <c r="B16" s="93" t="s">
        <v>65</v>
      </c>
      <c r="C16" s="91" t="s">
        <v>430</v>
      </c>
    </row>
    <row r="17" spans="2:3" ht="15.6" x14ac:dyDescent="0.3">
      <c r="B17" s="93" t="s">
        <v>66</v>
      </c>
      <c r="C17" s="91" t="s">
        <v>431</v>
      </c>
    </row>
    <row r="18" spans="2:3" ht="15.6" x14ac:dyDescent="0.3">
      <c r="B18" s="92"/>
      <c r="C18" s="91"/>
    </row>
    <row r="19" spans="2:3" ht="15.6" x14ac:dyDescent="0.3">
      <c r="B19" s="92"/>
      <c r="C19" s="91" t="s">
        <v>87</v>
      </c>
    </row>
    <row r="20" spans="2:3" ht="15.6" x14ac:dyDescent="0.3">
      <c r="B20" s="93" t="s">
        <v>67</v>
      </c>
      <c r="C20" s="91" t="s">
        <v>432</v>
      </c>
    </row>
    <row r="21" spans="2:3" ht="15.6" x14ac:dyDescent="0.3">
      <c r="B21" s="93" t="s">
        <v>68</v>
      </c>
      <c r="C21" s="91" t="s">
        <v>433</v>
      </c>
    </row>
    <row r="22" spans="2:3" ht="15.6" x14ac:dyDescent="0.3">
      <c r="B22" s="93" t="s">
        <v>69</v>
      </c>
      <c r="C22" s="91" t="s">
        <v>434</v>
      </c>
    </row>
    <row r="23" spans="2:3" ht="15.6" x14ac:dyDescent="0.3">
      <c r="B23" s="93" t="s">
        <v>70</v>
      </c>
      <c r="C23" s="91" t="s">
        <v>435</v>
      </c>
    </row>
    <row r="24" spans="2:3" ht="15.6" x14ac:dyDescent="0.3">
      <c r="B24" s="93" t="s">
        <v>71</v>
      </c>
      <c r="C24" s="91" t="s">
        <v>436</v>
      </c>
    </row>
    <row r="25" spans="2:3" ht="15.6" x14ac:dyDescent="0.3">
      <c r="B25" s="92"/>
      <c r="C25" s="91"/>
    </row>
    <row r="26" spans="2:3" ht="15.6" x14ac:dyDescent="0.3">
      <c r="B26" s="92"/>
      <c r="C26" s="91" t="s">
        <v>88</v>
      </c>
    </row>
    <row r="27" spans="2:3" ht="15.6" x14ac:dyDescent="0.3">
      <c r="B27" s="93" t="s">
        <v>72</v>
      </c>
      <c r="C27" s="91" t="s">
        <v>437</v>
      </c>
    </row>
    <row r="28" spans="2:3" ht="15.6" x14ac:dyDescent="0.3">
      <c r="B28" s="93" t="s">
        <v>73</v>
      </c>
      <c r="C28" s="91" t="s">
        <v>438</v>
      </c>
    </row>
    <row r="29" spans="2:3" ht="15.6" x14ac:dyDescent="0.3">
      <c r="B29" s="93" t="s">
        <v>74</v>
      </c>
      <c r="C29" s="91" t="s">
        <v>439</v>
      </c>
    </row>
    <row r="30" spans="2:3" ht="15.6" x14ac:dyDescent="0.3">
      <c r="B30" s="93" t="s">
        <v>75</v>
      </c>
      <c r="C30" s="91" t="s">
        <v>440</v>
      </c>
    </row>
    <row r="31" spans="2:3" ht="15.6" x14ac:dyDescent="0.3">
      <c r="B31" s="93" t="s">
        <v>76</v>
      </c>
      <c r="C31" s="91" t="s">
        <v>441</v>
      </c>
    </row>
    <row r="32" spans="2:3" ht="15.6" x14ac:dyDescent="0.3">
      <c r="B32" s="93"/>
      <c r="C32" s="91"/>
    </row>
    <row r="33" spans="2:3" ht="15.6" x14ac:dyDescent="0.3">
      <c r="B33" s="93"/>
      <c r="C33" s="91" t="s">
        <v>89</v>
      </c>
    </row>
    <row r="34" spans="2:3" ht="15.6" x14ac:dyDescent="0.3">
      <c r="B34" s="93" t="s">
        <v>77</v>
      </c>
      <c r="C34" s="91" t="s">
        <v>442</v>
      </c>
    </row>
    <row r="35" spans="2:3" ht="15.6" x14ac:dyDescent="0.3">
      <c r="B35" s="93" t="s">
        <v>78</v>
      </c>
      <c r="C35" s="91" t="s">
        <v>443</v>
      </c>
    </row>
    <row r="36" spans="2:3" ht="15.6" x14ac:dyDescent="0.3">
      <c r="B36" s="93" t="s">
        <v>79</v>
      </c>
      <c r="C36" s="91" t="s">
        <v>444</v>
      </c>
    </row>
    <row r="37" spans="2:3" ht="15.6" x14ac:dyDescent="0.3">
      <c r="B37" s="93" t="s">
        <v>80</v>
      </c>
      <c r="C37" s="91" t="s">
        <v>445</v>
      </c>
    </row>
    <row r="38" spans="2:3" ht="15.6" x14ac:dyDescent="0.3">
      <c r="B38" s="93" t="s">
        <v>81</v>
      </c>
      <c r="C38" s="91" t="s">
        <v>446</v>
      </c>
    </row>
    <row r="39" spans="2:3" ht="15.6" x14ac:dyDescent="0.3">
      <c r="B39" s="93"/>
      <c r="C39" s="91"/>
    </row>
    <row r="40" spans="2:3" ht="15.6" x14ac:dyDescent="0.3">
      <c r="B40" s="93"/>
      <c r="C40" s="91" t="s">
        <v>90</v>
      </c>
    </row>
    <row r="41" spans="2:3" ht="15.6" x14ac:dyDescent="0.3">
      <c r="B41" s="93" t="s">
        <v>82</v>
      </c>
      <c r="C41" s="91" t="s">
        <v>447</v>
      </c>
    </row>
    <row r="42" spans="2:3" ht="15.6" x14ac:dyDescent="0.3">
      <c r="B42" s="93" t="s">
        <v>83</v>
      </c>
      <c r="C42" s="91" t="s">
        <v>448</v>
      </c>
    </row>
    <row r="43" spans="2:3" ht="15.6" x14ac:dyDescent="0.3">
      <c r="B43" s="93" t="s">
        <v>84</v>
      </c>
      <c r="C43" s="91" t="s">
        <v>449</v>
      </c>
    </row>
    <row r="44" spans="2:3" ht="15.6" x14ac:dyDescent="0.3">
      <c r="B44" s="93" t="s">
        <v>85</v>
      </c>
      <c r="C44" s="91" t="s">
        <v>450</v>
      </c>
    </row>
    <row r="45" spans="2:3" ht="15.6" x14ac:dyDescent="0.3">
      <c r="B45" s="92"/>
      <c r="C45" s="91"/>
    </row>
    <row r="46" spans="2:3" ht="15.6" x14ac:dyDescent="0.3">
      <c r="B46" s="92"/>
      <c r="C46" s="91" t="s">
        <v>91</v>
      </c>
    </row>
    <row r="47" spans="2:3" ht="15.6" x14ac:dyDescent="0.3">
      <c r="B47" s="93" t="s">
        <v>86</v>
      </c>
      <c r="C47" s="91" t="s">
        <v>451</v>
      </c>
    </row>
    <row r="48" spans="2:3" ht="15.6" x14ac:dyDescent="0.3">
      <c r="B48" s="93" t="s">
        <v>60</v>
      </c>
      <c r="C48" s="91" t="s">
        <v>452</v>
      </c>
    </row>
    <row r="49" spans="2:3" ht="15.6" x14ac:dyDescent="0.3">
      <c r="B49" s="93" t="s">
        <v>98</v>
      </c>
      <c r="C49" s="91" t="s">
        <v>453</v>
      </c>
    </row>
    <row r="50" spans="2:3" ht="15.6" x14ac:dyDescent="0.3">
      <c r="B50" s="93" t="s">
        <v>99</v>
      </c>
      <c r="C50" s="91" t="s">
        <v>454</v>
      </c>
    </row>
  </sheetData>
  <hyperlinks>
    <hyperlink ref="B13" location="'C1'!A1" display="C1" xr:uid="{01EB5187-C8BE-49BC-B9EA-525BAE71E045}"/>
    <hyperlink ref="B14" location="'C2'!A1" display="C2" xr:uid="{0F25B4C6-802A-4148-895F-DE05F0777BA6}"/>
    <hyperlink ref="B15" location="'C3'!A1" display="C3" xr:uid="{90BA2783-FD2B-4ADD-9F82-22CF47E42EBE}"/>
    <hyperlink ref="B16" location="'C4'!A1" display="C4" xr:uid="{C196BD4C-524F-4001-9679-1E962A304657}"/>
    <hyperlink ref="B17" location="'C5'!A1" display="C5" xr:uid="{269C22C3-2542-4FDF-891A-CB5964FC6042}"/>
    <hyperlink ref="B20" location="'C6'!A1" display="C6" xr:uid="{DB20192D-EAD1-4325-88FD-5F1CC0B5FCDB}"/>
    <hyperlink ref="B21" location="'C7'!A1" display="C7" xr:uid="{3C7F392B-DC52-423F-A6D5-EF21D85CECC9}"/>
    <hyperlink ref="B22" location="'C8'!A1" display="C8" xr:uid="{02542210-B4CB-4621-8C69-F49AD6F77FB0}"/>
    <hyperlink ref="B23" location="'C9'!A1" display="C9" xr:uid="{579A6415-4DBA-4DBD-A20A-7A673F6C7FCD}"/>
    <hyperlink ref="B24" location="'C10'!A1" display="C10" xr:uid="{1E5D9945-6293-4443-BC64-C27CBEB091B2}"/>
    <hyperlink ref="B27" location="'C11'!A1" display="C11" xr:uid="{4AC5B13C-286C-4117-BDEF-9884E69AC2EA}"/>
    <hyperlink ref="B28" location="'C12'!A1" display="C12" xr:uid="{3374F66E-F896-4655-9D77-C753C7F2F728}"/>
    <hyperlink ref="B29" location="'C13'!A1" display="C13" xr:uid="{F67E3D7F-4A8E-44F2-A11D-1D96B69A99EA}"/>
    <hyperlink ref="B30" location="'C14'!A1" display="C14" xr:uid="{6AF692D2-C193-426B-B599-B756B171F1B0}"/>
    <hyperlink ref="B31" location="'C15'!A1" display="C15" xr:uid="{44E9C34C-0099-4BE8-9668-B47FE5386C82}"/>
    <hyperlink ref="B34" location="'C16'!A1" display="C16" xr:uid="{C9E0CD5A-9238-4179-AF2B-6B630E302A80}"/>
    <hyperlink ref="B35" location="'C17'!A1" display="C17" xr:uid="{F1246D81-D1AB-4356-919B-C28A9B2ECD3B}"/>
    <hyperlink ref="B36" location="'C18'!A1" display="C18" xr:uid="{37D233E6-F648-4D74-97D0-1245D7753E13}"/>
    <hyperlink ref="B37" location="'C19'!A1" display="C19" xr:uid="{263DE9A9-AB8A-4A50-B1A9-CFD54A145B9B}"/>
    <hyperlink ref="B38" location="'C20'!A1" display="C20" xr:uid="{791D437A-131A-4708-828A-A786BDEF794C}"/>
    <hyperlink ref="B41" location="'C21'!A1" display="C21" xr:uid="{01A74DEF-1288-45DE-892D-EBDB9C83AD23}"/>
    <hyperlink ref="B42" location="'C22'!A1" display="C22" xr:uid="{54736606-9D20-4A5C-9704-56368E5586FB}"/>
    <hyperlink ref="B43" location="'C23'!A1" display="C23" xr:uid="{A0D0245A-FDA0-4EC0-B5BA-8137E370DD54}"/>
    <hyperlink ref="B44" location="'C24'!A1" display="C24" xr:uid="{31195BC8-618B-43DA-9FDA-B4439EAA4F4E}"/>
    <hyperlink ref="B47" location="'C25'!A1" display="C25" xr:uid="{13C01B5E-96C3-4E57-B20C-4104B48CA38C}"/>
    <hyperlink ref="B48" location="'C26'!A1" display="C26" xr:uid="{912B8CC7-FF52-411D-A3AE-C900A8EA590B}"/>
    <hyperlink ref="B49" location="'C27'!A1" display="C27" xr:uid="{B6D6BDFD-B2A0-4506-B025-199EEC2D230D}"/>
    <hyperlink ref="B50" location="'C28'!A1" display="C28" xr:uid="{1942FB8F-A5C1-41DB-9499-97965CD9DFDD}"/>
    <hyperlink ref="B5" location="Notas!A1" display="Notas" xr:uid="{0D86FC59-CE47-4A97-9076-EB3B9E308AE5}"/>
    <hyperlink ref="B6" location="Variables!A1" display="Variables" xr:uid="{2D4CE7CC-04F7-4760-9AF3-B83C96860C78}"/>
    <hyperlink ref="B7" location="Conceptos!A1" display="Conceptos" xr:uid="{CDBF02B2-6598-4B7D-AF2C-334C47B00A52}"/>
    <hyperlink ref="B8" location="'D1'!A1" display="D1" xr:uid="{58D7865D-9502-4A74-93CE-7D1D0563B102}"/>
    <hyperlink ref="B9" location="'D2'!A1" display="D2" xr:uid="{944C5B7D-E766-4E31-A72C-D75E9CCCF081}"/>
    <hyperlink ref="B10" location="'D3'!A1" display="D3" xr:uid="{06AE7C85-79AB-42CC-98F0-AF692435FE8F}"/>
  </hyperlink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AFFC8-F906-48E9-B8A4-2DBD5F321954}">
  <dimension ref="A1:AZ88"/>
  <sheetViews>
    <sheetView showGridLines="0" zoomScale="90" zoomScaleNormal="90" workbookViewId="0"/>
  </sheetViews>
  <sheetFormatPr baseColWidth="10" defaultColWidth="190.109375" defaultRowHeight="13.2" x14ac:dyDescent="0.25"/>
  <cols>
    <col min="1" max="1" width="3.6640625" style="75" customWidth="1"/>
    <col min="2" max="2" width="32" style="73" customWidth="1"/>
    <col min="3" max="3" width="10.109375" style="73" customWidth="1"/>
    <col min="4" max="6" width="10.33203125" style="73" customWidth="1"/>
    <col min="7" max="7" width="10.109375" style="73" customWidth="1"/>
    <col min="8" max="14" width="10.33203125" style="73" customWidth="1"/>
    <col min="15" max="15" width="10.109375" style="73" customWidth="1"/>
    <col min="16" max="28" width="10.33203125" style="73" customWidth="1"/>
    <col min="29" max="29" width="10.44140625" style="73" customWidth="1"/>
    <col min="30" max="35" width="10.33203125" style="73" customWidth="1"/>
    <col min="36" max="37" width="14.33203125" style="80" customWidth="1"/>
    <col min="38" max="52" width="14.88671875" style="80" customWidth="1"/>
    <col min="53" max="81" width="6.33203125" style="73" customWidth="1"/>
    <col min="82" max="16384" width="190.109375" style="73"/>
  </cols>
  <sheetData>
    <row r="1" spans="1:35" s="53" customFormat="1" ht="14.4" x14ac:dyDescent="0.25">
      <c r="A1" s="1" t="s">
        <v>0</v>
      </c>
    </row>
    <row r="2" spans="1:35" s="53" customFormat="1" x14ac:dyDescent="0.25">
      <c r="A2" s="132" t="s">
        <v>38</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row>
    <row r="3" spans="1:35" s="53" customFormat="1" x14ac:dyDescent="0.25">
      <c r="A3" s="81"/>
      <c r="B3" s="81"/>
      <c r="C3" s="81"/>
      <c r="D3" s="81"/>
      <c r="E3" s="81"/>
      <c r="F3" s="81"/>
      <c r="G3" s="81"/>
      <c r="H3" s="81"/>
      <c r="I3" s="81"/>
      <c r="J3" s="81"/>
      <c r="K3" s="81"/>
      <c r="L3" s="81"/>
      <c r="M3" s="81"/>
      <c r="N3" s="81"/>
      <c r="O3" s="81"/>
      <c r="P3" s="81"/>
      <c r="Q3" s="81"/>
      <c r="R3" s="81"/>
      <c r="S3" s="81"/>
      <c r="T3" s="81"/>
      <c r="U3" s="81"/>
      <c r="V3" s="81"/>
      <c r="W3" s="81"/>
      <c r="X3" s="81"/>
      <c r="Y3" s="81"/>
      <c r="AC3" s="55"/>
    </row>
    <row r="4" spans="1:35" s="53" customFormat="1" x14ac:dyDescent="0.25">
      <c r="A4" s="132" t="s">
        <v>429</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row>
    <row r="5" spans="1:35" s="53" customFormat="1" ht="13.8" thickBot="1" x14ac:dyDescent="0.3">
      <c r="A5" s="56"/>
      <c r="B5" s="56"/>
      <c r="C5" s="56"/>
      <c r="D5" s="56"/>
      <c r="E5" s="56"/>
      <c r="F5" s="56"/>
      <c r="G5" s="56"/>
      <c r="H5" s="56"/>
      <c r="I5" s="56"/>
      <c r="J5" s="56"/>
      <c r="K5" s="56"/>
      <c r="L5" s="56"/>
      <c r="M5" s="56"/>
      <c r="N5" s="56"/>
      <c r="O5" s="56"/>
      <c r="P5" s="56"/>
      <c r="Q5" s="56"/>
      <c r="R5" s="56"/>
      <c r="S5" s="56"/>
      <c r="T5" s="56"/>
      <c r="U5" s="56"/>
      <c r="V5" s="56"/>
      <c r="W5" s="56"/>
      <c r="X5" s="56"/>
      <c r="Y5" s="56"/>
    </row>
    <row r="6" spans="1:35" s="53" customFormat="1" ht="13.8" thickTop="1" x14ac:dyDescent="0.25">
      <c r="A6" s="57"/>
      <c r="B6" s="58"/>
      <c r="C6" s="58">
        <v>1990</v>
      </c>
      <c r="D6" s="58">
        <v>1991</v>
      </c>
      <c r="E6" s="58">
        <v>1992</v>
      </c>
      <c r="F6" s="58">
        <v>1993</v>
      </c>
      <c r="G6" s="58">
        <v>1994</v>
      </c>
      <c r="H6" s="58">
        <v>1995</v>
      </c>
      <c r="I6" s="58">
        <v>1996</v>
      </c>
      <c r="J6" s="58">
        <v>1997</v>
      </c>
      <c r="K6" s="58">
        <v>1998</v>
      </c>
      <c r="L6" s="58">
        <v>1999</v>
      </c>
      <c r="M6" s="58">
        <v>2000</v>
      </c>
      <c r="N6" s="58">
        <v>2001</v>
      </c>
      <c r="O6" s="58">
        <v>2002</v>
      </c>
      <c r="P6" s="58">
        <v>2003</v>
      </c>
      <c r="Q6" s="58">
        <v>2004</v>
      </c>
      <c r="R6" s="58">
        <v>2005</v>
      </c>
      <c r="S6" s="58">
        <v>2006</v>
      </c>
      <c r="T6" s="58">
        <v>2007</v>
      </c>
      <c r="U6" s="58">
        <v>2008</v>
      </c>
      <c r="V6" s="58">
        <v>2009</v>
      </c>
      <c r="W6" s="58">
        <v>2010</v>
      </c>
      <c r="X6" s="58">
        <v>2011</v>
      </c>
      <c r="Y6" s="58">
        <v>2012</v>
      </c>
      <c r="Z6" s="58">
        <v>2013</v>
      </c>
      <c r="AA6" s="58">
        <v>2014</v>
      </c>
      <c r="AB6" s="58">
        <v>2015</v>
      </c>
      <c r="AC6" s="58">
        <v>2016</v>
      </c>
      <c r="AD6" s="58">
        <v>2017</v>
      </c>
      <c r="AE6" s="58">
        <v>2018</v>
      </c>
      <c r="AF6" s="58">
        <v>2019</v>
      </c>
      <c r="AG6" s="58">
        <v>2020</v>
      </c>
      <c r="AH6" s="58">
        <v>2021</v>
      </c>
      <c r="AI6" s="58" t="s">
        <v>458</v>
      </c>
    </row>
    <row r="7" spans="1:35" s="53" customFormat="1" ht="13.8" thickBot="1" x14ac:dyDescent="0.3">
      <c r="A7" s="57"/>
      <c r="B7" s="133" t="s">
        <v>36</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1:35" s="53" customFormat="1" ht="13.8" thickTop="1" x14ac:dyDescent="0.25">
      <c r="A8" s="57"/>
      <c r="B8" s="81"/>
      <c r="C8" s="81"/>
      <c r="D8" s="81"/>
      <c r="E8" s="81"/>
      <c r="F8" s="81"/>
      <c r="G8" s="81"/>
      <c r="H8" s="81"/>
      <c r="I8" s="81"/>
      <c r="J8" s="81"/>
      <c r="K8" s="81"/>
      <c r="L8" s="81"/>
      <c r="M8" s="81"/>
      <c r="N8" s="81"/>
      <c r="O8" s="81"/>
      <c r="P8" s="81"/>
      <c r="Q8" s="81"/>
      <c r="R8" s="81"/>
      <c r="S8" s="81"/>
      <c r="T8" s="81"/>
      <c r="U8" s="81"/>
      <c r="V8" s="81"/>
      <c r="W8" s="81"/>
      <c r="X8" s="81"/>
      <c r="Y8" s="81"/>
    </row>
    <row r="9" spans="1:35" s="53" customFormat="1" x14ac:dyDescent="0.25">
      <c r="A9" s="57"/>
      <c r="B9" s="60" t="s">
        <v>424</v>
      </c>
      <c r="C9" s="61">
        <f>SUM(C10:C11)</f>
        <v>4786.8683180000007</v>
      </c>
      <c r="D9" s="61">
        <f t="shared" ref="D9:AH9" si="0">SUM(D10:D11)</f>
        <v>6696.2619639999984</v>
      </c>
      <c r="E9" s="61">
        <f t="shared" si="0"/>
        <v>6968.0026010000001</v>
      </c>
      <c r="F9" s="61">
        <f t="shared" si="0"/>
        <v>7870.1830810000001</v>
      </c>
      <c r="G9" s="61">
        <f t="shared" si="0"/>
        <v>4407.5683599999993</v>
      </c>
      <c r="H9" s="61">
        <f t="shared" si="0"/>
        <v>995.97690200000011</v>
      </c>
      <c r="I9" s="61">
        <f t="shared" si="0"/>
        <v>830.12744000000009</v>
      </c>
      <c r="J9" s="61">
        <f t="shared" si="0"/>
        <v>1275.2845269999996</v>
      </c>
      <c r="K9" s="61">
        <f t="shared" si="0"/>
        <v>3185.046902</v>
      </c>
      <c r="L9" s="61">
        <f t="shared" si="0"/>
        <v>2444.7532839999994</v>
      </c>
      <c r="M9" s="61">
        <f t="shared" si="0"/>
        <v>2047.6246639999999</v>
      </c>
      <c r="N9" s="61">
        <f t="shared" si="0"/>
        <v>2169.2420480000001</v>
      </c>
      <c r="O9" s="61">
        <f t="shared" si="0"/>
        <v>2881.6739270000003</v>
      </c>
      <c r="P9" s="61">
        <f t="shared" si="0"/>
        <v>2847.3211350000001</v>
      </c>
      <c r="Q9" s="61">
        <f t="shared" si="0"/>
        <v>2851.4853739999999</v>
      </c>
      <c r="R9" s="61">
        <f t="shared" si="0"/>
        <v>2330.073277</v>
      </c>
      <c r="S9" s="61">
        <f t="shared" si="0"/>
        <v>2676.3381710000003</v>
      </c>
      <c r="T9" s="61">
        <f t="shared" si="0"/>
        <v>1980.8296539999999</v>
      </c>
      <c r="U9" s="61">
        <f t="shared" si="0"/>
        <v>1549.2434490000003</v>
      </c>
      <c r="V9" s="61">
        <f t="shared" si="0"/>
        <v>1388.0514060000003</v>
      </c>
      <c r="W9" s="61">
        <f t="shared" si="0"/>
        <v>2090.5392310000002</v>
      </c>
      <c r="X9" s="61">
        <f t="shared" si="0"/>
        <v>2390.7671169999994</v>
      </c>
      <c r="Y9" s="61">
        <f t="shared" si="0"/>
        <v>2920.694418</v>
      </c>
      <c r="Z9" s="61">
        <f t="shared" si="0"/>
        <v>2694.3856489999998</v>
      </c>
      <c r="AA9" s="61">
        <f t="shared" si="0"/>
        <v>4673.6283789999998</v>
      </c>
      <c r="AB9" s="61">
        <f t="shared" si="0"/>
        <v>5335.5955399999993</v>
      </c>
      <c r="AC9" s="61">
        <f t="shared" si="0"/>
        <v>5891.8457770000005</v>
      </c>
      <c r="AD9" s="43">
        <f t="shared" si="0"/>
        <v>8642.6244050000005</v>
      </c>
      <c r="AE9" s="43">
        <f t="shared" si="0"/>
        <v>11247.369454999998</v>
      </c>
      <c r="AF9" s="43">
        <f t="shared" si="0"/>
        <v>14511.589834000004</v>
      </c>
      <c r="AG9" s="43">
        <f t="shared" si="0"/>
        <v>13342.415141999996</v>
      </c>
      <c r="AH9" s="43">
        <f t="shared" si="0"/>
        <v>14735.293177000001</v>
      </c>
      <c r="AI9" s="61">
        <f>SUM(C9:AH9)</f>
        <v>150658.704608</v>
      </c>
    </row>
    <row r="10" spans="1:35" s="53" customFormat="1" x14ac:dyDescent="0.25">
      <c r="A10" s="59"/>
      <c r="B10" s="85" t="s">
        <v>12</v>
      </c>
      <c r="C10" s="61">
        <v>4488.3798990000005</v>
      </c>
      <c r="D10" s="61">
        <v>6355.5609409999988</v>
      </c>
      <c r="E10" s="61">
        <v>6721.9375420000006</v>
      </c>
      <c r="F10" s="61">
        <v>7746.9467380000006</v>
      </c>
      <c r="G10" s="61">
        <v>4043.1680889999998</v>
      </c>
      <c r="H10" s="61">
        <v>194.53848300000001</v>
      </c>
      <c r="I10" s="61">
        <v>17.470901000000001</v>
      </c>
      <c r="J10" s="61">
        <v>22.189655000000002</v>
      </c>
      <c r="K10" s="61">
        <v>20.184937000000001</v>
      </c>
      <c r="L10" s="61">
        <v>178.710069</v>
      </c>
      <c r="M10" s="61">
        <v>138.47083900000001</v>
      </c>
      <c r="N10" s="61">
        <v>30.360047999999999</v>
      </c>
      <c r="O10" s="61">
        <v>25.836756000000005</v>
      </c>
      <c r="P10" s="61">
        <v>29.111613000000002</v>
      </c>
      <c r="Q10" s="61">
        <v>354.69950599999999</v>
      </c>
      <c r="R10" s="61">
        <v>25.302142999999997</v>
      </c>
      <c r="S10" s="61">
        <v>14.897318999999998</v>
      </c>
      <c r="T10" s="61">
        <v>24.69632</v>
      </c>
      <c r="U10" s="61">
        <v>17.215802000000007</v>
      </c>
      <c r="V10" s="61">
        <v>95.290087000000014</v>
      </c>
      <c r="W10" s="61">
        <v>107.57048000000003</v>
      </c>
      <c r="X10" s="61">
        <v>80.464387000000016</v>
      </c>
      <c r="Y10" s="61">
        <v>12.697590999999999</v>
      </c>
      <c r="Z10" s="61">
        <v>20.921520000000001</v>
      </c>
      <c r="AA10" s="61">
        <v>11.453429</v>
      </c>
      <c r="AB10" s="61">
        <v>18.003268000000006</v>
      </c>
      <c r="AC10" s="61">
        <v>10.735965999999999</v>
      </c>
      <c r="AD10" s="43">
        <v>9.5007430000000017</v>
      </c>
      <c r="AE10" s="43">
        <v>22.330462000000001</v>
      </c>
      <c r="AF10" s="43">
        <v>11.635630000000001</v>
      </c>
      <c r="AG10" s="43">
        <v>14.130173000000001</v>
      </c>
      <c r="AH10" s="43">
        <v>24.400427999999998</v>
      </c>
      <c r="AI10" s="61">
        <f t="shared" ref="AI10:AI30" si="1">SUM(C10:AH10)</f>
        <v>30888.811764000009</v>
      </c>
    </row>
    <row r="11" spans="1:35" s="53" customFormat="1" x14ac:dyDescent="0.25">
      <c r="A11" s="59"/>
      <c r="B11" s="85" t="s">
        <v>13</v>
      </c>
      <c r="C11" s="61">
        <v>298.48841900000002</v>
      </c>
      <c r="D11" s="61">
        <v>340.70102300000002</v>
      </c>
      <c r="E11" s="61">
        <v>246.06505899999999</v>
      </c>
      <c r="F11" s="61">
        <v>123.23634300000001</v>
      </c>
      <c r="G11" s="61">
        <v>364.40027099999998</v>
      </c>
      <c r="H11" s="61">
        <v>801.43841900000007</v>
      </c>
      <c r="I11" s="61">
        <v>812.65653900000007</v>
      </c>
      <c r="J11" s="61">
        <v>1253.0948719999997</v>
      </c>
      <c r="K11" s="61">
        <v>3164.8619650000001</v>
      </c>
      <c r="L11" s="61">
        <v>2266.0432149999992</v>
      </c>
      <c r="M11" s="61">
        <v>1909.1538249999999</v>
      </c>
      <c r="N11" s="61">
        <v>2138.8820000000001</v>
      </c>
      <c r="O11" s="61">
        <v>2855.8371710000001</v>
      </c>
      <c r="P11" s="61">
        <v>2818.2095220000001</v>
      </c>
      <c r="Q11" s="61">
        <v>2496.7858679999999</v>
      </c>
      <c r="R11" s="61">
        <v>2304.7711340000001</v>
      </c>
      <c r="S11" s="61">
        <v>2661.4408520000002</v>
      </c>
      <c r="T11" s="61">
        <v>1956.1333339999999</v>
      </c>
      <c r="U11" s="61">
        <v>1532.0276470000003</v>
      </c>
      <c r="V11" s="61">
        <v>1292.7613190000002</v>
      </c>
      <c r="W11" s="61">
        <v>1982.9687510000001</v>
      </c>
      <c r="X11" s="61">
        <v>2310.3027299999994</v>
      </c>
      <c r="Y11" s="61">
        <v>2907.9968269999999</v>
      </c>
      <c r="Z11" s="61">
        <v>2673.464129</v>
      </c>
      <c r="AA11" s="61">
        <v>4662.1749499999996</v>
      </c>
      <c r="AB11" s="61">
        <v>5317.592271999999</v>
      </c>
      <c r="AC11" s="61">
        <v>5881.1098110000003</v>
      </c>
      <c r="AD11" s="28">
        <v>8633.123662</v>
      </c>
      <c r="AE11" s="28">
        <v>11225.038992999998</v>
      </c>
      <c r="AF11" s="28">
        <v>14499.954204000003</v>
      </c>
      <c r="AG11" s="28">
        <v>13328.284968999997</v>
      </c>
      <c r="AH11" s="28">
        <v>14710.892749000001</v>
      </c>
      <c r="AI11" s="61">
        <f t="shared" si="1"/>
        <v>119769.892844</v>
      </c>
    </row>
    <row r="12" spans="1:35" s="53" customFormat="1" x14ac:dyDescent="0.25">
      <c r="A12" s="57"/>
      <c r="B12" s="84" t="s">
        <v>14</v>
      </c>
      <c r="C12" s="61">
        <v>7867.6201600000004</v>
      </c>
      <c r="D12" s="61">
        <v>6644.8053399999999</v>
      </c>
      <c r="E12" s="61">
        <v>6644.8053399999999</v>
      </c>
      <c r="F12" s="61">
        <v>7090.1130999999996</v>
      </c>
      <c r="G12" s="61">
        <v>7798.9118799999997</v>
      </c>
      <c r="H12" s="61">
        <v>8812.6889699999992</v>
      </c>
      <c r="I12" s="61">
        <v>9329.2040400000005</v>
      </c>
      <c r="J12" s="61">
        <v>10882.529399999999</v>
      </c>
      <c r="K12" s="61">
        <v>13255.0445</v>
      </c>
      <c r="L12" s="61">
        <v>15866.109200000001</v>
      </c>
      <c r="M12" s="61">
        <v>17517.206399999999</v>
      </c>
      <c r="N12" s="61">
        <v>17856.962500000001</v>
      </c>
      <c r="O12" s="61">
        <v>20881.8406</v>
      </c>
      <c r="P12" s="61">
        <v>23927.799599999998</v>
      </c>
      <c r="Q12" s="61">
        <v>25062.575799999999</v>
      </c>
      <c r="R12" s="61">
        <v>25567.458699999999</v>
      </c>
      <c r="S12" s="61">
        <v>25294.365900000001</v>
      </c>
      <c r="T12" s="61">
        <v>24454.732899999999</v>
      </c>
      <c r="U12" s="61">
        <v>24906.174500000001</v>
      </c>
      <c r="V12" s="61">
        <v>15594.2502</v>
      </c>
      <c r="W12" s="61">
        <v>22575.169900000001</v>
      </c>
      <c r="X12" s="61">
        <v>26317.5357</v>
      </c>
      <c r="Y12" s="61">
        <v>32179.595300000001</v>
      </c>
      <c r="Z12" s="61">
        <v>34138.994200000001</v>
      </c>
      <c r="AA12" s="61">
        <v>34838.780100000004</v>
      </c>
      <c r="AB12" s="61">
        <v>36456.112999999998</v>
      </c>
      <c r="AC12" s="61">
        <v>30805.6914</v>
      </c>
      <c r="AD12" s="61">
        <v>28857.191274999997</v>
      </c>
      <c r="AE12" s="61">
        <v>26129.263934999999</v>
      </c>
      <c r="AF12" s="61">
        <v>25559.686068000003</v>
      </c>
      <c r="AG12" s="61">
        <v>19489.555756000002</v>
      </c>
      <c r="AH12" s="61">
        <v>21784.899328000003</v>
      </c>
      <c r="AI12" s="61">
        <f t="shared" si="1"/>
        <v>654387.6749920001</v>
      </c>
    </row>
    <row r="13" spans="1:35" s="53" customFormat="1" x14ac:dyDescent="0.25">
      <c r="A13" s="59"/>
      <c r="B13" s="60" t="s">
        <v>15</v>
      </c>
      <c r="C13" s="61">
        <v>1375.6423060000002</v>
      </c>
      <c r="D13" s="61">
        <v>933.22582500000021</v>
      </c>
      <c r="E13" s="61">
        <v>827.88253899999972</v>
      </c>
      <c r="F13" s="61">
        <v>1136.548262</v>
      </c>
      <c r="G13" s="61">
        <v>1467.8435420000001</v>
      </c>
      <c r="H13" s="61">
        <v>1886.4457690000002</v>
      </c>
      <c r="I13" s="61">
        <v>1966.166917</v>
      </c>
      <c r="J13" s="61">
        <v>2096.1537840000001</v>
      </c>
      <c r="K13" s="61">
        <v>2407.7722659999995</v>
      </c>
      <c r="L13" s="61">
        <v>3059.9254419999997</v>
      </c>
      <c r="M13" s="61">
        <v>3511.8242469999996</v>
      </c>
      <c r="N13" s="61">
        <v>3279.8466710000002</v>
      </c>
      <c r="O13" s="61">
        <v>4599.8862219999992</v>
      </c>
      <c r="P13" s="61">
        <v>5654.5613489999996</v>
      </c>
      <c r="Q13" s="61">
        <v>5463.9806920000001</v>
      </c>
      <c r="R13" s="61">
        <v>6476.0923239999993</v>
      </c>
      <c r="S13" s="61">
        <v>5679.9708300000002</v>
      </c>
      <c r="T13" s="61">
        <v>4757.0680929999999</v>
      </c>
      <c r="U13" s="61">
        <v>4649.891079</v>
      </c>
      <c r="V13" s="61">
        <v>2739.6618470000003</v>
      </c>
      <c r="W13" s="61">
        <v>3991.6586020000004</v>
      </c>
      <c r="X13" s="61">
        <v>4366.6960210000007</v>
      </c>
      <c r="Y13" s="61">
        <v>5420.5652810000011</v>
      </c>
      <c r="Z13" s="61">
        <v>6176.3670890000003</v>
      </c>
      <c r="AA13" s="61">
        <v>6315.0376559999995</v>
      </c>
      <c r="AB13" s="61">
        <v>7752.6055190000016</v>
      </c>
      <c r="AC13" s="61">
        <v>9500.3070029999999</v>
      </c>
      <c r="AD13" s="61">
        <v>9551.8850540000003</v>
      </c>
      <c r="AE13" s="61">
        <v>10496.878134999999</v>
      </c>
      <c r="AF13" s="61">
        <v>9711.6193920000005</v>
      </c>
      <c r="AG13" s="61">
        <v>5631.2492189999984</v>
      </c>
      <c r="AH13" s="61">
        <v>5893.3099190000012</v>
      </c>
      <c r="AI13" s="61">
        <f t="shared" si="1"/>
        <v>148778.56889599998</v>
      </c>
    </row>
    <row r="14" spans="1:35" s="53" customFormat="1" x14ac:dyDescent="0.25">
      <c r="A14" s="59"/>
      <c r="B14" s="60" t="s">
        <v>16</v>
      </c>
      <c r="C14" s="61">
        <v>32964.488015999996</v>
      </c>
      <c r="D14" s="61">
        <v>33628.239078000006</v>
      </c>
      <c r="E14" s="61">
        <v>34552.526465000003</v>
      </c>
      <c r="F14" s="61">
        <v>37093.737189000007</v>
      </c>
      <c r="G14" s="61">
        <v>42013.210607000001</v>
      </c>
      <c r="H14" s="61">
        <v>39151.222095000005</v>
      </c>
      <c r="I14" s="61">
        <v>35418.119920999998</v>
      </c>
      <c r="J14" s="61">
        <v>36442.753927999998</v>
      </c>
      <c r="K14" s="61">
        <v>37953.904806999999</v>
      </c>
      <c r="L14" s="61">
        <v>43196.228911999991</v>
      </c>
      <c r="M14" s="61">
        <v>48020.426470999999</v>
      </c>
      <c r="N14" s="61">
        <v>45412.728342999995</v>
      </c>
      <c r="O14" s="61">
        <v>48744.369810000004</v>
      </c>
      <c r="P14" s="61">
        <v>46410.006242000003</v>
      </c>
      <c r="Q14" s="61">
        <v>48531.140593000004</v>
      </c>
      <c r="R14" s="61">
        <v>52449.487190999993</v>
      </c>
      <c r="S14" s="61">
        <v>60115.874344000003</v>
      </c>
      <c r="T14" s="61">
        <v>59369.617116999994</v>
      </c>
      <c r="U14" s="61">
        <v>56057.423612000006</v>
      </c>
      <c r="V14" s="61">
        <v>34494.352160000002</v>
      </c>
      <c r="W14" s="61">
        <v>46481.420668000006</v>
      </c>
      <c r="X14" s="61">
        <v>46355.018059000002</v>
      </c>
      <c r="Y14" s="61">
        <v>57789.584363000002</v>
      </c>
      <c r="Z14" s="61">
        <v>55788.415868000011</v>
      </c>
      <c r="AA14" s="61">
        <v>51349.871510000012</v>
      </c>
      <c r="AB14" s="61">
        <v>51318.164056000001</v>
      </c>
      <c r="AC14" s="61">
        <v>55337.425506000007</v>
      </c>
      <c r="AD14" s="61">
        <v>53629.029796999996</v>
      </c>
      <c r="AE14" s="61">
        <v>54384.385200999997</v>
      </c>
      <c r="AF14" s="61">
        <v>50686.688998999998</v>
      </c>
      <c r="AG14" s="61">
        <v>40875.338715999998</v>
      </c>
      <c r="AH14" s="61">
        <v>42979.214307999995</v>
      </c>
      <c r="AI14" s="61">
        <f t="shared" si="1"/>
        <v>1478994.4139520002</v>
      </c>
    </row>
    <row r="15" spans="1:35" s="53" customFormat="1" x14ac:dyDescent="0.25">
      <c r="A15" s="57"/>
      <c r="B15" s="60" t="s">
        <v>17</v>
      </c>
      <c r="C15" s="61">
        <v>297.7587630000001</v>
      </c>
      <c r="D15" s="61">
        <v>492.07838799999996</v>
      </c>
      <c r="E15" s="61">
        <v>665.32063599999969</v>
      </c>
      <c r="F15" s="61">
        <v>840.76000000000045</v>
      </c>
      <c r="G15" s="61">
        <v>1454.1192230000001</v>
      </c>
      <c r="H15" s="61">
        <v>1541.4524179999994</v>
      </c>
      <c r="I15" s="61">
        <v>1190.1124440000003</v>
      </c>
      <c r="J15" s="61">
        <v>1431.2982429999993</v>
      </c>
      <c r="K15" s="61">
        <v>1719.6498240000003</v>
      </c>
      <c r="L15" s="61">
        <v>2234.9191759999994</v>
      </c>
      <c r="M15" s="61">
        <v>3068.7088629999989</v>
      </c>
      <c r="N15" s="61">
        <v>3535.071727</v>
      </c>
      <c r="O15" s="61">
        <v>4586.9232760000004</v>
      </c>
      <c r="P15" s="61">
        <v>5852.9084990000001</v>
      </c>
      <c r="Q15" s="61">
        <v>7696.134081000002</v>
      </c>
      <c r="R15" s="61">
        <v>10031.148714000001</v>
      </c>
      <c r="S15" s="61">
        <v>12166.419126000001</v>
      </c>
      <c r="T15" s="61">
        <v>14506.856613000002</v>
      </c>
      <c r="U15" s="61">
        <v>14520.337844999995</v>
      </c>
      <c r="V15" s="61">
        <v>11237.288796000001</v>
      </c>
      <c r="W15" s="61">
        <v>14482.50353</v>
      </c>
      <c r="X15" s="61">
        <v>16900.245376000003</v>
      </c>
      <c r="Y15" s="61">
        <v>19020.607021999993</v>
      </c>
      <c r="Z15" s="61">
        <v>20709.755177999992</v>
      </c>
      <c r="AA15" s="61">
        <v>23629.627024000009</v>
      </c>
      <c r="AB15" s="61">
        <v>23132.641232999998</v>
      </c>
      <c r="AC15" s="61">
        <v>23608.760547000002</v>
      </c>
      <c r="AD15" s="43">
        <v>24663.852965999999</v>
      </c>
      <c r="AE15" s="43">
        <v>28545.656662999994</v>
      </c>
      <c r="AF15" s="43">
        <v>22533.867612999995</v>
      </c>
      <c r="AG15" s="43">
        <v>19991.853435000008</v>
      </c>
      <c r="AH15" s="43">
        <v>26824.950240999999</v>
      </c>
      <c r="AI15" s="61">
        <f t="shared" si="1"/>
        <v>363113.58748300001</v>
      </c>
    </row>
    <row r="16" spans="1:35" s="53" customFormat="1" x14ac:dyDescent="0.25">
      <c r="A16" s="59"/>
      <c r="B16" s="60" t="s">
        <v>18</v>
      </c>
      <c r="C16" s="61">
        <v>783.41455499999995</v>
      </c>
      <c r="D16" s="61">
        <v>790.50447499999996</v>
      </c>
      <c r="E16" s="61">
        <v>773.36461199999997</v>
      </c>
      <c r="F16" s="61">
        <v>811.10588399999995</v>
      </c>
      <c r="G16" s="61">
        <v>897.89301499999999</v>
      </c>
      <c r="H16" s="61">
        <v>935.25228400000003</v>
      </c>
      <c r="I16" s="61">
        <v>835.17991900000004</v>
      </c>
      <c r="J16" s="61">
        <v>631.86158399999999</v>
      </c>
      <c r="K16" s="61">
        <v>609.51297399999999</v>
      </c>
      <c r="L16" s="61">
        <v>544.42945299999997</v>
      </c>
      <c r="M16" s="61">
        <v>631.95421099999999</v>
      </c>
      <c r="N16" s="61">
        <v>650.40722400000004</v>
      </c>
      <c r="O16" s="61">
        <v>825.42729899999995</v>
      </c>
      <c r="P16" s="61">
        <v>483.16791999999998</v>
      </c>
      <c r="Q16" s="61">
        <v>493.02974999999998</v>
      </c>
      <c r="R16" s="61">
        <v>624.10885699999994</v>
      </c>
      <c r="S16" s="61">
        <v>623.57309099999998</v>
      </c>
      <c r="T16" s="61">
        <v>741.084656</v>
      </c>
      <c r="U16" s="61">
        <v>810.93466999999998</v>
      </c>
      <c r="V16" s="61">
        <v>525.37364100000002</v>
      </c>
      <c r="W16" s="61">
        <v>557.81479000000002</v>
      </c>
      <c r="X16" s="61">
        <v>647.86249099999998</v>
      </c>
      <c r="Y16" s="61">
        <v>747.90070600000001</v>
      </c>
      <c r="Z16" s="61">
        <v>833.22131100000001</v>
      </c>
      <c r="AA16" s="61">
        <v>967.63296200000002</v>
      </c>
      <c r="AB16" s="61">
        <v>966.483833</v>
      </c>
      <c r="AC16" s="61">
        <v>866.50212299999998</v>
      </c>
      <c r="AD16" s="61">
        <v>742.50438599999995</v>
      </c>
      <c r="AE16" s="61">
        <v>720.06393600000013</v>
      </c>
      <c r="AF16" s="61">
        <v>653.58489500000007</v>
      </c>
      <c r="AG16" s="61">
        <v>509.44453099999976</v>
      </c>
      <c r="AH16" s="61">
        <v>683.81401500000015</v>
      </c>
      <c r="AI16" s="61">
        <f t="shared" si="1"/>
        <v>22918.410052999996</v>
      </c>
    </row>
    <row r="17" spans="1:36" s="53" customFormat="1" x14ac:dyDescent="0.25">
      <c r="A17" s="59"/>
      <c r="B17" s="60" t="s">
        <v>19</v>
      </c>
      <c r="C17" s="61">
        <v>1922.9702230000003</v>
      </c>
      <c r="D17" s="61">
        <v>1757.6561309999997</v>
      </c>
      <c r="E17" s="61">
        <v>1455.8670699999996</v>
      </c>
      <c r="F17" s="61">
        <v>1460.60799</v>
      </c>
      <c r="G17" s="61">
        <v>2188.7493639999998</v>
      </c>
      <c r="H17" s="61">
        <v>2440.7500890000001</v>
      </c>
      <c r="I17" s="61">
        <v>2534.2890920000004</v>
      </c>
      <c r="J17" s="61">
        <v>2645.0449050000007</v>
      </c>
      <c r="K17" s="61">
        <v>2582.9287520000003</v>
      </c>
      <c r="L17" s="61">
        <v>4051.5660019999996</v>
      </c>
      <c r="M17" s="61">
        <v>6161.280936000001</v>
      </c>
      <c r="N17" s="61">
        <v>7847.399727</v>
      </c>
      <c r="O17" s="61">
        <v>8412.4484850000008</v>
      </c>
      <c r="P17" s="61">
        <v>9699.6871499999997</v>
      </c>
      <c r="Q17" s="61">
        <v>1595.1164429999999</v>
      </c>
      <c r="R17" s="61">
        <v>12213.802715999998</v>
      </c>
      <c r="S17" s="61">
        <v>13066.497179</v>
      </c>
      <c r="T17" s="61">
        <v>12599.653847999998</v>
      </c>
      <c r="U17" s="61">
        <v>11741.866988999998</v>
      </c>
      <c r="V17" s="61">
        <v>8763.2185260000006</v>
      </c>
      <c r="W17" s="61">
        <v>11843.244037</v>
      </c>
      <c r="X17" s="61">
        <v>15235.506974</v>
      </c>
      <c r="Y17" s="61">
        <v>18676.668800000003</v>
      </c>
      <c r="Z17" s="61">
        <v>20235.012739999998</v>
      </c>
      <c r="AA17" s="61">
        <v>23199.482878000003</v>
      </c>
      <c r="AB17" s="61">
        <v>25828.956971999993</v>
      </c>
      <c r="AC17" s="61">
        <v>24858.040896999999</v>
      </c>
      <c r="AD17" s="61">
        <v>22116.765774</v>
      </c>
      <c r="AE17" s="61">
        <v>21301.159449999999</v>
      </c>
      <c r="AF17" s="61">
        <v>23506.571348000001</v>
      </c>
      <c r="AG17" s="61">
        <v>23242.554340999995</v>
      </c>
      <c r="AH17" s="61">
        <v>25026.717532999995</v>
      </c>
      <c r="AI17" s="61">
        <f t="shared" si="1"/>
        <v>370212.08336099994</v>
      </c>
    </row>
    <row r="18" spans="1:36" s="53" customFormat="1" x14ac:dyDescent="0.25">
      <c r="A18" s="59"/>
      <c r="B18" s="60" t="s">
        <v>20</v>
      </c>
      <c r="C18" s="61">
        <v>1186.5472789999999</v>
      </c>
      <c r="D18" s="61">
        <v>1015.466986</v>
      </c>
      <c r="E18" s="61">
        <v>1179.4558220000004</v>
      </c>
      <c r="F18" s="61">
        <v>1259.4135879999999</v>
      </c>
      <c r="G18" s="61">
        <v>1343.918582</v>
      </c>
      <c r="H18" s="61">
        <v>1370.7544079999998</v>
      </c>
      <c r="I18" s="61">
        <v>1382.9578099999999</v>
      </c>
      <c r="J18" s="61">
        <v>1444.900301000001</v>
      </c>
      <c r="K18" s="61">
        <v>1572.4140640000005</v>
      </c>
      <c r="L18" s="61">
        <v>1723.6124489999993</v>
      </c>
      <c r="M18" s="61">
        <v>1753.6392909999988</v>
      </c>
      <c r="N18" s="61">
        <v>1743.7601549999999</v>
      </c>
      <c r="O18" s="61">
        <v>1930.9085709999999</v>
      </c>
      <c r="P18" s="61">
        <v>2005.2383570000004</v>
      </c>
      <c r="Q18" s="61">
        <v>2327.0138069999998</v>
      </c>
      <c r="R18" s="61">
        <v>2671.8799620000009</v>
      </c>
      <c r="S18" s="61">
        <v>3004.6823150000009</v>
      </c>
      <c r="T18" s="61">
        <v>2869.4736210000001</v>
      </c>
      <c r="U18" s="61">
        <v>2764.9174769999995</v>
      </c>
      <c r="V18" s="61">
        <v>2170.7195000000011</v>
      </c>
      <c r="W18" s="61">
        <v>2764.9321890000006</v>
      </c>
      <c r="X18" s="61">
        <v>3119.2271350000005</v>
      </c>
      <c r="Y18" s="61">
        <v>1120.5125459999999</v>
      </c>
      <c r="Z18" s="61">
        <v>3409.1640480000005</v>
      </c>
      <c r="AA18" s="61">
        <v>3726.0236769999997</v>
      </c>
      <c r="AB18" s="61">
        <v>4519.5964789999998</v>
      </c>
      <c r="AC18" s="61">
        <v>4322.1758719999989</v>
      </c>
      <c r="AD18" s="61">
        <v>4198.0991509999985</v>
      </c>
      <c r="AE18" s="61">
        <v>4136.6523310000002</v>
      </c>
      <c r="AF18" s="61">
        <v>4271.419273999998</v>
      </c>
      <c r="AG18" s="61">
        <v>4117.1100059999999</v>
      </c>
      <c r="AH18" s="61">
        <v>4720.3825840000009</v>
      </c>
      <c r="AI18" s="61">
        <f t="shared" si="1"/>
        <v>81146.969637000017</v>
      </c>
    </row>
    <row r="19" spans="1:36" s="53" customFormat="1" x14ac:dyDescent="0.25">
      <c r="A19" s="59"/>
      <c r="B19" s="60" t="s">
        <v>422</v>
      </c>
      <c r="C19" s="61">
        <v>0</v>
      </c>
      <c r="D19" s="61">
        <v>0</v>
      </c>
      <c r="E19" s="61">
        <v>0</v>
      </c>
      <c r="F19" s="61">
        <v>0</v>
      </c>
      <c r="G19" s="61">
        <v>9.0891E-2</v>
      </c>
      <c r="H19" s="61">
        <v>6.4286999999999997E-2</v>
      </c>
      <c r="I19" s="61">
        <v>0.26458299999999996</v>
      </c>
      <c r="J19" s="61">
        <v>0.19028400000000004</v>
      </c>
      <c r="K19" s="61">
        <v>0.327843</v>
      </c>
      <c r="L19" s="61">
        <v>1.153135</v>
      </c>
      <c r="M19" s="61">
        <v>0.87724400000000002</v>
      </c>
      <c r="N19" s="61">
        <v>1.9244130000000002</v>
      </c>
      <c r="O19" s="61">
        <v>23.811249000000004</v>
      </c>
      <c r="P19" s="61">
        <v>72.716357000000016</v>
      </c>
      <c r="Q19" s="61">
        <v>205.07816600000001</v>
      </c>
      <c r="R19" s="61">
        <v>446.57246599999996</v>
      </c>
      <c r="S19" s="61">
        <v>608.29455999999993</v>
      </c>
      <c r="T19" s="61">
        <v>861.10650900000007</v>
      </c>
      <c r="U19" s="61">
        <v>1023.303911</v>
      </c>
      <c r="V19" s="61">
        <v>945.83638199999996</v>
      </c>
      <c r="W19" s="61">
        <v>1306.729885</v>
      </c>
      <c r="X19" s="61">
        <v>1400.2247</v>
      </c>
      <c r="Y19" s="61">
        <v>1863.5703960000001</v>
      </c>
      <c r="Z19" s="61">
        <v>2095.014365</v>
      </c>
      <c r="AA19" s="61">
        <v>2270.336108</v>
      </c>
      <c r="AB19" s="61">
        <v>2669.210599</v>
      </c>
      <c r="AC19" s="61">
        <v>2880.450331</v>
      </c>
      <c r="AD19" s="61">
        <v>3316.5453429999998</v>
      </c>
      <c r="AE19" s="61">
        <v>3609.8793750000004</v>
      </c>
      <c r="AF19" s="61">
        <v>4257.4456290000007</v>
      </c>
      <c r="AG19" s="61">
        <v>5099.8496670000004</v>
      </c>
      <c r="AH19" s="61">
        <v>6262.9256270000005</v>
      </c>
      <c r="AI19" s="61">
        <f t="shared" si="1"/>
        <v>41223.794305000003</v>
      </c>
    </row>
    <row r="20" spans="1:36" s="53" customFormat="1" x14ac:dyDescent="0.25">
      <c r="A20" s="57"/>
      <c r="B20" s="60" t="s">
        <v>21</v>
      </c>
      <c r="C20" s="61">
        <v>1365.9207759999997</v>
      </c>
      <c r="D20" s="61">
        <v>1287.7874729999994</v>
      </c>
      <c r="E20" s="61">
        <v>1194.1371650000001</v>
      </c>
      <c r="F20" s="61">
        <v>1225.6008720000002</v>
      </c>
      <c r="G20" s="61">
        <v>1610.8117850000001</v>
      </c>
      <c r="H20" s="61">
        <v>2179.020552</v>
      </c>
      <c r="I20" s="61">
        <v>2162.7967719999997</v>
      </c>
      <c r="J20" s="61">
        <v>2718.5657269999992</v>
      </c>
      <c r="K20" s="61">
        <v>4837.3399449999997</v>
      </c>
      <c r="L20" s="61">
        <v>4190.591023</v>
      </c>
      <c r="M20" s="61">
        <v>3994.728775999999</v>
      </c>
      <c r="N20" s="61">
        <v>4347.3066929999995</v>
      </c>
      <c r="O20" s="61">
        <v>5582.4489810000005</v>
      </c>
      <c r="P20" s="61">
        <v>5821.4427780000005</v>
      </c>
      <c r="Q20" s="61">
        <v>5675.0143779999999</v>
      </c>
      <c r="R20" s="61">
        <v>5991.7723390000001</v>
      </c>
      <c r="S20" s="61">
        <v>6637.6677879999988</v>
      </c>
      <c r="T20" s="61">
        <v>5214.2708350000003</v>
      </c>
      <c r="U20" s="61">
        <v>4447.7862159999995</v>
      </c>
      <c r="V20" s="61">
        <v>3082.6350879999991</v>
      </c>
      <c r="W20" s="61">
        <v>4414.3553069999998</v>
      </c>
      <c r="X20" s="61">
        <v>5308.1570030000012</v>
      </c>
      <c r="Y20" s="61">
        <v>6075.6536660000011</v>
      </c>
      <c r="Z20" s="61">
        <v>5518.5111460000007</v>
      </c>
      <c r="AA20" s="61">
        <v>7526.8042719999976</v>
      </c>
      <c r="AB20" s="61">
        <v>8159.1468370000002</v>
      </c>
      <c r="AC20" s="61">
        <v>8865.5636050000012</v>
      </c>
      <c r="AD20" s="61">
        <v>11998.364769</v>
      </c>
      <c r="AE20" s="61">
        <v>14639.241046000003</v>
      </c>
      <c r="AF20" s="61">
        <v>17686.466308000003</v>
      </c>
      <c r="AG20" s="61">
        <v>15737.046533999997</v>
      </c>
      <c r="AH20" s="61">
        <v>17949.274746999996</v>
      </c>
      <c r="AI20" s="61">
        <f t="shared" si="1"/>
        <v>197446.231202</v>
      </c>
    </row>
    <row r="21" spans="1:36" s="53" customFormat="1" x14ac:dyDescent="0.25">
      <c r="A21" s="59"/>
      <c r="B21" s="60" t="s">
        <v>22</v>
      </c>
      <c r="C21" s="63">
        <f>SUM(C22:C27)</f>
        <v>5.8835369999999996</v>
      </c>
      <c r="D21" s="63">
        <f t="shared" ref="D21:AH21" si="2">SUM(D22:D27)</f>
        <v>13.620613999999998</v>
      </c>
      <c r="E21" s="63">
        <f t="shared" si="2"/>
        <v>13.949244</v>
      </c>
      <c r="F21" s="63">
        <f t="shared" si="2"/>
        <v>26.628544000000002</v>
      </c>
      <c r="G21" s="63">
        <f t="shared" si="2"/>
        <v>41.032539999999997</v>
      </c>
      <c r="H21" s="63">
        <f t="shared" si="2"/>
        <v>45.836168000000001</v>
      </c>
      <c r="I21" s="63">
        <f t="shared" si="2"/>
        <v>54.753642000000006</v>
      </c>
      <c r="J21" s="63">
        <f t="shared" si="2"/>
        <v>68.075560999999979</v>
      </c>
      <c r="K21" s="63">
        <f t="shared" si="2"/>
        <v>71.883914999999988</v>
      </c>
      <c r="L21" s="63">
        <f t="shared" si="2"/>
        <v>104.69045700000001</v>
      </c>
      <c r="M21" s="63">
        <f t="shared" si="2"/>
        <v>128.812962</v>
      </c>
      <c r="N21" s="63">
        <f t="shared" si="2"/>
        <v>124.781119</v>
      </c>
      <c r="O21" s="63">
        <f t="shared" si="2"/>
        <v>157.349177</v>
      </c>
      <c r="P21" s="63">
        <f t="shared" si="2"/>
        <v>223.23151300000004</v>
      </c>
      <c r="Q21" s="63">
        <f t="shared" si="2"/>
        <v>274.63794729999995</v>
      </c>
      <c r="R21" s="63">
        <f t="shared" si="2"/>
        <v>455.19419399999998</v>
      </c>
      <c r="S21" s="63">
        <f t="shared" si="2"/>
        <v>563.01083400000005</v>
      </c>
      <c r="T21" s="63">
        <f t="shared" si="2"/>
        <v>580.59872500000006</v>
      </c>
      <c r="U21" s="63">
        <f t="shared" si="2"/>
        <v>512.74966599999993</v>
      </c>
      <c r="V21" s="63">
        <f t="shared" si="2"/>
        <v>410.49622700000003</v>
      </c>
      <c r="W21" s="63">
        <f t="shared" si="2"/>
        <v>587.22962099999995</v>
      </c>
      <c r="X21" s="63">
        <f t="shared" si="2"/>
        <v>714.17025499999988</v>
      </c>
      <c r="Y21" s="63">
        <f t="shared" si="2"/>
        <v>784.77431200000012</v>
      </c>
      <c r="Z21" s="63">
        <f t="shared" si="2"/>
        <v>878.79545499999983</v>
      </c>
      <c r="AA21" s="63">
        <f t="shared" si="2"/>
        <v>871.12796600000013</v>
      </c>
      <c r="AB21" s="63">
        <f t="shared" si="2"/>
        <v>908.23560200000009</v>
      </c>
      <c r="AC21" s="63">
        <f t="shared" si="2"/>
        <v>912.3371269999999</v>
      </c>
      <c r="AD21" s="63">
        <f t="shared" si="2"/>
        <v>1202.7393479999998</v>
      </c>
      <c r="AE21" s="63">
        <f t="shared" si="2"/>
        <v>1207.57134</v>
      </c>
      <c r="AF21" s="63">
        <f t="shared" si="2"/>
        <v>1029.629727</v>
      </c>
      <c r="AG21" s="63">
        <f t="shared" si="2"/>
        <v>739.40569399999993</v>
      </c>
      <c r="AH21" s="63">
        <f t="shared" si="2"/>
        <v>1052.446457</v>
      </c>
      <c r="AI21" s="61">
        <f t="shared" si="1"/>
        <v>14765.679490299999</v>
      </c>
      <c r="AJ21" s="64"/>
    </row>
    <row r="22" spans="1:36" s="53" customFormat="1" x14ac:dyDescent="0.25">
      <c r="A22" s="59"/>
      <c r="B22" s="85" t="s">
        <v>34</v>
      </c>
      <c r="C22" s="63">
        <v>2.3763859999999997</v>
      </c>
      <c r="D22" s="63">
        <v>8.6395389999999992</v>
      </c>
      <c r="E22" s="63">
        <v>7.9678760000000004</v>
      </c>
      <c r="F22" s="63">
        <v>16.081312</v>
      </c>
      <c r="G22" s="63">
        <v>25.522133</v>
      </c>
      <c r="H22" s="63">
        <v>29.059612999999999</v>
      </c>
      <c r="I22" s="63">
        <v>29.643151000000003</v>
      </c>
      <c r="J22" s="63">
        <v>35.325973999999988</v>
      </c>
      <c r="K22" s="63">
        <v>38.847408999999992</v>
      </c>
      <c r="L22" s="63">
        <v>49.023462999999992</v>
      </c>
      <c r="M22" s="63">
        <v>50.979364999999987</v>
      </c>
      <c r="N22" s="63">
        <v>46.392474000000014</v>
      </c>
      <c r="O22" s="61">
        <v>62.261370999999997</v>
      </c>
      <c r="P22" s="61">
        <v>74.272490000000005</v>
      </c>
      <c r="Q22" s="61">
        <v>13.293258300000002</v>
      </c>
      <c r="R22" s="61">
        <v>165.89821000000001</v>
      </c>
      <c r="S22" s="61">
        <v>174.63420000000002</v>
      </c>
      <c r="T22" s="61">
        <v>179.17480800000001</v>
      </c>
      <c r="U22" s="61">
        <v>162.91734099999994</v>
      </c>
      <c r="V22" s="61">
        <v>137.03235400000003</v>
      </c>
      <c r="W22" s="61">
        <v>186.85350599999998</v>
      </c>
      <c r="X22" s="61">
        <v>208.57335</v>
      </c>
      <c r="Y22" s="61">
        <v>185.85447000000002</v>
      </c>
      <c r="Z22" s="61">
        <v>180.00166599999997</v>
      </c>
      <c r="AA22" s="61">
        <v>199.74958900000004</v>
      </c>
      <c r="AB22" s="61">
        <v>196.57745300000002</v>
      </c>
      <c r="AC22" s="61">
        <v>196.91851800000003</v>
      </c>
      <c r="AD22" s="61">
        <v>207.89124399999997</v>
      </c>
      <c r="AE22" s="61">
        <v>233.00577299999998</v>
      </c>
      <c r="AF22" s="61">
        <v>242.51056899999998</v>
      </c>
      <c r="AG22" s="61">
        <v>215.16516700000005</v>
      </c>
      <c r="AH22" s="61">
        <v>260.44139900000005</v>
      </c>
      <c r="AI22" s="61">
        <f t="shared" si="1"/>
        <v>3822.8854312999993</v>
      </c>
    </row>
    <row r="23" spans="1:36" s="53" customFormat="1" x14ac:dyDescent="0.25">
      <c r="A23" s="59"/>
      <c r="B23" s="85" t="s">
        <v>24</v>
      </c>
      <c r="C23" s="63">
        <v>8.5555999999999993E-2</v>
      </c>
      <c r="D23" s="63">
        <v>0.203406</v>
      </c>
      <c r="E23" s="63">
        <v>3.9508000000000001E-2</v>
      </c>
      <c r="F23" s="63">
        <v>4.0030000000000003E-2</v>
      </c>
      <c r="G23" s="63">
        <v>0.250726</v>
      </c>
      <c r="H23" s="63">
        <v>0.31861499999999998</v>
      </c>
      <c r="I23" s="63">
        <v>0.19415199999999999</v>
      </c>
      <c r="J23" s="63">
        <v>0.62654500000000002</v>
      </c>
      <c r="K23" s="63">
        <v>0.402146</v>
      </c>
      <c r="L23" s="63">
        <v>1.183476</v>
      </c>
      <c r="M23" s="63">
        <v>1.4937959999999999</v>
      </c>
      <c r="N23" s="63">
        <v>5.856026</v>
      </c>
      <c r="O23" s="65">
        <v>1.705157</v>
      </c>
      <c r="P23" s="65">
        <v>1.0506359999999999</v>
      </c>
      <c r="Q23" s="65">
        <v>0.72396000000000005</v>
      </c>
      <c r="R23" s="65">
        <v>0.83937400000000006</v>
      </c>
      <c r="S23" s="65">
        <v>0.68786899999999995</v>
      </c>
      <c r="T23" s="65">
        <v>1.175656</v>
      </c>
      <c r="U23" s="65">
        <v>1.591815</v>
      </c>
      <c r="V23" s="65">
        <v>0.85033499999999995</v>
      </c>
      <c r="W23" s="65">
        <v>1.5280609999999999</v>
      </c>
      <c r="X23" s="65">
        <v>2.4467240000000001</v>
      </c>
      <c r="Y23" s="61">
        <v>3.3588819999999999</v>
      </c>
      <c r="Z23" s="61">
        <v>1.930115</v>
      </c>
      <c r="AA23" s="61">
        <v>3.0108869999999999</v>
      </c>
      <c r="AB23" s="61">
        <v>4.4825280000000003</v>
      </c>
      <c r="AC23" s="61">
        <v>20.918327000000001</v>
      </c>
      <c r="AD23" s="61">
        <v>36.115760999999999</v>
      </c>
      <c r="AE23" s="61">
        <v>4.9369250000000005</v>
      </c>
      <c r="AF23" s="61">
        <v>3.5958699999999997</v>
      </c>
      <c r="AG23" s="61">
        <v>4.0872149999999996</v>
      </c>
      <c r="AH23" s="61">
        <v>8.8642199999999995</v>
      </c>
      <c r="AI23" s="61">
        <f t="shared" si="1"/>
        <v>114.59429900000002</v>
      </c>
    </row>
    <row r="24" spans="1:36" s="53" customFormat="1" x14ac:dyDescent="0.25">
      <c r="A24" s="59"/>
      <c r="B24" s="85" t="s">
        <v>25</v>
      </c>
      <c r="C24" s="63">
        <v>1.3683540000000001</v>
      </c>
      <c r="D24" s="63">
        <v>1.1303969999999999</v>
      </c>
      <c r="E24" s="63">
        <v>1.2550479999999999</v>
      </c>
      <c r="F24" s="63">
        <v>0.74516500000000008</v>
      </c>
      <c r="G24" s="63">
        <v>1.469042</v>
      </c>
      <c r="H24" s="63">
        <v>1.7670189999999997</v>
      </c>
      <c r="I24" s="63">
        <v>0.77817799999999993</v>
      </c>
      <c r="J24" s="63">
        <v>0.7686090000000001</v>
      </c>
      <c r="K24" s="63">
        <v>0.400225</v>
      </c>
      <c r="L24" s="63">
        <v>0.96094200000000018</v>
      </c>
      <c r="M24" s="63">
        <v>0.79066000000000003</v>
      </c>
      <c r="N24" s="63">
        <v>0.67916600000000005</v>
      </c>
      <c r="O24" s="65">
        <v>0.53561300000000001</v>
      </c>
      <c r="P24" s="65">
        <v>1.1859999999999999</v>
      </c>
      <c r="Q24" s="65">
        <v>1.628001</v>
      </c>
      <c r="R24" s="65">
        <v>2.548454</v>
      </c>
      <c r="S24" s="65">
        <v>2.5183460000000002</v>
      </c>
      <c r="T24" s="65">
        <v>2.4013529999999998</v>
      </c>
      <c r="U24" s="65">
        <v>2.0808089999999999</v>
      </c>
      <c r="V24" s="65">
        <v>1.3539429999999999</v>
      </c>
      <c r="W24" s="65">
        <v>0.80490099999999987</v>
      </c>
      <c r="X24" s="65">
        <v>1.242683</v>
      </c>
      <c r="Y24" s="61">
        <v>1.7542969999999998</v>
      </c>
      <c r="Z24" s="61">
        <v>3.1155550000000001</v>
      </c>
      <c r="AA24" s="61">
        <v>1.6213000000000002</v>
      </c>
      <c r="AB24" s="61">
        <v>2.2819510000000003</v>
      </c>
      <c r="AC24" s="61">
        <v>2.6050629999999999</v>
      </c>
      <c r="AD24" s="61">
        <v>1.0579879999999999</v>
      </c>
      <c r="AE24" s="61">
        <v>1.369238</v>
      </c>
      <c r="AF24" s="61">
        <v>1.2577769999999999</v>
      </c>
      <c r="AG24" s="61">
        <v>2.2747259999999998</v>
      </c>
      <c r="AH24" s="61">
        <v>5.667847000000001</v>
      </c>
      <c r="AI24" s="61">
        <f t="shared" si="1"/>
        <v>51.418650000000007</v>
      </c>
    </row>
    <row r="25" spans="1:36" s="53" customFormat="1" x14ac:dyDescent="0.25">
      <c r="A25" s="59"/>
      <c r="B25" s="85" t="s">
        <v>26</v>
      </c>
      <c r="C25" s="63">
        <v>1.8416980000000001</v>
      </c>
      <c r="D25" s="63">
        <v>3.3388820000000003</v>
      </c>
      <c r="E25" s="63">
        <v>4.6354310000000005</v>
      </c>
      <c r="F25" s="63">
        <v>8.891646999999999</v>
      </c>
      <c r="G25" s="63">
        <v>10.069988</v>
      </c>
      <c r="H25" s="63">
        <v>14.143145000000002</v>
      </c>
      <c r="I25" s="63">
        <v>23.299171999999999</v>
      </c>
      <c r="J25" s="63">
        <v>30.494658000000001</v>
      </c>
      <c r="K25" s="63">
        <v>31.591399000000003</v>
      </c>
      <c r="L25" s="63">
        <v>52.533017000000001</v>
      </c>
      <c r="M25" s="63">
        <v>74.050814000000003</v>
      </c>
      <c r="N25" s="63">
        <v>70.925330999999986</v>
      </c>
      <c r="O25" s="65">
        <v>87.459109999999995</v>
      </c>
      <c r="P25" s="65">
        <v>107.69621100000002</v>
      </c>
      <c r="Q25" s="65">
        <v>186.773946</v>
      </c>
      <c r="R25" s="65">
        <v>272.06560500000001</v>
      </c>
      <c r="S25" s="65">
        <v>378.22950700000007</v>
      </c>
      <c r="T25" s="65">
        <v>379.26818200000002</v>
      </c>
      <c r="U25" s="65">
        <v>331.02244800000005</v>
      </c>
      <c r="V25" s="65">
        <v>263.004321</v>
      </c>
      <c r="W25" s="65">
        <v>387.06164200000006</v>
      </c>
      <c r="X25" s="65">
        <v>490.30532599999992</v>
      </c>
      <c r="Y25" s="61">
        <v>567.74695200000008</v>
      </c>
      <c r="Z25" s="61">
        <v>647.73494599999981</v>
      </c>
      <c r="AA25" s="61">
        <v>593.50126300000011</v>
      </c>
      <c r="AB25" s="61">
        <v>631.69433800000002</v>
      </c>
      <c r="AC25" s="61">
        <v>572.07659099999989</v>
      </c>
      <c r="AD25" s="61">
        <v>562.62967000000003</v>
      </c>
      <c r="AE25" s="61">
        <v>575.04028700000003</v>
      </c>
      <c r="AF25" s="61">
        <v>446.87270799999999</v>
      </c>
      <c r="AG25" s="61">
        <v>387.56982199999993</v>
      </c>
      <c r="AH25" s="61">
        <v>707.21389099999999</v>
      </c>
      <c r="AI25" s="61">
        <f t="shared" si="1"/>
        <v>8900.7819479999998</v>
      </c>
    </row>
    <row r="26" spans="1:36" s="53" customFormat="1" x14ac:dyDescent="0.25">
      <c r="A26" s="59"/>
      <c r="B26" s="85" t="s">
        <v>27</v>
      </c>
      <c r="C26" s="63">
        <v>4.3469999999999995E-2</v>
      </c>
      <c r="D26" s="63">
        <v>0.15756300000000001</v>
      </c>
      <c r="E26" s="63">
        <v>0</v>
      </c>
      <c r="F26" s="63">
        <v>1.1793E-2</v>
      </c>
      <c r="G26" s="63">
        <v>0</v>
      </c>
      <c r="H26" s="63">
        <v>3.3085999999999997E-2</v>
      </c>
      <c r="I26" s="63">
        <v>7.9830000000000005E-3</v>
      </c>
      <c r="J26" s="63">
        <v>1.1139E-2</v>
      </c>
      <c r="K26" s="63">
        <v>0.118857</v>
      </c>
      <c r="L26" s="63">
        <v>0.20941500000000002</v>
      </c>
      <c r="M26" s="63">
        <v>0.23854800000000001</v>
      </c>
      <c r="N26" s="63">
        <v>0.22076300000000001</v>
      </c>
      <c r="O26" s="65">
        <v>3.6252829999999996</v>
      </c>
      <c r="P26" s="65">
        <v>38.231681999999999</v>
      </c>
      <c r="Q26" s="65">
        <v>69.628962999999985</v>
      </c>
      <c r="R26" s="65">
        <v>13.111177999999999</v>
      </c>
      <c r="S26" s="65">
        <v>5.3756019999999998</v>
      </c>
      <c r="T26" s="65">
        <v>18.090927000000001</v>
      </c>
      <c r="U26" s="65">
        <v>13.869101000000001</v>
      </c>
      <c r="V26" s="65">
        <v>7.4885770000000003</v>
      </c>
      <c r="W26" s="65">
        <v>9.4339139999999997</v>
      </c>
      <c r="X26" s="65">
        <v>10.728033999999999</v>
      </c>
      <c r="Y26" s="61">
        <v>25.266375</v>
      </c>
      <c r="Z26" s="61">
        <v>42.103874000000005</v>
      </c>
      <c r="AA26" s="61">
        <v>72.019504999999995</v>
      </c>
      <c r="AB26" s="61">
        <v>69.146379999999994</v>
      </c>
      <c r="AC26" s="61">
        <v>117.521978</v>
      </c>
      <c r="AD26" s="61">
        <v>392.33661599999994</v>
      </c>
      <c r="AE26" s="61">
        <v>391.633081</v>
      </c>
      <c r="AF26" s="61">
        <v>334.47867900000006</v>
      </c>
      <c r="AG26" s="61">
        <v>129.11821299999997</v>
      </c>
      <c r="AH26" s="61">
        <v>68.880575999999991</v>
      </c>
      <c r="AI26" s="61">
        <f t="shared" si="1"/>
        <v>1833.141155</v>
      </c>
    </row>
    <row r="27" spans="1:36" s="53" customFormat="1" x14ac:dyDescent="0.25">
      <c r="A27" s="59"/>
      <c r="B27" s="85" t="s">
        <v>28</v>
      </c>
      <c r="C27" s="63">
        <v>0.168073</v>
      </c>
      <c r="D27" s="63">
        <v>0.15082699999999999</v>
      </c>
      <c r="E27" s="63">
        <v>5.1381000000000003E-2</v>
      </c>
      <c r="F27" s="63">
        <v>0.85859699999999994</v>
      </c>
      <c r="G27" s="63">
        <v>3.7206510000000002</v>
      </c>
      <c r="H27" s="63">
        <v>0.51468999999999998</v>
      </c>
      <c r="I27" s="63">
        <v>0.83100600000000013</v>
      </c>
      <c r="J27" s="63">
        <v>0.84863600000000006</v>
      </c>
      <c r="K27" s="63">
        <v>0.52387900000000009</v>
      </c>
      <c r="L27" s="63">
        <v>0.78014400000000006</v>
      </c>
      <c r="M27" s="63">
        <v>1.259779</v>
      </c>
      <c r="N27" s="63">
        <v>0.70735899999999985</v>
      </c>
      <c r="O27" s="65">
        <v>1.7626429999999997</v>
      </c>
      <c r="P27" s="65">
        <v>0.79449400000000003</v>
      </c>
      <c r="Q27" s="65">
        <v>2.5898189999999994</v>
      </c>
      <c r="R27" s="65">
        <v>0.73137299999999994</v>
      </c>
      <c r="S27" s="65">
        <v>1.5653099999999998</v>
      </c>
      <c r="T27" s="65">
        <v>0.48779899999999998</v>
      </c>
      <c r="U27" s="65">
        <v>1.2681520000000004</v>
      </c>
      <c r="V27" s="65">
        <v>0.76669699999999996</v>
      </c>
      <c r="W27" s="65">
        <v>1.5475969999999999</v>
      </c>
      <c r="X27" s="65">
        <v>0.87413799999999986</v>
      </c>
      <c r="Y27" s="61">
        <v>0.79333600000000026</v>
      </c>
      <c r="Z27" s="61">
        <v>3.9092989999999999</v>
      </c>
      <c r="AA27" s="61">
        <v>1.225422</v>
      </c>
      <c r="AB27" s="61">
        <v>4.0529519999999994</v>
      </c>
      <c r="AC27" s="61">
        <v>2.2966500000000001</v>
      </c>
      <c r="AD27" s="61">
        <v>2.7080689999999996</v>
      </c>
      <c r="AE27" s="61">
        <v>1.5860360000000004</v>
      </c>
      <c r="AF27" s="61">
        <v>0.91412400000000005</v>
      </c>
      <c r="AG27" s="61">
        <v>1.1905509999999999</v>
      </c>
      <c r="AH27" s="61">
        <v>1.3785239999999999</v>
      </c>
      <c r="AI27" s="61">
        <f t="shared" si="1"/>
        <v>42.858007000000001</v>
      </c>
    </row>
    <row r="28" spans="1:36" s="53" customFormat="1" x14ac:dyDescent="0.25">
      <c r="A28" s="59"/>
      <c r="B28" s="60" t="s">
        <v>29</v>
      </c>
      <c r="C28" s="63">
        <f>SUM(C10,C12:C20)</f>
        <v>52252.741976999991</v>
      </c>
      <c r="D28" s="63">
        <f t="shared" ref="D28:AE28" si="3">SUM(D10,D12:D20)</f>
        <v>52905.324637000005</v>
      </c>
      <c r="E28" s="63">
        <f t="shared" si="3"/>
        <v>54015.297191000005</v>
      </c>
      <c r="F28" s="63">
        <f t="shared" si="3"/>
        <v>58664.833623000006</v>
      </c>
      <c r="G28" s="63">
        <f t="shared" si="3"/>
        <v>62818.716978000004</v>
      </c>
      <c r="H28" s="63">
        <f t="shared" si="3"/>
        <v>58512.18935500001</v>
      </c>
      <c r="I28" s="63">
        <f t="shared" si="3"/>
        <v>54836.562398999995</v>
      </c>
      <c r="J28" s="63">
        <f t="shared" si="3"/>
        <v>58315.487810999992</v>
      </c>
      <c r="K28" s="63">
        <f t="shared" si="3"/>
        <v>64959.079911999994</v>
      </c>
      <c r="L28" s="63">
        <f t="shared" si="3"/>
        <v>75047.244860999985</v>
      </c>
      <c r="M28" s="63">
        <f t="shared" si="3"/>
        <v>84799.117278000005</v>
      </c>
      <c r="N28" s="63">
        <f t="shared" si="3"/>
        <v>84705.767500999995</v>
      </c>
      <c r="O28" s="63">
        <f t="shared" si="3"/>
        <v>95613.901249000002</v>
      </c>
      <c r="P28" s="63">
        <f t="shared" si="3"/>
        <v>99956.63986499999</v>
      </c>
      <c r="Q28" s="63">
        <f t="shared" si="3"/>
        <v>97403.783216000011</v>
      </c>
      <c r="R28" s="63">
        <f t="shared" si="3"/>
        <v>116497.62541199999</v>
      </c>
      <c r="S28" s="63">
        <f t="shared" si="3"/>
        <v>127212.24245199998</v>
      </c>
      <c r="T28" s="63">
        <f t="shared" si="3"/>
        <v>125398.560512</v>
      </c>
      <c r="U28" s="63">
        <f t="shared" si="3"/>
        <v>120939.85210099998</v>
      </c>
      <c r="V28" s="63">
        <f t="shared" si="3"/>
        <v>79648.626227000001</v>
      </c>
      <c r="W28" s="63">
        <f t="shared" si="3"/>
        <v>108525.39938800001</v>
      </c>
      <c r="X28" s="63">
        <f t="shared" si="3"/>
        <v>119730.93784600002</v>
      </c>
      <c r="Y28" s="63">
        <f t="shared" si="3"/>
        <v>142907.35567100003</v>
      </c>
      <c r="Z28" s="63">
        <f t="shared" si="3"/>
        <v>148925.37746500003</v>
      </c>
      <c r="AA28" s="63">
        <f t="shared" si="3"/>
        <v>153835.04961600003</v>
      </c>
      <c r="AB28" s="63">
        <f t="shared" si="3"/>
        <v>160820.92179600001</v>
      </c>
      <c r="AC28" s="63">
        <f t="shared" si="3"/>
        <v>161055.65325</v>
      </c>
      <c r="AD28" s="63">
        <f t="shared" si="3"/>
        <v>159083.73925800002</v>
      </c>
      <c r="AE28" s="63">
        <f t="shared" si="3"/>
        <v>163985.51053399997</v>
      </c>
      <c r="AF28" s="63">
        <f t="shared" ref="AF28:AG28" si="4">SUM(AF10,AF12:AF20)</f>
        <v>158878.98515600001</v>
      </c>
      <c r="AG28" s="63">
        <f t="shared" si="4"/>
        <v>134708.13237800001</v>
      </c>
      <c r="AH28" s="63">
        <f t="shared" ref="AH28" si="5">SUM(AH10,AH12:AH20)</f>
        <v>152149.88872999998</v>
      </c>
      <c r="AI28" s="61">
        <f t="shared" si="1"/>
        <v>3389110.5456450004</v>
      </c>
    </row>
    <row r="29" spans="1:36" s="53" customFormat="1" x14ac:dyDescent="0.25">
      <c r="A29" s="59"/>
      <c r="B29" s="60" t="s">
        <v>30</v>
      </c>
      <c r="C29" s="63">
        <f>C30-C28</f>
        <v>5244.347207999992</v>
      </c>
      <c r="D29" s="63">
        <f t="shared" ref="D29:AE29" si="6">D30-D28</f>
        <v>4021.1287439999942</v>
      </c>
      <c r="E29" s="63">
        <f t="shared" si="6"/>
        <v>4670.6142830000026</v>
      </c>
      <c r="F29" s="63">
        <f t="shared" si="6"/>
        <v>5174.5329619999902</v>
      </c>
      <c r="G29" s="63">
        <f t="shared" si="6"/>
        <v>6217.908251000008</v>
      </c>
      <c r="H29" s="63">
        <f t="shared" si="6"/>
        <v>6767.2655789999772</v>
      </c>
      <c r="I29" s="63">
        <f t="shared" si="6"/>
        <v>6883.7514979999978</v>
      </c>
      <c r="J29" s="63">
        <f t="shared" si="6"/>
        <v>7564.9223060000149</v>
      </c>
      <c r="K29" s="63">
        <f t="shared" si="6"/>
        <v>8286.2160879999938</v>
      </c>
      <c r="L29" s="63">
        <f t="shared" si="6"/>
        <v>9555.3061060000182</v>
      </c>
      <c r="M29" s="63">
        <f t="shared" si="6"/>
        <v>10236.691972999994</v>
      </c>
      <c r="N29" s="63">
        <f t="shared" si="6"/>
        <v>11162.449155999988</v>
      </c>
      <c r="O29" s="63">
        <f t="shared" si="6"/>
        <v>10675.939484000017</v>
      </c>
      <c r="P29" s="63">
        <f t="shared" si="6"/>
        <v>12729.780832000019</v>
      </c>
      <c r="Q29" s="63">
        <f t="shared" si="6"/>
        <v>25023.873797999986</v>
      </c>
      <c r="R29" s="63">
        <f t="shared" si="6"/>
        <v>14280.985266999996</v>
      </c>
      <c r="S29" s="63">
        <f t="shared" si="6"/>
        <v>16832.587329000002</v>
      </c>
      <c r="T29" s="63">
        <f t="shared" si="6"/>
        <v>19945.462132999994</v>
      </c>
      <c r="U29" s="63">
        <f t="shared" si="6"/>
        <v>18467.873735000016</v>
      </c>
      <c r="V29" s="63">
        <f t="shared" si="6"/>
        <v>11842.930932000017</v>
      </c>
      <c r="W29" s="63">
        <f t="shared" si="6"/>
        <v>15073.420483999987</v>
      </c>
      <c r="X29" s="63">
        <f t="shared" si="6"/>
        <v>20174.011814999976</v>
      </c>
      <c r="Y29" s="63">
        <f t="shared" si="6"/>
        <v>-3002.4060100000352</v>
      </c>
      <c r="Z29" s="63">
        <f t="shared" si="6"/>
        <v>22801.148050999967</v>
      </c>
      <c r="AA29" s="63">
        <f t="shared" si="6"/>
        <v>26118.368725999957</v>
      </c>
      <c r="AB29" s="63">
        <f t="shared" si="6"/>
        <v>31518.530921000056</v>
      </c>
      <c r="AC29" s="63">
        <f t="shared" si="6"/>
        <v>30905.831984999968</v>
      </c>
      <c r="AD29" s="63">
        <f t="shared" si="6"/>
        <v>33728.266659999994</v>
      </c>
      <c r="AE29" s="63">
        <f t="shared" si="6"/>
        <v>35655.585450999992</v>
      </c>
      <c r="AF29" s="63">
        <f t="shared" ref="AF29:AG29" si="7">AF30-AF28</f>
        <v>36604.381644999987</v>
      </c>
      <c r="AG29" s="63">
        <f t="shared" si="7"/>
        <v>34092.839585999958</v>
      </c>
      <c r="AH29" s="63">
        <f t="shared" ref="AH29" si="8">AH30-AH28</f>
        <v>39718.404156000062</v>
      </c>
      <c r="AI29" s="61">
        <f t="shared" si="1"/>
        <v>538972.95113399974</v>
      </c>
    </row>
    <row r="30" spans="1:36" s="53" customFormat="1" x14ac:dyDescent="0.25">
      <c r="A30" s="59"/>
      <c r="B30" s="60" t="s">
        <v>31</v>
      </c>
      <c r="C30" s="63">
        <v>57497.089184999983</v>
      </c>
      <c r="D30" s="63">
        <v>56926.453380999999</v>
      </c>
      <c r="E30" s="63">
        <v>58685.911474000008</v>
      </c>
      <c r="F30" s="63">
        <v>63839.366584999996</v>
      </c>
      <c r="G30" s="63">
        <v>69036.625229000012</v>
      </c>
      <c r="H30" s="63">
        <v>65279.454933999987</v>
      </c>
      <c r="I30" s="63">
        <v>61720.313896999993</v>
      </c>
      <c r="J30" s="63">
        <v>65880.410117000007</v>
      </c>
      <c r="K30" s="63">
        <v>73245.295999999988</v>
      </c>
      <c r="L30" s="63">
        <v>84602.550967000003</v>
      </c>
      <c r="M30" s="63">
        <v>95035.809250999999</v>
      </c>
      <c r="N30" s="63">
        <v>95868.216656999983</v>
      </c>
      <c r="O30" s="63">
        <v>106289.84073300002</v>
      </c>
      <c r="P30" s="63">
        <v>112686.42069700001</v>
      </c>
      <c r="Q30" s="63">
        <v>122427.657014</v>
      </c>
      <c r="R30" s="63">
        <v>130778.61067899999</v>
      </c>
      <c r="S30" s="63">
        <v>144044.82978099998</v>
      </c>
      <c r="T30" s="63">
        <v>145344.02264499999</v>
      </c>
      <c r="U30" s="63">
        <v>139407.725836</v>
      </c>
      <c r="V30" s="63">
        <v>91491.557159000018</v>
      </c>
      <c r="W30" s="63">
        <v>123598.81987199999</v>
      </c>
      <c r="X30" s="63">
        <v>139904.94966099999</v>
      </c>
      <c r="Y30" s="63">
        <v>139904.94966099999</v>
      </c>
      <c r="Z30" s="63">
        <v>171726.52551599999</v>
      </c>
      <c r="AA30" s="63">
        <v>179953.41834199999</v>
      </c>
      <c r="AB30" s="63">
        <v>192339.45271700007</v>
      </c>
      <c r="AC30" s="63">
        <v>191961.48523499997</v>
      </c>
      <c r="AD30" s="63">
        <v>192812.00591800001</v>
      </c>
      <c r="AE30" s="63">
        <v>199641.09598499996</v>
      </c>
      <c r="AF30" s="86">
        <v>195483.366801</v>
      </c>
      <c r="AG30" s="86">
        <v>168800.97196399997</v>
      </c>
      <c r="AH30" s="86">
        <v>191868.29288600004</v>
      </c>
      <c r="AI30" s="61">
        <f t="shared" si="1"/>
        <v>3928083.4967790004</v>
      </c>
    </row>
    <row r="31" spans="1:36" s="53" customFormat="1" x14ac:dyDescent="0.25">
      <c r="A31" s="57"/>
      <c r="B31" s="66"/>
      <c r="C31" s="66"/>
      <c r="D31" s="66"/>
      <c r="E31" s="66"/>
      <c r="F31" s="66"/>
      <c r="G31" s="66"/>
      <c r="H31" s="66"/>
      <c r="I31" s="66"/>
      <c r="J31" s="66"/>
      <c r="K31" s="67"/>
      <c r="L31" s="67"/>
      <c r="M31" s="67"/>
      <c r="N31" s="67"/>
      <c r="O31" s="67"/>
      <c r="P31" s="67"/>
      <c r="Q31" s="67"/>
      <c r="R31" s="67"/>
      <c r="S31" s="67"/>
      <c r="T31" s="67"/>
      <c r="U31" s="67"/>
      <c r="V31" s="67"/>
      <c r="W31" s="67"/>
      <c r="X31" s="67"/>
      <c r="Y31" s="67"/>
    </row>
    <row r="32" spans="1:36" s="53" customFormat="1" x14ac:dyDescent="0.25">
      <c r="A32" s="57"/>
      <c r="B32" s="134" t="s">
        <v>412</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row>
    <row r="33" spans="1:35" s="53" customFormat="1" x14ac:dyDescent="0.25">
      <c r="A33" s="57"/>
      <c r="B33" s="81"/>
      <c r="C33" s="81"/>
      <c r="D33" s="81"/>
      <c r="E33" s="81"/>
      <c r="F33" s="81"/>
      <c r="G33" s="81"/>
      <c r="H33" s="81"/>
      <c r="I33" s="81"/>
      <c r="J33" s="81"/>
      <c r="K33" s="81"/>
      <c r="L33" s="81"/>
      <c r="M33" s="81"/>
      <c r="N33" s="81"/>
      <c r="O33" s="81"/>
      <c r="P33" s="81"/>
      <c r="Q33" s="81"/>
      <c r="R33" s="81"/>
      <c r="S33" s="81"/>
      <c r="T33" s="81"/>
      <c r="U33" s="81"/>
      <c r="V33" s="81"/>
      <c r="W33" s="81"/>
      <c r="X33" s="81"/>
      <c r="Y33" s="81"/>
    </row>
    <row r="34" spans="1:35" s="53" customFormat="1" x14ac:dyDescent="0.25">
      <c r="A34" s="57"/>
      <c r="B34" s="60" t="s">
        <v>424</v>
      </c>
      <c r="C34" s="61">
        <f>SUM(C35:C36)</f>
        <v>48.361568000000005</v>
      </c>
      <c r="D34" s="61">
        <f t="shared" ref="D34" si="9">SUM(D35:D36)</f>
        <v>74.740573999999995</v>
      </c>
      <c r="E34" s="61">
        <f t="shared" ref="E34" si="10">SUM(E35:E36)</f>
        <v>68.725322999999989</v>
      </c>
      <c r="F34" s="61">
        <f t="shared" ref="F34" si="11">SUM(F35:F36)</f>
        <v>70.827956000000015</v>
      </c>
      <c r="G34" s="61">
        <f t="shared" ref="G34" si="12">SUM(G35:G36)</f>
        <v>29.825671999999997</v>
      </c>
      <c r="H34" s="61">
        <f t="shared" ref="H34" si="13">SUM(H35:H36)</f>
        <v>31.718495000000001</v>
      </c>
      <c r="I34" s="61">
        <f t="shared" ref="I34" si="14">SUM(I35:I36)</f>
        <v>14.824562999999999</v>
      </c>
      <c r="J34" s="61">
        <f t="shared" ref="J34" si="15">SUM(J35:J36)</f>
        <v>35.808234999999996</v>
      </c>
      <c r="K34" s="61">
        <f t="shared" ref="K34" si="16">SUM(K35:K36)</f>
        <v>135.14791200000002</v>
      </c>
      <c r="L34" s="61">
        <f t="shared" ref="L34" si="17">SUM(L35:L36)</f>
        <v>135.46982700000001</v>
      </c>
      <c r="M34" s="61">
        <f t="shared" ref="M34" si="18">SUM(M35:M36)</f>
        <v>51.236841000000005</v>
      </c>
      <c r="N34" s="61">
        <f t="shared" ref="N34" si="19">SUM(N35:N36)</f>
        <v>28.236342</v>
      </c>
      <c r="O34" s="61">
        <f t="shared" ref="O34" si="20">SUM(O35:O36)</f>
        <v>31.961621000000001</v>
      </c>
      <c r="P34" s="61">
        <f t="shared" ref="P34" si="21">SUM(P35:P36)</f>
        <v>28.794684</v>
      </c>
      <c r="Q34" s="61">
        <f t="shared" ref="Q34" si="22">SUM(Q35:Q36)</f>
        <v>23.212336000000001</v>
      </c>
      <c r="R34" s="61">
        <f t="shared" ref="R34" si="23">SUM(R35:R36)</f>
        <v>21.097125999999999</v>
      </c>
      <c r="S34" s="61">
        <f t="shared" ref="S34" si="24">SUM(S35:S36)</f>
        <v>26.026228000000007</v>
      </c>
      <c r="T34" s="61">
        <f t="shared" ref="T34" si="25">SUM(T35:T36)</f>
        <v>24.894294000000002</v>
      </c>
      <c r="U34" s="61">
        <f t="shared" ref="U34" si="26">SUM(U35:U36)</f>
        <v>20.148036999999995</v>
      </c>
      <c r="V34" s="61">
        <f t="shared" ref="V34" si="27">SUM(V35:V36)</f>
        <v>20.512481000000005</v>
      </c>
      <c r="W34" s="61">
        <f t="shared" ref="W34" si="28">SUM(W35:W36)</f>
        <v>35.858191999999995</v>
      </c>
      <c r="X34" s="61">
        <f t="shared" ref="X34" si="29">SUM(X35:X36)</f>
        <v>33.539776000000003</v>
      </c>
      <c r="Y34" s="61">
        <f t="shared" ref="Y34" si="30">SUM(Y35:Y36)</f>
        <v>43.422707000000003</v>
      </c>
      <c r="Z34" s="61">
        <f t="shared" ref="Z34" si="31">SUM(Z35:Z36)</f>
        <v>37.919665999999992</v>
      </c>
      <c r="AA34" s="61">
        <f t="shared" ref="AA34" si="32">SUM(AA35:AA36)</f>
        <v>52.104678000000007</v>
      </c>
      <c r="AB34" s="61">
        <f t="shared" ref="AB34" si="33">SUM(AB35:AB36)</f>
        <v>44.703497999999996</v>
      </c>
      <c r="AC34" s="61">
        <f t="shared" ref="AC34" si="34">SUM(AC35:AC36)</f>
        <v>40.607025</v>
      </c>
      <c r="AD34" s="43">
        <f t="shared" ref="AD34" si="35">SUM(AD35:AD36)</f>
        <v>90.334660999999997</v>
      </c>
      <c r="AE34" s="43">
        <f t="shared" ref="AE34" si="36">SUM(AE35:AE36)</f>
        <v>107.94934900000003</v>
      </c>
      <c r="AF34" s="43">
        <f t="shared" ref="AF34" si="37">SUM(AF35:AF36)</f>
        <v>137.28505299999998</v>
      </c>
      <c r="AG34" s="43">
        <f t="shared" ref="AG34:AH34" si="38">SUM(AG35:AG36)</f>
        <v>117.181146</v>
      </c>
      <c r="AH34" s="43">
        <f t="shared" si="38"/>
        <v>160.67324900000003</v>
      </c>
      <c r="AI34" s="61">
        <f>SUM(C34:AH34)</f>
        <v>1823.1491150000004</v>
      </c>
    </row>
    <row r="35" spans="1:35" s="53" customFormat="1" x14ac:dyDescent="0.25">
      <c r="A35" s="82"/>
      <c r="B35" s="85" t="s">
        <v>12</v>
      </c>
      <c r="C35" s="61">
        <v>39.063104000000003</v>
      </c>
      <c r="D35" s="61">
        <v>65.242976999999996</v>
      </c>
      <c r="E35" s="61">
        <v>62.52321899999999</v>
      </c>
      <c r="F35" s="61">
        <v>67.505824000000018</v>
      </c>
      <c r="G35" s="61">
        <v>24.107827999999998</v>
      </c>
      <c r="H35" s="61">
        <v>0.9120609999999999</v>
      </c>
      <c r="I35" s="61">
        <v>0.4866189999999998</v>
      </c>
      <c r="J35" s="61">
        <v>0.49958199999999986</v>
      </c>
      <c r="K35" s="61">
        <v>0.67140600000000006</v>
      </c>
      <c r="L35" s="61">
        <v>2.9461190000000004</v>
      </c>
      <c r="M35" s="61">
        <v>1.641106</v>
      </c>
      <c r="N35" s="61">
        <v>1.3104639999999996</v>
      </c>
      <c r="O35" s="61">
        <v>1.1562999999999999</v>
      </c>
      <c r="P35" s="61">
        <v>1.3619779999999999</v>
      </c>
      <c r="Q35" s="61">
        <v>6.3590409999999995</v>
      </c>
      <c r="R35" s="61">
        <v>1.1670549999999997</v>
      </c>
      <c r="S35" s="61">
        <v>0.73812599999999995</v>
      </c>
      <c r="T35" s="61">
        <v>0.63322599999999973</v>
      </c>
      <c r="U35" s="61">
        <v>0.75621699999999992</v>
      </c>
      <c r="V35" s="61">
        <v>0.47253999999999996</v>
      </c>
      <c r="W35" s="61">
        <v>10.181149</v>
      </c>
      <c r="X35" s="61">
        <v>0.27085199999999998</v>
      </c>
      <c r="Y35" s="61">
        <v>0.44312099999999988</v>
      </c>
      <c r="Z35" s="61">
        <v>1.5139960000000003</v>
      </c>
      <c r="AA35" s="61">
        <v>0.50266299999999997</v>
      </c>
      <c r="AB35" s="61">
        <v>0.71836800000000001</v>
      </c>
      <c r="AC35" s="61">
        <v>0.46388699999999994</v>
      </c>
      <c r="AD35" s="43">
        <v>0.32401200000000002</v>
      </c>
      <c r="AE35" s="43">
        <v>0.33795399999999998</v>
      </c>
      <c r="AF35" s="43">
        <v>0.379548</v>
      </c>
      <c r="AG35" s="43">
        <v>0.20630400000000007</v>
      </c>
      <c r="AH35" s="43">
        <v>0.349356</v>
      </c>
      <c r="AI35" s="61">
        <f t="shared" ref="AI35:AI55" si="39">SUM(C35:AH35)</f>
        <v>295.24600199999998</v>
      </c>
    </row>
    <row r="36" spans="1:35" s="53" customFormat="1" x14ac:dyDescent="0.25">
      <c r="A36" s="82"/>
      <c r="B36" s="85" t="s">
        <v>13</v>
      </c>
      <c r="C36" s="61">
        <v>9.2984639999999992</v>
      </c>
      <c r="D36" s="61">
        <v>9.4975970000000007</v>
      </c>
      <c r="E36" s="61">
        <v>6.2021040000000003</v>
      </c>
      <c r="F36" s="61">
        <v>3.3221319999999999</v>
      </c>
      <c r="G36" s="61">
        <v>5.7178439999999995</v>
      </c>
      <c r="H36" s="61">
        <v>30.806433999999999</v>
      </c>
      <c r="I36" s="61">
        <v>14.337944</v>
      </c>
      <c r="J36" s="61">
        <v>35.308653</v>
      </c>
      <c r="K36" s="61">
        <v>134.47650600000003</v>
      </c>
      <c r="L36" s="61">
        <v>132.523708</v>
      </c>
      <c r="M36" s="61">
        <v>49.595735000000005</v>
      </c>
      <c r="N36" s="61">
        <v>26.925878000000001</v>
      </c>
      <c r="O36" s="61">
        <v>30.805320999999999</v>
      </c>
      <c r="P36" s="61">
        <v>27.432706</v>
      </c>
      <c r="Q36" s="61">
        <v>16.853295000000003</v>
      </c>
      <c r="R36" s="61">
        <v>19.930070999999998</v>
      </c>
      <c r="S36" s="61">
        <v>25.288102000000006</v>
      </c>
      <c r="T36" s="61">
        <v>24.261068000000002</v>
      </c>
      <c r="U36" s="61">
        <v>19.391819999999996</v>
      </c>
      <c r="V36" s="61">
        <v>20.039941000000006</v>
      </c>
      <c r="W36" s="61">
        <v>25.677042999999998</v>
      </c>
      <c r="X36" s="61">
        <v>33.268924000000005</v>
      </c>
      <c r="Y36" s="61">
        <v>42.979586000000005</v>
      </c>
      <c r="Z36" s="61">
        <v>36.405669999999994</v>
      </c>
      <c r="AA36" s="61">
        <v>51.602015000000009</v>
      </c>
      <c r="AB36" s="61">
        <v>43.985129999999998</v>
      </c>
      <c r="AC36" s="61">
        <v>40.143138</v>
      </c>
      <c r="AD36" s="28">
        <v>90.010649000000001</v>
      </c>
      <c r="AE36" s="28">
        <v>107.61139500000003</v>
      </c>
      <c r="AF36" s="28">
        <v>136.90550499999998</v>
      </c>
      <c r="AG36" s="28">
        <v>116.974842</v>
      </c>
      <c r="AH36" s="28">
        <v>160.32389300000003</v>
      </c>
      <c r="AI36" s="61">
        <f t="shared" si="39"/>
        <v>1527.9031130000003</v>
      </c>
    </row>
    <row r="37" spans="1:35" s="53" customFormat="1" x14ac:dyDescent="0.25">
      <c r="A37" s="83"/>
      <c r="B37" s="60" t="s">
        <v>14</v>
      </c>
      <c r="C37" s="61">
        <v>147.67286300000001</v>
      </c>
      <c r="D37" s="61">
        <v>121.848024</v>
      </c>
      <c r="E37" s="61">
        <v>121.848024</v>
      </c>
      <c r="F37" s="61">
        <v>154.36083099999999</v>
      </c>
      <c r="G37" s="61">
        <v>120.65035399999999</v>
      </c>
      <c r="H37" s="61">
        <v>262.37821500000001</v>
      </c>
      <c r="I37" s="61">
        <v>130.412295</v>
      </c>
      <c r="J37" s="61">
        <v>145.68421499999999</v>
      </c>
      <c r="K37" s="61">
        <v>437.72924799999998</v>
      </c>
      <c r="L37" s="61">
        <v>476.48897399999998</v>
      </c>
      <c r="M37" s="61">
        <v>254.54088300000001</v>
      </c>
      <c r="N37" s="61">
        <v>201.36411699999999</v>
      </c>
      <c r="O37" s="61">
        <v>224.10882000000001</v>
      </c>
      <c r="P37" s="61">
        <v>241.931093</v>
      </c>
      <c r="Q37" s="61">
        <v>251.978711</v>
      </c>
      <c r="R37" s="61">
        <v>288.47997500000002</v>
      </c>
      <c r="S37" s="61">
        <v>285.07097399999998</v>
      </c>
      <c r="T37" s="61">
        <v>351.31577399999998</v>
      </c>
      <c r="U37" s="61">
        <v>303.18960299999998</v>
      </c>
      <c r="V37" s="61">
        <v>190.77910299999999</v>
      </c>
      <c r="W37" s="61">
        <v>226.45537400000001</v>
      </c>
      <c r="X37" s="61">
        <v>269.23726499999998</v>
      </c>
      <c r="Y37" s="61">
        <v>341.17984999999999</v>
      </c>
      <c r="Z37" s="61">
        <v>365.72971100000001</v>
      </c>
      <c r="AA37" s="61">
        <v>447.35572500000001</v>
      </c>
      <c r="AB37" s="61">
        <v>494.89994300000001</v>
      </c>
      <c r="AC37" s="61">
        <v>438.61274800000001</v>
      </c>
      <c r="AD37" s="61">
        <v>449.167553</v>
      </c>
      <c r="AE37" s="61">
        <v>346.11102000000005</v>
      </c>
      <c r="AF37" s="61">
        <v>353.13025399999998</v>
      </c>
      <c r="AG37" s="61">
        <v>286.60490700000003</v>
      </c>
      <c r="AH37" s="61">
        <v>336.20525700000007</v>
      </c>
      <c r="AI37" s="61">
        <f t="shared" si="39"/>
        <v>9066.5217030000022</v>
      </c>
    </row>
    <row r="38" spans="1:35" s="53" customFormat="1" x14ac:dyDescent="0.25">
      <c r="A38" s="82"/>
      <c r="B38" s="60" t="s">
        <v>15</v>
      </c>
      <c r="C38" s="61">
        <v>31.392337000000001</v>
      </c>
      <c r="D38" s="61">
        <v>21.890838000000002</v>
      </c>
      <c r="E38" s="61">
        <v>20.296015999999995</v>
      </c>
      <c r="F38" s="61">
        <v>24.658664999999999</v>
      </c>
      <c r="G38" s="61">
        <v>32.501819999999995</v>
      </c>
      <c r="H38" s="61">
        <v>43.708408000000006</v>
      </c>
      <c r="I38" s="61">
        <v>40.290436000000007</v>
      </c>
      <c r="J38" s="61">
        <v>37.946916999999999</v>
      </c>
      <c r="K38" s="61">
        <v>53.970070000000007</v>
      </c>
      <c r="L38" s="61">
        <v>50.071809000000002</v>
      </c>
      <c r="M38" s="61">
        <v>47.589740000000006</v>
      </c>
      <c r="N38" s="61">
        <v>62.599710000000002</v>
      </c>
      <c r="O38" s="61">
        <v>66.926124999999985</v>
      </c>
      <c r="P38" s="61">
        <v>91.233874</v>
      </c>
      <c r="Q38" s="61">
        <v>116.49564500000001</v>
      </c>
      <c r="R38" s="61">
        <v>133.616668</v>
      </c>
      <c r="S38" s="61">
        <v>96.331948000000011</v>
      </c>
      <c r="T38" s="61">
        <v>69.590593999999996</v>
      </c>
      <c r="U38" s="61">
        <v>63.534520000000015</v>
      </c>
      <c r="V38" s="61">
        <v>39.132547000000002</v>
      </c>
      <c r="W38" s="61">
        <v>60.608424999999983</v>
      </c>
      <c r="X38" s="61">
        <v>65.359125999999989</v>
      </c>
      <c r="Y38" s="61">
        <v>74.723773999999992</v>
      </c>
      <c r="Z38" s="61">
        <v>93.598469000000009</v>
      </c>
      <c r="AA38" s="61">
        <v>76.011803000000015</v>
      </c>
      <c r="AB38" s="61">
        <v>102.19164000000004</v>
      </c>
      <c r="AC38" s="61">
        <v>138.21025</v>
      </c>
      <c r="AD38" s="61">
        <v>122.347711</v>
      </c>
      <c r="AE38" s="61">
        <v>149.25358400000002</v>
      </c>
      <c r="AF38" s="61">
        <v>124.011951</v>
      </c>
      <c r="AG38" s="61">
        <v>82.70356000000001</v>
      </c>
      <c r="AH38" s="61">
        <v>76.413930999999991</v>
      </c>
      <c r="AI38" s="61">
        <f t="shared" si="39"/>
        <v>2309.2129110000001</v>
      </c>
    </row>
    <row r="39" spans="1:35" s="53" customFormat="1" x14ac:dyDescent="0.25">
      <c r="A39" s="82"/>
      <c r="B39" s="60" t="s">
        <v>16</v>
      </c>
      <c r="C39" s="61">
        <v>1465.3355039999997</v>
      </c>
      <c r="D39" s="61">
        <v>1517.8491629999999</v>
      </c>
      <c r="E39" s="61">
        <v>1168.1472389999999</v>
      </c>
      <c r="F39" s="61">
        <v>1237.5287739999999</v>
      </c>
      <c r="G39" s="61">
        <v>1266.0743030000003</v>
      </c>
      <c r="H39" s="61">
        <v>1374.3330550000001</v>
      </c>
      <c r="I39" s="61">
        <v>803.73416800000018</v>
      </c>
      <c r="J39" s="61">
        <v>841.25427699999989</v>
      </c>
      <c r="K39" s="61">
        <v>861.06333799999993</v>
      </c>
      <c r="L39" s="61">
        <v>1076.6865979999998</v>
      </c>
      <c r="M39" s="61">
        <v>1251.7598469999998</v>
      </c>
      <c r="N39" s="61">
        <v>1110.4746330000003</v>
      </c>
      <c r="O39" s="61">
        <v>1139.9682780000003</v>
      </c>
      <c r="P39" s="61">
        <v>1152.6684339999997</v>
      </c>
      <c r="Q39" s="61">
        <v>1242.1469810000001</v>
      </c>
      <c r="R39" s="61">
        <v>1288.0172950000001</v>
      </c>
      <c r="S39" s="61">
        <v>1543.3237429999999</v>
      </c>
      <c r="T39" s="61">
        <v>1508.2200960000005</v>
      </c>
      <c r="U39" s="61">
        <v>1618.5143309999999</v>
      </c>
      <c r="V39" s="61">
        <v>889.19983200000001</v>
      </c>
      <c r="W39" s="61">
        <v>1257.7092850000001</v>
      </c>
      <c r="X39" s="61">
        <v>1359.9181739999999</v>
      </c>
      <c r="Y39" s="61">
        <v>1627.3057439999998</v>
      </c>
      <c r="Z39" s="61">
        <v>1481.4988280000002</v>
      </c>
      <c r="AA39" s="61">
        <v>1331.8518489999999</v>
      </c>
      <c r="AB39" s="61">
        <v>1190.2091479999999</v>
      </c>
      <c r="AC39" s="61">
        <v>1108.2651270000003</v>
      </c>
      <c r="AD39" s="61">
        <v>1147.6077</v>
      </c>
      <c r="AE39" s="61">
        <v>1218.4571100000003</v>
      </c>
      <c r="AF39" s="61">
        <v>1170.6420340000004</v>
      </c>
      <c r="AG39" s="61">
        <v>955.21564100000046</v>
      </c>
      <c r="AH39" s="61">
        <v>1113.5720790000003</v>
      </c>
      <c r="AI39" s="61">
        <f t="shared" si="39"/>
        <v>39318.552608000005</v>
      </c>
    </row>
    <row r="40" spans="1:35" s="53" customFormat="1" x14ac:dyDescent="0.25">
      <c r="A40" s="83"/>
      <c r="B40" s="60" t="s">
        <v>17</v>
      </c>
      <c r="C40" s="61">
        <v>13.457384000000003</v>
      </c>
      <c r="D40" s="61">
        <v>21.146468999999996</v>
      </c>
      <c r="E40" s="61">
        <v>28.991737000000011</v>
      </c>
      <c r="F40" s="61">
        <v>35.149781999999995</v>
      </c>
      <c r="G40" s="61">
        <v>55.234393000000033</v>
      </c>
      <c r="H40" s="61">
        <v>65.432675000000017</v>
      </c>
      <c r="I40" s="61">
        <v>56.647009000000018</v>
      </c>
      <c r="J40" s="61">
        <v>61.364576999999997</v>
      </c>
      <c r="K40" s="61">
        <v>93.482738000000012</v>
      </c>
      <c r="L40" s="61">
        <v>179.12347499999996</v>
      </c>
      <c r="M40" s="61">
        <v>275.12026900000006</v>
      </c>
      <c r="N40" s="61">
        <v>299.695425</v>
      </c>
      <c r="O40" s="61">
        <v>382.86102199999993</v>
      </c>
      <c r="P40" s="61">
        <v>591.72058799999991</v>
      </c>
      <c r="Q40" s="61">
        <v>756.05345299999999</v>
      </c>
      <c r="R40" s="61">
        <v>971.09104999999988</v>
      </c>
      <c r="S40" s="61">
        <v>1080.566468</v>
      </c>
      <c r="T40" s="61">
        <v>1166.14437</v>
      </c>
      <c r="U40" s="61">
        <v>1095.0295719999999</v>
      </c>
      <c r="V40" s="61">
        <v>727.08517299999971</v>
      </c>
      <c r="W40" s="61">
        <v>994.00060399999995</v>
      </c>
      <c r="X40" s="61">
        <v>973.2913129999996</v>
      </c>
      <c r="Y40" s="61">
        <v>1056.597203</v>
      </c>
      <c r="Z40" s="61">
        <v>1272.9429790000002</v>
      </c>
      <c r="AA40" s="61">
        <v>1338.212129</v>
      </c>
      <c r="AB40" s="61">
        <v>1344.2710709999997</v>
      </c>
      <c r="AC40" s="61">
        <v>1209.8736040000001</v>
      </c>
      <c r="AD40" s="43">
        <v>1347.4294139999997</v>
      </c>
      <c r="AE40" s="43">
        <v>1847.7129479999996</v>
      </c>
      <c r="AF40" s="43">
        <v>1252.857602</v>
      </c>
      <c r="AG40" s="43">
        <v>1109.3650319999999</v>
      </c>
      <c r="AH40" s="43">
        <v>2052.3122040000003</v>
      </c>
      <c r="AI40" s="61">
        <f t="shared" si="39"/>
        <v>23754.263731999999</v>
      </c>
    </row>
    <row r="41" spans="1:35" s="53" customFormat="1" x14ac:dyDescent="0.25">
      <c r="A41" s="82"/>
      <c r="B41" s="60" t="s">
        <v>18</v>
      </c>
      <c r="C41" s="61">
        <v>24.625591999999997</v>
      </c>
      <c r="D41" s="61">
        <v>28.763265000000001</v>
      </c>
      <c r="E41" s="61">
        <v>21.045480000000001</v>
      </c>
      <c r="F41" s="61">
        <v>17.540374</v>
      </c>
      <c r="G41" s="61">
        <v>19.079510000000003</v>
      </c>
      <c r="H41" s="61">
        <v>33.928980000000003</v>
      </c>
      <c r="I41" s="61">
        <v>20.956129000000001</v>
      </c>
      <c r="J41" s="61">
        <v>17.000264999999999</v>
      </c>
      <c r="K41" s="61">
        <v>18.767374999999998</v>
      </c>
      <c r="L41" s="61">
        <v>16.214739999999999</v>
      </c>
      <c r="M41" s="61">
        <v>18.953056999999998</v>
      </c>
      <c r="N41" s="61">
        <v>16.604873000000001</v>
      </c>
      <c r="O41" s="61">
        <v>18.996267000000003</v>
      </c>
      <c r="P41" s="61">
        <v>18.191391000000003</v>
      </c>
      <c r="Q41" s="61">
        <v>23.122183</v>
      </c>
      <c r="R41" s="61">
        <v>24.916705</v>
      </c>
      <c r="S41" s="61">
        <v>23.809730000000002</v>
      </c>
      <c r="T41" s="61">
        <v>22.175972000000002</v>
      </c>
      <c r="U41" s="61">
        <v>22.341377999999999</v>
      </c>
      <c r="V41" s="61">
        <v>13.496369000000001</v>
      </c>
      <c r="W41" s="61">
        <v>15.829519000000001</v>
      </c>
      <c r="X41" s="61">
        <v>19.746363000000002</v>
      </c>
      <c r="Y41" s="61">
        <v>22.462675000000001</v>
      </c>
      <c r="Z41" s="61">
        <v>24.087437999999999</v>
      </c>
      <c r="AA41" s="61">
        <v>27.134003</v>
      </c>
      <c r="AB41" s="61">
        <v>27.188198</v>
      </c>
      <c r="AC41" s="61">
        <v>21.197433999999998</v>
      </c>
      <c r="AD41" s="61">
        <v>19.086563000000002</v>
      </c>
      <c r="AE41" s="61">
        <v>19.347807</v>
      </c>
      <c r="AF41" s="61">
        <v>18.324489999999997</v>
      </c>
      <c r="AG41" s="61">
        <v>14.889950000000001</v>
      </c>
      <c r="AH41" s="61">
        <v>24.619119999999988</v>
      </c>
      <c r="AI41" s="61">
        <f t="shared" si="39"/>
        <v>674.44319500000006</v>
      </c>
    </row>
    <row r="42" spans="1:35" s="53" customFormat="1" x14ac:dyDescent="0.25">
      <c r="A42" s="82"/>
      <c r="B42" s="60" t="s">
        <v>19</v>
      </c>
      <c r="C42" s="61">
        <v>94.651337999999996</v>
      </c>
      <c r="D42" s="61">
        <v>92.500928000000016</v>
      </c>
      <c r="E42" s="61">
        <v>73.839720999999997</v>
      </c>
      <c r="F42" s="61">
        <v>68.888119000000017</v>
      </c>
      <c r="G42" s="61">
        <v>105.49202799999998</v>
      </c>
      <c r="H42" s="61">
        <v>105.87215799999998</v>
      </c>
      <c r="I42" s="61">
        <v>107.84556699999999</v>
      </c>
      <c r="J42" s="61">
        <v>99.415398999999994</v>
      </c>
      <c r="K42" s="61">
        <v>121.728015</v>
      </c>
      <c r="L42" s="61">
        <v>199.16144500000001</v>
      </c>
      <c r="M42" s="61">
        <v>278.03669100000008</v>
      </c>
      <c r="N42" s="61">
        <v>301.16740600000003</v>
      </c>
      <c r="O42" s="61">
        <v>325.79935599999999</v>
      </c>
      <c r="P42" s="61">
        <v>388.62643300000013</v>
      </c>
      <c r="Q42" s="61">
        <v>92.817116000000027</v>
      </c>
      <c r="R42" s="61">
        <v>439.30314800000002</v>
      </c>
      <c r="S42" s="61">
        <v>466.801693</v>
      </c>
      <c r="T42" s="61">
        <v>449.82518700000008</v>
      </c>
      <c r="U42" s="61">
        <v>426.33944599999995</v>
      </c>
      <c r="V42" s="61">
        <v>325.093163</v>
      </c>
      <c r="W42" s="61">
        <v>453.08136400000001</v>
      </c>
      <c r="X42" s="61">
        <v>549.27404200000001</v>
      </c>
      <c r="Y42" s="61">
        <v>641.77186099999994</v>
      </c>
      <c r="Z42" s="61">
        <v>636.18526599999996</v>
      </c>
      <c r="AA42" s="61">
        <v>664.33097000000009</v>
      </c>
      <c r="AB42" s="61">
        <v>712.54148000000009</v>
      </c>
      <c r="AC42" s="61">
        <v>645.30979100000002</v>
      </c>
      <c r="AD42" s="61">
        <v>592.27871299999981</v>
      </c>
      <c r="AE42" s="61">
        <v>581.54339200000004</v>
      </c>
      <c r="AF42" s="61">
        <v>730.41175900000007</v>
      </c>
      <c r="AG42" s="61">
        <v>602.40835400000003</v>
      </c>
      <c r="AH42" s="61">
        <v>769.13284800000008</v>
      </c>
      <c r="AI42" s="61">
        <f t="shared" si="39"/>
        <v>12141.474197</v>
      </c>
    </row>
    <row r="43" spans="1:35" s="53" customFormat="1" x14ac:dyDescent="0.25">
      <c r="A43" s="82"/>
      <c r="B43" s="60" t="s">
        <v>20</v>
      </c>
      <c r="C43" s="61">
        <v>59.532167999999977</v>
      </c>
      <c r="D43" s="61">
        <v>55.664551999999979</v>
      </c>
      <c r="E43" s="61">
        <v>62.532958000000008</v>
      </c>
      <c r="F43" s="61">
        <v>67.780220000000014</v>
      </c>
      <c r="G43" s="61">
        <v>72.468221</v>
      </c>
      <c r="H43" s="61">
        <v>73.065768000000006</v>
      </c>
      <c r="I43" s="61">
        <v>71.845585999999983</v>
      </c>
      <c r="J43" s="61">
        <v>68.858125000000001</v>
      </c>
      <c r="K43" s="61">
        <v>84.924492000000001</v>
      </c>
      <c r="L43" s="61">
        <v>125.07244900000001</v>
      </c>
      <c r="M43" s="61">
        <v>128.66465400000001</v>
      </c>
      <c r="N43" s="61">
        <v>117.14773399999999</v>
      </c>
      <c r="O43" s="61">
        <v>119.27400999999999</v>
      </c>
      <c r="P43" s="61">
        <v>143.92749600000005</v>
      </c>
      <c r="Q43" s="61">
        <v>177.714946</v>
      </c>
      <c r="R43" s="61">
        <v>178.30368699999997</v>
      </c>
      <c r="S43" s="61">
        <v>174.47450599999996</v>
      </c>
      <c r="T43" s="61">
        <v>178.99874199999999</v>
      </c>
      <c r="U43" s="61">
        <v>177.37567999999999</v>
      </c>
      <c r="V43" s="61">
        <v>128.37185900000003</v>
      </c>
      <c r="W43" s="61">
        <v>180.83423700000003</v>
      </c>
      <c r="X43" s="61">
        <v>187.79722900000002</v>
      </c>
      <c r="Y43" s="61">
        <v>53.689322000000018</v>
      </c>
      <c r="Z43" s="61">
        <v>212.64497800000001</v>
      </c>
      <c r="AA43" s="61">
        <v>213.13331700000006</v>
      </c>
      <c r="AB43" s="61">
        <v>227.677516</v>
      </c>
      <c r="AC43" s="61">
        <v>204.03032300000001</v>
      </c>
      <c r="AD43" s="61">
        <v>211.52377200000004</v>
      </c>
      <c r="AE43" s="61">
        <v>199.65645999999995</v>
      </c>
      <c r="AF43" s="61">
        <v>220.41798</v>
      </c>
      <c r="AG43" s="61">
        <v>225.27547900000008</v>
      </c>
      <c r="AH43" s="61">
        <v>363.55416900000012</v>
      </c>
      <c r="AI43" s="61">
        <f t="shared" si="39"/>
        <v>4766.2326350000003</v>
      </c>
    </row>
    <row r="44" spans="1:35" s="53" customFormat="1" x14ac:dyDescent="0.25">
      <c r="A44" s="82"/>
      <c r="B44" s="60" t="s">
        <v>422</v>
      </c>
      <c r="C44" s="61">
        <v>0</v>
      </c>
      <c r="D44" s="61">
        <v>0</v>
      </c>
      <c r="E44" s="61">
        <v>0</v>
      </c>
      <c r="F44" s="61">
        <v>0</v>
      </c>
      <c r="G44" s="61">
        <v>1.2223000000000001E-2</v>
      </c>
      <c r="H44" s="61">
        <v>1.5058999999999999E-2</v>
      </c>
      <c r="I44" s="61">
        <v>1.9792999999999998E-2</v>
      </c>
      <c r="J44" s="61">
        <v>2.7256000000000002E-2</v>
      </c>
      <c r="K44" s="61">
        <v>4.6943000000000006E-2</v>
      </c>
      <c r="L44" s="61">
        <v>0.18837100000000001</v>
      </c>
      <c r="M44" s="61">
        <v>0.13447400000000001</v>
      </c>
      <c r="N44" s="61">
        <v>0.38323299999999993</v>
      </c>
      <c r="O44" s="61">
        <v>3.8408189999999998</v>
      </c>
      <c r="P44" s="61">
        <v>13.441238</v>
      </c>
      <c r="Q44" s="61">
        <v>45.565540000000006</v>
      </c>
      <c r="R44" s="61">
        <v>105.10424200000001</v>
      </c>
      <c r="S44" s="61">
        <v>133.09157400000001</v>
      </c>
      <c r="T44" s="61">
        <v>173.72169200000002</v>
      </c>
      <c r="U44" s="61">
        <v>195.54532900000004</v>
      </c>
      <c r="V44" s="61">
        <v>135.064346</v>
      </c>
      <c r="W44" s="61">
        <v>208.69104599999997</v>
      </c>
      <c r="X44" s="61">
        <v>196.626645</v>
      </c>
      <c r="Y44" s="61">
        <v>233.17816099999999</v>
      </c>
      <c r="Z44" s="61">
        <v>261.81100300000003</v>
      </c>
      <c r="AA44" s="61">
        <v>271.378151</v>
      </c>
      <c r="AB44" s="61">
        <v>312.21706600000005</v>
      </c>
      <c r="AC44" s="61">
        <v>294.80428599999999</v>
      </c>
      <c r="AD44" s="61">
        <v>334.27597099999997</v>
      </c>
      <c r="AE44" s="61">
        <v>342.09313400000002</v>
      </c>
      <c r="AF44" s="61">
        <v>406.61152099999998</v>
      </c>
      <c r="AG44" s="61">
        <v>477.86974599999996</v>
      </c>
      <c r="AH44" s="61">
        <v>741.57800299999997</v>
      </c>
      <c r="AI44" s="61">
        <f t="shared" si="39"/>
        <v>4887.3368650000002</v>
      </c>
    </row>
    <row r="45" spans="1:35" s="53" customFormat="1" x14ac:dyDescent="0.25">
      <c r="A45" s="83"/>
      <c r="B45" s="60" t="s">
        <v>21</v>
      </c>
      <c r="C45" s="61">
        <v>75.360696999999988</v>
      </c>
      <c r="D45" s="61">
        <v>64.924274000000011</v>
      </c>
      <c r="E45" s="61">
        <v>66.320183999999983</v>
      </c>
      <c r="F45" s="61">
        <v>68.338776999999965</v>
      </c>
      <c r="G45" s="61">
        <v>76.977343000000019</v>
      </c>
      <c r="H45" s="61">
        <v>103.80716399999997</v>
      </c>
      <c r="I45" s="61">
        <v>79.241526000000007</v>
      </c>
      <c r="J45" s="61">
        <v>101.55829799999998</v>
      </c>
      <c r="K45" s="61">
        <v>202.53540400000003</v>
      </c>
      <c r="L45" s="61">
        <v>208.85752799999997</v>
      </c>
      <c r="M45" s="61">
        <v>155.77285500000005</v>
      </c>
      <c r="N45" s="61">
        <v>131.73684000000003</v>
      </c>
      <c r="O45" s="61">
        <v>155.77285500000005</v>
      </c>
      <c r="P45" s="61">
        <v>166.05970500000001</v>
      </c>
      <c r="Q45" s="61">
        <v>196.27786700000001</v>
      </c>
      <c r="R45" s="61">
        <v>234.30357800000007</v>
      </c>
      <c r="S45" s="61">
        <v>202.02532799999994</v>
      </c>
      <c r="T45" s="61">
        <v>175.15724799999998</v>
      </c>
      <c r="U45" s="61">
        <v>143.48901900000001</v>
      </c>
      <c r="V45" s="61">
        <v>98.483227999999997</v>
      </c>
      <c r="W45" s="61">
        <v>112.914349</v>
      </c>
      <c r="X45" s="61">
        <v>118.88079699999999</v>
      </c>
      <c r="Y45" s="61">
        <v>121.49425100000002</v>
      </c>
      <c r="Z45" s="61">
        <v>104.66380100000002</v>
      </c>
      <c r="AA45" s="61">
        <v>138.02622400000001</v>
      </c>
      <c r="AB45" s="61">
        <v>158.142965</v>
      </c>
      <c r="AC45" s="61">
        <v>158.17775799999998</v>
      </c>
      <c r="AD45" s="61">
        <v>198.99307499999998</v>
      </c>
      <c r="AE45" s="61">
        <v>227.959339</v>
      </c>
      <c r="AF45" s="61">
        <v>259.19771700000001</v>
      </c>
      <c r="AG45" s="61">
        <v>218.52824700000005</v>
      </c>
      <c r="AH45" s="61">
        <v>322.62275899999997</v>
      </c>
      <c r="AI45" s="61">
        <f t="shared" si="39"/>
        <v>4846.6010000000006</v>
      </c>
    </row>
    <row r="46" spans="1:35" s="53" customFormat="1" x14ac:dyDescent="0.25">
      <c r="A46" s="82"/>
      <c r="B46" s="60" t="s">
        <v>22</v>
      </c>
      <c r="C46" s="61">
        <f>SUM(C47:C52)</f>
        <v>0.55033799999999999</v>
      </c>
      <c r="D46" s="61">
        <f t="shared" ref="D46:AH46" si="40">SUM(D47:D52)</f>
        <v>0.81663600000000003</v>
      </c>
      <c r="E46" s="61">
        <f t="shared" si="40"/>
        <v>0.7142170000000001</v>
      </c>
      <c r="F46" s="61">
        <f t="shared" si="40"/>
        <v>1.022878</v>
      </c>
      <c r="G46" s="61">
        <f t="shared" si="40"/>
        <v>1.3390059999999999</v>
      </c>
      <c r="H46" s="61">
        <f t="shared" si="40"/>
        <v>3.0811649999999995</v>
      </c>
      <c r="I46" s="61">
        <f t="shared" si="40"/>
        <v>2.6669629999999995</v>
      </c>
      <c r="J46" s="61">
        <f t="shared" si="40"/>
        <v>3.4356769999999992</v>
      </c>
      <c r="K46" s="61">
        <f t="shared" si="40"/>
        <v>3.4301040000000009</v>
      </c>
      <c r="L46" s="61">
        <f t="shared" si="40"/>
        <v>3.8459680000000001</v>
      </c>
      <c r="M46" s="61">
        <f t="shared" si="40"/>
        <v>4.8332499999999987</v>
      </c>
      <c r="N46" s="61">
        <f t="shared" si="40"/>
        <v>5.3457359999999996</v>
      </c>
      <c r="O46" s="61">
        <f t="shared" si="40"/>
        <v>6.1096710000000005</v>
      </c>
      <c r="P46" s="61">
        <f t="shared" si="40"/>
        <v>6.8979370000000007</v>
      </c>
      <c r="Q46" s="61">
        <f t="shared" si="40"/>
        <v>6.8547561999999997</v>
      </c>
      <c r="R46" s="61">
        <f t="shared" si="40"/>
        <v>18.512094000000001</v>
      </c>
      <c r="S46" s="61">
        <f t="shared" si="40"/>
        <v>18.847773999999998</v>
      </c>
      <c r="T46" s="61">
        <f t="shared" si="40"/>
        <v>21.722053999999996</v>
      </c>
      <c r="U46" s="61">
        <f t="shared" si="40"/>
        <v>18.281933999999996</v>
      </c>
      <c r="V46" s="61">
        <f t="shared" si="40"/>
        <v>20.450866000000001</v>
      </c>
      <c r="W46" s="61">
        <f t="shared" si="40"/>
        <v>13.213557000000002</v>
      </c>
      <c r="X46" s="61">
        <f t="shared" si="40"/>
        <v>11.917714999999999</v>
      </c>
      <c r="Y46" s="61">
        <f t="shared" si="40"/>
        <v>10.702337</v>
      </c>
      <c r="Z46" s="61">
        <f t="shared" si="40"/>
        <v>17.365513</v>
      </c>
      <c r="AA46" s="61">
        <f t="shared" si="40"/>
        <v>21.592034999999999</v>
      </c>
      <c r="AB46" s="61">
        <f t="shared" si="40"/>
        <v>47.998793000000006</v>
      </c>
      <c r="AC46" s="61">
        <f t="shared" si="40"/>
        <v>45.817758999999988</v>
      </c>
      <c r="AD46" s="61">
        <f t="shared" si="40"/>
        <v>31.405778999999999</v>
      </c>
      <c r="AE46" s="61">
        <f t="shared" si="40"/>
        <v>37.37845999999999</v>
      </c>
      <c r="AF46" s="61">
        <f t="shared" si="40"/>
        <v>33.560463000000006</v>
      </c>
      <c r="AG46" s="61">
        <f t="shared" si="40"/>
        <v>26.360946999999992</v>
      </c>
      <c r="AH46" s="61">
        <f t="shared" si="40"/>
        <v>29.003691</v>
      </c>
      <c r="AI46" s="61">
        <f t="shared" si="39"/>
        <v>475.0760732</v>
      </c>
    </row>
    <row r="47" spans="1:35" s="53" customFormat="1" x14ac:dyDescent="0.25">
      <c r="A47" s="82"/>
      <c r="B47" s="85" t="s">
        <v>34</v>
      </c>
      <c r="C47" s="61">
        <v>0.16463400000000003</v>
      </c>
      <c r="D47" s="61">
        <v>0.35633599999999999</v>
      </c>
      <c r="E47" s="61">
        <v>0.23646699999999998</v>
      </c>
      <c r="F47" s="61">
        <v>0.13943800000000001</v>
      </c>
      <c r="G47" s="61">
        <v>0.198243</v>
      </c>
      <c r="H47" s="61">
        <v>2.0253359999999998</v>
      </c>
      <c r="I47" s="61">
        <v>1.5572929999999996</v>
      </c>
      <c r="J47" s="61">
        <v>1.8355779999999995</v>
      </c>
      <c r="K47" s="61">
        <v>1.9221480000000004</v>
      </c>
      <c r="L47" s="61">
        <v>1.9846030000000003</v>
      </c>
      <c r="M47" s="61">
        <v>2.1920679999999995</v>
      </c>
      <c r="N47" s="61">
        <v>2.4817969999999998</v>
      </c>
      <c r="O47" s="61">
        <v>3.5341290000000001</v>
      </c>
      <c r="P47" s="61">
        <v>3.6297950000000005</v>
      </c>
      <c r="Q47" s="61">
        <v>0.6039391999999999</v>
      </c>
      <c r="R47" s="61">
        <v>9.5543239999999976</v>
      </c>
      <c r="S47" s="61">
        <v>7.1686119999999969</v>
      </c>
      <c r="T47" s="61">
        <v>8.768951999999997</v>
      </c>
      <c r="U47" s="61">
        <v>7.4391660000000002</v>
      </c>
      <c r="V47" s="61">
        <v>6.4524919999999995</v>
      </c>
      <c r="W47" s="61">
        <v>7.5057090000000004</v>
      </c>
      <c r="X47" s="61">
        <v>7.718443999999999</v>
      </c>
      <c r="Y47" s="61">
        <v>5.4367150000000004</v>
      </c>
      <c r="Z47" s="61">
        <v>5.3342509999999992</v>
      </c>
      <c r="AA47" s="61">
        <v>5.1005910000000005</v>
      </c>
      <c r="AB47" s="61">
        <v>6.4111950000000011</v>
      </c>
      <c r="AC47" s="61">
        <v>7.2255490000000009</v>
      </c>
      <c r="AD47" s="61">
        <v>5.7710579999999991</v>
      </c>
      <c r="AE47" s="61">
        <v>8.656176999999996</v>
      </c>
      <c r="AF47" s="61">
        <v>8.8542490000000011</v>
      </c>
      <c r="AG47" s="61">
        <v>8.7088679999999972</v>
      </c>
      <c r="AH47" s="61">
        <v>12.562670000000001</v>
      </c>
      <c r="AI47" s="61">
        <f t="shared" si="39"/>
        <v>151.53082619999998</v>
      </c>
    </row>
    <row r="48" spans="1:35" s="53" customFormat="1" x14ac:dyDescent="0.25">
      <c r="A48" s="82"/>
      <c r="B48" s="85" t="s">
        <v>24</v>
      </c>
      <c r="C48" s="61">
        <v>8.1880000000000008E-3</v>
      </c>
      <c r="D48" s="61">
        <v>1.6112999999999999E-2</v>
      </c>
      <c r="E48" s="61">
        <v>2.6480000000000002E-3</v>
      </c>
      <c r="F48" s="61">
        <v>7.1339999999999997E-3</v>
      </c>
      <c r="G48" s="61">
        <v>1.4978999999999999E-2</v>
      </c>
      <c r="H48" s="61">
        <v>1.3975E-2</v>
      </c>
      <c r="I48" s="61">
        <v>1.4281E-2</v>
      </c>
      <c r="J48" s="61">
        <v>4.0753999999999999E-2</v>
      </c>
      <c r="K48" s="61">
        <v>1.4374E-2</v>
      </c>
      <c r="L48" s="61">
        <v>6.0302000000000001E-2</v>
      </c>
      <c r="M48" s="61">
        <v>9.3466999999999995E-2</v>
      </c>
      <c r="N48" s="61">
        <v>0.21459500000000001</v>
      </c>
      <c r="O48" s="61">
        <v>0.131324</v>
      </c>
      <c r="P48" s="61">
        <v>7.9013E-2</v>
      </c>
      <c r="Q48" s="61">
        <v>5.9630000000000002E-2</v>
      </c>
      <c r="R48" s="61">
        <v>6.8834000000000006E-2</v>
      </c>
      <c r="S48" s="61">
        <v>5.7112999999999997E-2</v>
      </c>
      <c r="T48" s="61">
        <v>6.1834E-2</v>
      </c>
      <c r="U48" s="61">
        <v>7.8885999999999998E-2</v>
      </c>
      <c r="V48" s="61">
        <v>0.111164</v>
      </c>
      <c r="W48" s="61">
        <v>5.9393000000000001E-2</v>
      </c>
      <c r="X48" s="61">
        <v>9.9997000000000003E-2</v>
      </c>
      <c r="Y48" s="61">
        <v>8.0758999999999997E-2</v>
      </c>
      <c r="Z48" s="61">
        <v>0.52091399999999999</v>
      </c>
      <c r="AA48" s="61">
        <v>0.11906</v>
      </c>
      <c r="AB48" s="61">
        <v>0.16920199999999999</v>
      </c>
      <c r="AC48" s="61">
        <v>0.82506899999999994</v>
      </c>
      <c r="AD48" s="61">
        <v>1.1999269999999997</v>
      </c>
      <c r="AE48" s="61">
        <v>0.11271200000000001</v>
      </c>
      <c r="AF48" s="61">
        <v>7.6953000000000008E-2</v>
      </c>
      <c r="AG48" s="61">
        <v>0.12414299999999999</v>
      </c>
      <c r="AH48" s="61">
        <v>0.26763500000000001</v>
      </c>
      <c r="AI48" s="61">
        <f t="shared" si="39"/>
        <v>4.8043719999999999</v>
      </c>
    </row>
    <row r="49" spans="1:35" s="53" customFormat="1" x14ac:dyDescent="0.25">
      <c r="A49" s="82"/>
      <c r="B49" s="85" t="s">
        <v>25</v>
      </c>
      <c r="C49" s="61">
        <v>0.11597099999999998</v>
      </c>
      <c r="D49" s="61">
        <v>0.114343</v>
      </c>
      <c r="E49" s="61">
        <v>7.7972E-2</v>
      </c>
      <c r="F49" s="61">
        <v>6.3312000000000007E-2</v>
      </c>
      <c r="G49" s="61">
        <v>0.12643199999999999</v>
      </c>
      <c r="H49" s="61">
        <v>0.12107599999999999</v>
      </c>
      <c r="I49" s="61">
        <v>4.4574000000000003E-2</v>
      </c>
      <c r="J49" s="61">
        <v>5.2377E-2</v>
      </c>
      <c r="K49" s="61">
        <v>2.8456000000000002E-2</v>
      </c>
      <c r="L49" s="61">
        <v>4.9067999999999994E-2</v>
      </c>
      <c r="M49" s="61">
        <v>5.995799999999999E-2</v>
      </c>
      <c r="N49" s="61">
        <v>6.3939999999999997E-2</v>
      </c>
      <c r="O49" s="61">
        <v>5.2532000000000002E-2</v>
      </c>
      <c r="P49" s="61">
        <v>0.108112</v>
      </c>
      <c r="Q49" s="61">
        <v>0.22107099999999999</v>
      </c>
      <c r="R49" s="61">
        <v>0.336594</v>
      </c>
      <c r="S49" s="61">
        <v>0.26270199999999999</v>
      </c>
      <c r="T49" s="61">
        <v>0.26189499999999999</v>
      </c>
      <c r="U49" s="61">
        <v>0.31545200000000001</v>
      </c>
      <c r="V49" s="61">
        <v>0.20413100000000001</v>
      </c>
      <c r="W49" s="61">
        <v>4.4937000000000005E-2</v>
      </c>
      <c r="X49" s="61">
        <v>7.8910000000000008E-2</v>
      </c>
      <c r="Y49" s="61">
        <v>8.0999000000000002E-2</v>
      </c>
      <c r="Z49" s="61">
        <v>5.770200000000001E-2</v>
      </c>
      <c r="AA49" s="61">
        <v>3.1130999999999999E-2</v>
      </c>
      <c r="AB49" s="61">
        <v>6.8551000000000001E-2</v>
      </c>
      <c r="AC49" s="61">
        <v>6.5284999999999996E-2</v>
      </c>
      <c r="AD49" s="61">
        <v>3.2559999999999999E-2</v>
      </c>
      <c r="AE49" s="61">
        <v>5.4665999999999999E-2</v>
      </c>
      <c r="AF49" s="61">
        <v>5.4363000000000002E-2</v>
      </c>
      <c r="AG49" s="61">
        <v>8.8398999999999991E-2</v>
      </c>
      <c r="AH49" s="61">
        <v>0.14677299999999999</v>
      </c>
      <c r="AI49" s="61">
        <f t="shared" si="39"/>
        <v>3.484243999999999</v>
      </c>
    </row>
    <row r="50" spans="1:35" s="53" customFormat="1" x14ac:dyDescent="0.25">
      <c r="A50" s="82"/>
      <c r="B50" s="85" t="s">
        <v>26</v>
      </c>
      <c r="C50" s="61">
        <v>0.24549499999999999</v>
      </c>
      <c r="D50" s="61">
        <v>0.30906100000000003</v>
      </c>
      <c r="E50" s="61">
        <v>0.39471200000000001</v>
      </c>
      <c r="F50" s="61">
        <v>0.79533899999999991</v>
      </c>
      <c r="G50" s="61">
        <v>0.991317</v>
      </c>
      <c r="H50" s="61">
        <v>0.91065899999999989</v>
      </c>
      <c r="I50" s="61">
        <v>1.002947</v>
      </c>
      <c r="J50" s="61">
        <v>1.4866030000000001</v>
      </c>
      <c r="K50" s="61">
        <v>1.4292100000000001</v>
      </c>
      <c r="L50" s="61">
        <v>1.721662</v>
      </c>
      <c r="M50" s="61">
        <v>2.4191369999999996</v>
      </c>
      <c r="N50" s="61">
        <v>2.5520589999999999</v>
      </c>
      <c r="O50" s="61">
        <v>2.2186310000000002</v>
      </c>
      <c r="P50" s="61">
        <v>2.433128</v>
      </c>
      <c r="Q50" s="61">
        <v>4.7197969999999998</v>
      </c>
      <c r="R50" s="61">
        <v>8.2573039999999995</v>
      </c>
      <c r="S50" s="61">
        <v>11.076584</v>
      </c>
      <c r="T50" s="61">
        <v>12.035990999999999</v>
      </c>
      <c r="U50" s="61">
        <v>9.8279279999999982</v>
      </c>
      <c r="V50" s="61">
        <v>13.300216000000001</v>
      </c>
      <c r="W50" s="61">
        <v>5.0899920000000005</v>
      </c>
      <c r="X50" s="61">
        <v>3.4321489999999999</v>
      </c>
      <c r="Y50" s="61">
        <v>4.0406499999999994</v>
      </c>
      <c r="Z50" s="61">
        <v>10.531923999999998</v>
      </c>
      <c r="AA50" s="61">
        <v>15.167543999999999</v>
      </c>
      <c r="AB50" s="61">
        <v>39.308974999999997</v>
      </c>
      <c r="AC50" s="61">
        <v>34.322292999999995</v>
      </c>
      <c r="AD50" s="61">
        <v>14.863879000000001</v>
      </c>
      <c r="AE50" s="61">
        <v>21.767637000000001</v>
      </c>
      <c r="AF50" s="61">
        <v>17.943102000000007</v>
      </c>
      <c r="AG50" s="61">
        <v>14.638420999999999</v>
      </c>
      <c r="AH50" s="61">
        <v>14.813177999999997</v>
      </c>
      <c r="AI50" s="61">
        <f t="shared" si="39"/>
        <v>274.04752400000001</v>
      </c>
    </row>
    <row r="51" spans="1:35" s="53" customFormat="1" x14ac:dyDescent="0.25">
      <c r="A51" s="82"/>
      <c r="B51" s="85" t="s">
        <v>27</v>
      </c>
      <c r="C51" s="61">
        <v>3.189E-3</v>
      </c>
      <c r="D51" s="61">
        <v>8.4229999999999999E-3</v>
      </c>
      <c r="E51" s="61">
        <v>0</v>
      </c>
      <c r="F51" s="61">
        <v>2.5379999999999999E-3</v>
      </c>
      <c r="G51" s="61">
        <v>0</v>
      </c>
      <c r="H51" s="61">
        <v>2.6020000000000001E-3</v>
      </c>
      <c r="I51" s="61">
        <v>1.4960000000000002E-3</v>
      </c>
      <c r="J51" s="61">
        <v>2.8140000000000001E-3</v>
      </c>
      <c r="K51" s="61">
        <v>1.4825000000000001E-2</v>
      </c>
      <c r="L51" s="61">
        <v>1.7696E-2</v>
      </c>
      <c r="M51" s="61">
        <v>1.2109000000000002E-2</v>
      </c>
      <c r="N51" s="61">
        <v>1.1976999999999998E-2</v>
      </c>
      <c r="O51" s="61">
        <v>0.10489399999999999</v>
      </c>
      <c r="P51" s="61">
        <v>0.60972500000000007</v>
      </c>
      <c r="Q51" s="61">
        <v>1.168547</v>
      </c>
      <c r="R51" s="61">
        <v>0.26492399999999999</v>
      </c>
      <c r="S51" s="61">
        <v>0.18863200000000002</v>
      </c>
      <c r="T51" s="61">
        <v>0.568052</v>
      </c>
      <c r="U51" s="61">
        <v>0.58508900000000008</v>
      </c>
      <c r="V51" s="61">
        <v>0.32968699999999995</v>
      </c>
      <c r="W51" s="61">
        <v>0.45150999999999997</v>
      </c>
      <c r="X51" s="61">
        <v>0.54400400000000004</v>
      </c>
      <c r="Y51" s="61">
        <v>1.0521939999999999</v>
      </c>
      <c r="Z51" s="61">
        <v>0.89158599999999988</v>
      </c>
      <c r="AA51" s="61">
        <v>1.141958</v>
      </c>
      <c r="AB51" s="61">
        <v>1.9773750000000001</v>
      </c>
      <c r="AC51" s="61">
        <v>3.3028360000000001</v>
      </c>
      <c r="AD51" s="61">
        <v>9.4920539999999995</v>
      </c>
      <c r="AE51" s="61">
        <v>6.6988329999999996</v>
      </c>
      <c r="AF51" s="61">
        <v>6.5803470000000006</v>
      </c>
      <c r="AG51" s="61">
        <v>2.7701200000000004</v>
      </c>
      <c r="AH51" s="61">
        <v>1.1613059999999999</v>
      </c>
      <c r="AI51" s="61">
        <f t="shared" si="39"/>
        <v>39.961342000000002</v>
      </c>
    </row>
    <row r="52" spans="1:35" s="53" customFormat="1" x14ac:dyDescent="0.25">
      <c r="A52" s="82"/>
      <c r="B52" s="85" t="s">
        <v>28</v>
      </c>
      <c r="C52" s="61">
        <v>1.2861000000000001E-2</v>
      </c>
      <c r="D52" s="61">
        <v>1.2360000000000001E-2</v>
      </c>
      <c r="E52" s="61">
        <v>2.4179999999999996E-3</v>
      </c>
      <c r="F52" s="61">
        <v>1.5117E-2</v>
      </c>
      <c r="G52" s="61">
        <v>8.0350000000000005E-3</v>
      </c>
      <c r="H52" s="61">
        <v>7.5170000000000002E-3</v>
      </c>
      <c r="I52" s="61">
        <v>4.6372000000000003E-2</v>
      </c>
      <c r="J52" s="61">
        <v>1.7551000000000001E-2</v>
      </c>
      <c r="K52" s="61">
        <v>2.1090999999999999E-2</v>
      </c>
      <c r="L52" s="61">
        <v>1.2637000000000001E-2</v>
      </c>
      <c r="M52" s="61">
        <v>5.6511000000000006E-2</v>
      </c>
      <c r="N52" s="61">
        <v>2.1368000000000002E-2</v>
      </c>
      <c r="O52" s="61">
        <v>6.8160999999999985E-2</v>
      </c>
      <c r="P52" s="61">
        <v>3.8163999999999997E-2</v>
      </c>
      <c r="Q52" s="61">
        <v>8.1771999999999997E-2</v>
      </c>
      <c r="R52" s="61">
        <v>3.0113999999999995E-2</v>
      </c>
      <c r="S52" s="61">
        <v>9.4131000000000006E-2</v>
      </c>
      <c r="T52" s="61">
        <v>2.5329999999999998E-2</v>
      </c>
      <c r="U52" s="61">
        <v>3.5413000000000007E-2</v>
      </c>
      <c r="V52" s="61">
        <v>5.3176000000000008E-2</v>
      </c>
      <c r="W52" s="61">
        <v>6.2015999999999995E-2</v>
      </c>
      <c r="X52" s="61">
        <v>4.4211000000000014E-2</v>
      </c>
      <c r="Y52" s="61">
        <v>1.102E-2</v>
      </c>
      <c r="Z52" s="61">
        <v>2.9136000000000002E-2</v>
      </c>
      <c r="AA52" s="61">
        <v>3.1751000000000008E-2</v>
      </c>
      <c r="AB52" s="61">
        <v>6.3494999999999996E-2</v>
      </c>
      <c r="AC52" s="61">
        <v>7.6727000000000017E-2</v>
      </c>
      <c r="AD52" s="61">
        <v>4.6301000000000016E-2</v>
      </c>
      <c r="AE52" s="61">
        <v>8.8435E-2</v>
      </c>
      <c r="AF52" s="61">
        <v>5.1448999999999995E-2</v>
      </c>
      <c r="AG52" s="61">
        <v>3.0995999999999999E-2</v>
      </c>
      <c r="AH52" s="61">
        <v>5.2129000000000009E-2</v>
      </c>
      <c r="AI52" s="61">
        <f t="shared" si="39"/>
        <v>1.2477650000000002</v>
      </c>
    </row>
    <row r="53" spans="1:35" s="53" customFormat="1" x14ac:dyDescent="0.25">
      <c r="A53" s="82"/>
      <c r="B53" s="60" t="s">
        <v>29</v>
      </c>
      <c r="C53" s="61">
        <f>SUM(C35,C37:C45)</f>
        <v>1951.0909869999998</v>
      </c>
      <c r="D53" s="61">
        <f t="shared" ref="D53:AE53" si="41">SUM(D35,D37:D45)</f>
        <v>1989.8304899999998</v>
      </c>
      <c r="E53" s="61">
        <f t="shared" si="41"/>
        <v>1625.544578</v>
      </c>
      <c r="F53" s="61">
        <f t="shared" si="41"/>
        <v>1741.7513659999997</v>
      </c>
      <c r="G53" s="61">
        <f t="shared" si="41"/>
        <v>1772.5980230000002</v>
      </c>
      <c r="H53" s="61">
        <f t="shared" si="41"/>
        <v>2063.4535430000001</v>
      </c>
      <c r="I53" s="61">
        <f t="shared" si="41"/>
        <v>1311.4791279999999</v>
      </c>
      <c r="J53" s="61">
        <f t="shared" si="41"/>
        <v>1373.6089109999998</v>
      </c>
      <c r="K53" s="61">
        <f t="shared" si="41"/>
        <v>1874.9190289999997</v>
      </c>
      <c r="L53" s="61">
        <f t="shared" si="41"/>
        <v>2334.8115079999998</v>
      </c>
      <c r="M53" s="61">
        <f t="shared" si="41"/>
        <v>2412.2135760000001</v>
      </c>
      <c r="N53" s="61">
        <f t="shared" si="41"/>
        <v>2242.4844350000003</v>
      </c>
      <c r="O53" s="61">
        <f t="shared" si="41"/>
        <v>2438.7038520000006</v>
      </c>
      <c r="P53" s="61">
        <f t="shared" si="41"/>
        <v>2809.1622299999999</v>
      </c>
      <c r="Q53" s="61">
        <f t="shared" si="41"/>
        <v>2908.5314830000007</v>
      </c>
      <c r="R53" s="61">
        <f t="shared" si="41"/>
        <v>3664.3034029999999</v>
      </c>
      <c r="S53" s="61">
        <f t="shared" si="41"/>
        <v>4006.2340899999999</v>
      </c>
      <c r="T53" s="61">
        <f t="shared" si="41"/>
        <v>4095.782901</v>
      </c>
      <c r="U53" s="61">
        <f t="shared" si="41"/>
        <v>4046.1150950000001</v>
      </c>
      <c r="V53" s="61">
        <f t="shared" si="41"/>
        <v>2547.1781599999995</v>
      </c>
      <c r="W53" s="61">
        <f t="shared" si="41"/>
        <v>3520.3053520000003</v>
      </c>
      <c r="X53" s="61">
        <f t="shared" si="41"/>
        <v>3740.4018059999994</v>
      </c>
      <c r="Y53" s="61">
        <f t="shared" si="41"/>
        <v>4172.8459620000003</v>
      </c>
      <c r="Z53" s="61">
        <f t="shared" si="41"/>
        <v>4454.676469</v>
      </c>
      <c r="AA53" s="61">
        <f t="shared" si="41"/>
        <v>4507.9368340000001</v>
      </c>
      <c r="AB53" s="61">
        <f t="shared" si="41"/>
        <v>4570.0573949999998</v>
      </c>
      <c r="AC53" s="61">
        <f t="shared" si="41"/>
        <v>4218.945208000001</v>
      </c>
      <c r="AD53" s="61">
        <f t="shared" si="41"/>
        <v>4423.0344839999989</v>
      </c>
      <c r="AE53" s="61">
        <f t="shared" si="41"/>
        <v>4932.4727480000001</v>
      </c>
      <c r="AF53" s="61">
        <f t="shared" ref="AF53:AG53" si="42">SUM(AF35,AF37:AF45)</f>
        <v>4535.9848560000009</v>
      </c>
      <c r="AG53" s="61">
        <f t="shared" si="42"/>
        <v>3973.0672200000008</v>
      </c>
      <c r="AH53" s="61">
        <f t="shared" ref="AH53" si="43">SUM(AH35,AH37:AH45)</f>
        <v>5800.3597259999997</v>
      </c>
      <c r="AI53" s="61">
        <f t="shared" si="39"/>
        <v>102059.88484799999</v>
      </c>
    </row>
    <row r="54" spans="1:35" s="53" customFormat="1" x14ac:dyDescent="0.25">
      <c r="A54" s="82"/>
      <c r="B54" s="60" t="s">
        <v>30</v>
      </c>
      <c r="C54" s="61">
        <f>C55-C53</f>
        <v>183.93316100000061</v>
      </c>
      <c r="D54" s="61">
        <f t="shared" ref="D54:AE54" si="44">D55-D53</f>
        <v>147.241039</v>
      </c>
      <c r="E54" s="61">
        <f t="shared" si="44"/>
        <v>150.50016199999982</v>
      </c>
      <c r="F54" s="61">
        <f t="shared" si="44"/>
        <v>174.8448920000003</v>
      </c>
      <c r="G54" s="61">
        <f t="shared" si="44"/>
        <v>204.50511400000005</v>
      </c>
      <c r="H54" s="61">
        <f t="shared" si="44"/>
        <v>219.44257299999981</v>
      </c>
      <c r="I54" s="61">
        <f t="shared" si="44"/>
        <v>199.03247299999998</v>
      </c>
      <c r="J54" s="61">
        <f t="shared" si="44"/>
        <v>205.58828000000017</v>
      </c>
      <c r="K54" s="61">
        <f t="shared" si="44"/>
        <v>241.80771200000072</v>
      </c>
      <c r="L54" s="61">
        <f t="shared" si="44"/>
        <v>302.30470499999956</v>
      </c>
      <c r="M54" s="61">
        <f t="shared" si="44"/>
        <v>343.24331399999983</v>
      </c>
      <c r="N54" s="61">
        <f t="shared" si="44"/>
        <v>360.69121499999983</v>
      </c>
      <c r="O54" s="61">
        <f t="shared" si="44"/>
        <v>350.28942800000004</v>
      </c>
      <c r="P54" s="61">
        <f t="shared" si="44"/>
        <v>432.10269700000026</v>
      </c>
      <c r="Q54" s="61">
        <f t="shared" si="44"/>
        <v>836.94824699999936</v>
      </c>
      <c r="R54" s="61">
        <f t="shared" si="44"/>
        <v>558.08846199999971</v>
      </c>
      <c r="S54" s="61">
        <f t="shared" si="44"/>
        <v>588.00618700000086</v>
      </c>
      <c r="T54" s="61">
        <f t="shared" si="44"/>
        <v>606.66875499999924</v>
      </c>
      <c r="U54" s="61">
        <f t="shared" si="44"/>
        <v>561.50377700000081</v>
      </c>
      <c r="V54" s="61">
        <f t="shared" si="44"/>
        <v>399.28391199999987</v>
      </c>
      <c r="W54" s="61">
        <f t="shared" si="44"/>
        <v>541.09950600000047</v>
      </c>
      <c r="X54" s="61">
        <f t="shared" si="44"/>
        <v>632.00465399999985</v>
      </c>
      <c r="Y54" s="61">
        <f t="shared" si="44"/>
        <v>655.82770900000014</v>
      </c>
      <c r="Z54" s="61">
        <f t="shared" si="44"/>
        <v>743.18432499999926</v>
      </c>
      <c r="AA54" s="61">
        <f t="shared" si="44"/>
        <v>775.73602999999912</v>
      </c>
      <c r="AB54" s="61">
        <f t="shared" si="44"/>
        <v>896.25225399999999</v>
      </c>
      <c r="AC54" s="61">
        <f t="shared" si="44"/>
        <v>952.53031999999985</v>
      </c>
      <c r="AD54" s="61">
        <f t="shared" si="44"/>
        <v>1154.2991849999999</v>
      </c>
      <c r="AE54" s="61">
        <f t="shared" si="44"/>
        <v>2000.4431479999985</v>
      </c>
      <c r="AF54" s="61">
        <f t="shared" ref="AF54:AG54" si="45">AF55-AF53</f>
        <v>1510.9317499999979</v>
      </c>
      <c r="AG54" s="61">
        <f t="shared" si="45"/>
        <v>1342.8542420000003</v>
      </c>
      <c r="AH54" s="61">
        <f t="shared" ref="AH54" si="46">AH55-AH53</f>
        <v>2061.8108090000032</v>
      </c>
      <c r="AI54" s="61">
        <f t="shared" si="39"/>
        <v>20333.000036999998</v>
      </c>
    </row>
    <row r="55" spans="1:35" s="53" customFormat="1" x14ac:dyDescent="0.25">
      <c r="A55" s="82"/>
      <c r="B55" s="60" t="s">
        <v>31</v>
      </c>
      <c r="C55" s="61">
        <v>2135.0241480000004</v>
      </c>
      <c r="D55" s="61">
        <v>2137.0715289999998</v>
      </c>
      <c r="E55" s="61">
        <v>1776.0447399999998</v>
      </c>
      <c r="F55" s="61">
        <v>1916.596258</v>
      </c>
      <c r="G55" s="61">
        <v>1977.1031370000003</v>
      </c>
      <c r="H55" s="61">
        <v>2282.8961159999999</v>
      </c>
      <c r="I55" s="61">
        <v>1510.5116009999999</v>
      </c>
      <c r="J55" s="61">
        <v>1579.197191</v>
      </c>
      <c r="K55" s="61">
        <v>2116.7267410000004</v>
      </c>
      <c r="L55" s="61">
        <v>2637.1162129999993</v>
      </c>
      <c r="M55" s="61">
        <v>2755.4568899999999</v>
      </c>
      <c r="N55" s="61">
        <v>2603.1756500000001</v>
      </c>
      <c r="O55" s="61">
        <v>2788.9932800000006</v>
      </c>
      <c r="P55" s="61">
        <v>3241.2649270000002</v>
      </c>
      <c r="Q55" s="61">
        <v>3745.47973</v>
      </c>
      <c r="R55" s="61">
        <v>4222.3918649999996</v>
      </c>
      <c r="S55" s="61">
        <v>4594.2402770000008</v>
      </c>
      <c r="T55" s="61">
        <v>4702.4516559999993</v>
      </c>
      <c r="U55" s="61">
        <v>4607.6188720000009</v>
      </c>
      <c r="V55" s="61">
        <v>2946.4620719999994</v>
      </c>
      <c r="W55" s="61">
        <v>4061.4048580000008</v>
      </c>
      <c r="X55" s="61">
        <v>4372.4064599999992</v>
      </c>
      <c r="Y55" s="61">
        <v>4828.6736710000005</v>
      </c>
      <c r="Z55" s="61">
        <v>5197.8607939999993</v>
      </c>
      <c r="AA55" s="61">
        <v>5283.6728639999992</v>
      </c>
      <c r="AB55" s="61">
        <v>5466.3096489999998</v>
      </c>
      <c r="AC55" s="61">
        <v>5171.4755280000008</v>
      </c>
      <c r="AD55" s="61">
        <v>5577.3336689999987</v>
      </c>
      <c r="AE55" s="61">
        <v>6932.9158959999986</v>
      </c>
      <c r="AF55" s="61">
        <v>6046.9166059999989</v>
      </c>
      <c r="AG55" s="61">
        <v>5315.9214620000012</v>
      </c>
      <c r="AH55" s="61">
        <v>7862.1705350000029</v>
      </c>
      <c r="AI55" s="61">
        <f t="shared" si="39"/>
        <v>122392.88488499998</v>
      </c>
    </row>
    <row r="56" spans="1:35" s="53" customFormat="1" x14ac:dyDescent="0.25">
      <c r="A56" s="57"/>
      <c r="B56" s="66"/>
      <c r="C56" s="66"/>
      <c r="D56" s="66"/>
      <c r="E56" s="66"/>
      <c r="F56" s="66"/>
      <c r="G56" s="66"/>
      <c r="H56" s="66"/>
      <c r="I56" s="66"/>
      <c r="J56" s="66"/>
      <c r="K56" s="67"/>
      <c r="L56" s="67"/>
      <c r="M56" s="67"/>
      <c r="N56" s="67"/>
      <c r="O56" s="67"/>
      <c r="P56" s="67"/>
      <c r="Q56" s="67"/>
      <c r="R56" s="67"/>
      <c r="S56" s="67"/>
      <c r="T56" s="67"/>
      <c r="U56" s="67"/>
      <c r="V56" s="67"/>
      <c r="W56" s="67"/>
      <c r="X56" s="67"/>
      <c r="Y56" s="67"/>
    </row>
    <row r="57" spans="1:35" s="53" customFormat="1" x14ac:dyDescent="0.25">
      <c r="A57" s="57"/>
      <c r="B57" s="134" t="s">
        <v>415</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row>
    <row r="58" spans="1:35" s="53" customFormat="1" x14ac:dyDescent="0.25">
      <c r="A58" s="57"/>
      <c r="B58" s="81"/>
      <c r="C58" s="81"/>
      <c r="D58" s="81"/>
      <c r="E58" s="81"/>
      <c r="F58" s="81"/>
      <c r="G58" s="81"/>
      <c r="H58" s="81"/>
      <c r="I58" s="81"/>
      <c r="J58" s="81"/>
      <c r="K58" s="81"/>
      <c r="L58" s="81"/>
      <c r="M58" s="81"/>
      <c r="N58" s="81"/>
      <c r="O58" s="81"/>
      <c r="P58" s="81"/>
      <c r="Q58" s="81"/>
      <c r="R58" s="81"/>
      <c r="S58" s="81"/>
      <c r="T58" s="81"/>
      <c r="U58" s="81"/>
      <c r="V58" s="81"/>
      <c r="W58" s="81"/>
      <c r="X58" s="81"/>
      <c r="Y58" s="81"/>
    </row>
    <row r="59" spans="1:35" s="53" customFormat="1" x14ac:dyDescent="0.25">
      <c r="A59" s="57"/>
      <c r="B59" s="60" t="s">
        <v>424</v>
      </c>
      <c r="C59" s="68">
        <f t="shared" ref="C59:AI60" si="47">IF(C9&gt;0,C34/C9*100,"--")</f>
        <v>1.0102966028571667</v>
      </c>
      <c r="D59" s="68">
        <f t="shared" si="47"/>
        <v>1.1161536750177237</v>
      </c>
      <c r="E59" s="68">
        <f t="shared" si="47"/>
        <v>0.9862987564059893</v>
      </c>
      <c r="F59" s="68">
        <f t="shared" si="47"/>
        <v>0.89995309220939346</v>
      </c>
      <c r="G59" s="68">
        <f t="shared" si="47"/>
        <v>0.6766922158412082</v>
      </c>
      <c r="H59" s="68">
        <f t="shared" si="47"/>
        <v>3.1846617061406506</v>
      </c>
      <c r="I59" s="68">
        <f t="shared" si="47"/>
        <v>1.7858177293838158</v>
      </c>
      <c r="J59" s="68">
        <f t="shared" si="47"/>
        <v>2.8078624214343666</v>
      </c>
      <c r="K59" s="68">
        <f t="shared" si="47"/>
        <v>4.2432000582200535</v>
      </c>
      <c r="L59" s="68">
        <f t="shared" si="47"/>
        <v>5.541247367846875</v>
      </c>
      <c r="M59" s="68">
        <f t="shared" si="47"/>
        <v>2.5022574645057123</v>
      </c>
      <c r="N59" s="68">
        <f t="shared" si="47"/>
        <v>1.3016685724874903</v>
      </c>
      <c r="O59" s="68">
        <f t="shared" si="47"/>
        <v>1.1091338510070088</v>
      </c>
      <c r="P59" s="68">
        <f t="shared" si="47"/>
        <v>1.0112903545036904</v>
      </c>
      <c r="Q59" s="68">
        <f t="shared" si="47"/>
        <v>0.81404366340614454</v>
      </c>
      <c r="R59" s="68">
        <f t="shared" si="47"/>
        <v>0.90542757638776183</v>
      </c>
      <c r="S59" s="68">
        <f t="shared" si="47"/>
        <v>0.97245663055634846</v>
      </c>
      <c r="T59" s="68">
        <f t="shared" si="47"/>
        <v>1.2567609713298449</v>
      </c>
      <c r="U59" s="68">
        <f t="shared" si="47"/>
        <v>1.3005081295005683</v>
      </c>
      <c r="V59" s="68">
        <f t="shared" si="47"/>
        <v>1.4777897209953907</v>
      </c>
      <c r="W59" s="68">
        <f t="shared" si="47"/>
        <v>1.7152604202910551</v>
      </c>
      <c r="X59" s="68">
        <f t="shared" si="47"/>
        <v>1.4028876238722339</v>
      </c>
      <c r="Y59" s="68">
        <f t="shared" si="47"/>
        <v>1.4867254421547638</v>
      </c>
      <c r="Z59" s="68">
        <f t="shared" si="47"/>
        <v>1.40735852026504</v>
      </c>
      <c r="AA59" s="68">
        <f t="shared" si="47"/>
        <v>1.1148656627069837</v>
      </c>
      <c r="AB59" s="68">
        <f t="shared" si="47"/>
        <v>0.83783520817621793</v>
      </c>
      <c r="AC59" s="68">
        <f t="shared" si="47"/>
        <v>0.68920719477277648</v>
      </c>
      <c r="AD59" s="68">
        <f t="shared" si="47"/>
        <v>1.0452225709095824</v>
      </c>
      <c r="AE59" s="68">
        <f t="shared" si="47"/>
        <v>0.95977418926175073</v>
      </c>
      <c r="AF59" s="68">
        <f t="shared" si="47"/>
        <v>0.94603730239361683</v>
      </c>
      <c r="AG59" s="68">
        <f t="shared" si="47"/>
        <v>0.87826038054482858</v>
      </c>
      <c r="AH59" s="68">
        <f t="shared" si="47"/>
        <v>1.0903973682097579</v>
      </c>
      <c r="AI59" s="68">
        <f t="shared" si="47"/>
        <v>1.2101186716981709</v>
      </c>
    </row>
    <row r="60" spans="1:35" s="53" customFormat="1" x14ac:dyDescent="0.25">
      <c r="A60" s="59"/>
      <c r="B60" s="85" t="s">
        <v>12</v>
      </c>
      <c r="C60" s="68">
        <f t="shared" si="47"/>
        <v>0.87031634752448572</v>
      </c>
      <c r="D60" s="68">
        <f t="shared" si="47"/>
        <v>1.0265494675554871</v>
      </c>
      <c r="E60" s="68">
        <f t="shared" si="47"/>
        <v>0.93013686320859867</v>
      </c>
      <c r="F60" s="68">
        <f t="shared" si="47"/>
        <v>0.8713861897213423</v>
      </c>
      <c r="G60" s="68">
        <f t="shared" si="47"/>
        <v>0.59626083975060773</v>
      </c>
      <c r="H60" s="68">
        <f t="shared" si="47"/>
        <v>0.4688332025288795</v>
      </c>
      <c r="I60" s="68">
        <f t="shared" si="47"/>
        <v>2.7853114158222279</v>
      </c>
      <c r="J60" s="68">
        <f t="shared" si="47"/>
        <v>2.2514185101120314</v>
      </c>
      <c r="K60" s="68">
        <f t="shared" si="47"/>
        <v>3.3262724575261249</v>
      </c>
      <c r="L60" s="68">
        <f t="shared" si="47"/>
        <v>1.6485467307384902</v>
      </c>
      <c r="M60" s="68">
        <f t="shared" si="47"/>
        <v>1.1851636141238373</v>
      </c>
      <c r="N60" s="68">
        <f t="shared" si="47"/>
        <v>4.3164095129230349</v>
      </c>
      <c r="O60" s="68">
        <f t="shared" si="47"/>
        <v>4.4754070518760161</v>
      </c>
      <c r="P60" s="68">
        <f t="shared" si="47"/>
        <v>4.6784697227185585</v>
      </c>
      <c r="Q60" s="68">
        <f t="shared" si="47"/>
        <v>1.7927966891501674</v>
      </c>
      <c r="R60" s="68">
        <f t="shared" si="47"/>
        <v>4.6124749196145158</v>
      </c>
      <c r="S60" s="68">
        <f t="shared" si="47"/>
        <v>4.9547572955912411</v>
      </c>
      <c r="T60" s="68">
        <f t="shared" si="47"/>
        <v>2.5640500285062702</v>
      </c>
      <c r="U60" s="68">
        <f t="shared" si="47"/>
        <v>4.3925749146046149</v>
      </c>
      <c r="V60" s="68">
        <f t="shared" si="47"/>
        <v>0.49589628352422416</v>
      </c>
      <c r="W60" s="68">
        <f t="shared" si="47"/>
        <v>9.4646310028550555</v>
      </c>
      <c r="X60" s="68">
        <f t="shared" si="47"/>
        <v>0.33661102768358869</v>
      </c>
      <c r="Y60" s="68">
        <f t="shared" si="47"/>
        <v>3.4898036958349019</v>
      </c>
      <c r="Z60" s="68">
        <f t="shared" si="47"/>
        <v>7.2365487784826348</v>
      </c>
      <c r="AA60" s="68">
        <f t="shared" si="47"/>
        <v>4.3887555421175612</v>
      </c>
      <c r="AB60" s="68">
        <f t="shared" si="47"/>
        <v>3.9902088887417539</v>
      </c>
      <c r="AC60" s="68">
        <f t="shared" si="47"/>
        <v>4.3208687508883692</v>
      </c>
      <c r="AD60" s="68">
        <f t="shared" si="47"/>
        <v>3.4103859035024939</v>
      </c>
      <c r="AE60" s="68">
        <f t="shared" si="47"/>
        <v>1.5134214419746443</v>
      </c>
      <c r="AF60" s="68">
        <f t="shared" si="47"/>
        <v>3.2619462805194046</v>
      </c>
      <c r="AG60" s="68">
        <f t="shared" si="47"/>
        <v>1.4600245871016586</v>
      </c>
      <c r="AH60" s="68">
        <f t="shared" ref="AH60" si="48">IF(AH10&gt;0,AH35/AH10*100,"--")</f>
        <v>1.4317617707361527</v>
      </c>
      <c r="AI60" s="68">
        <f t="shared" si="47"/>
        <v>0.95583476715054605</v>
      </c>
    </row>
    <row r="61" spans="1:35" s="53" customFormat="1" x14ac:dyDescent="0.25">
      <c r="A61" s="59"/>
      <c r="B61" s="85" t="s">
        <v>13</v>
      </c>
      <c r="C61" s="68">
        <f t="shared" ref="C61:AF61" si="49">IF(C11&gt;0,C36/C11*100,"--")</f>
        <v>3.1151841773800939</v>
      </c>
      <c r="D61" s="68">
        <f t="shared" si="49"/>
        <v>2.7876631882024023</v>
      </c>
      <c r="E61" s="68">
        <f t="shared" si="49"/>
        <v>2.520513893847887</v>
      </c>
      <c r="F61" s="68">
        <f t="shared" si="49"/>
        <v>2.6957404927213715</v>
      </c>
      <c r="G61" s="68">
        <f t="shared" si="49"/>
        <v>1.5691107979444945</v>
      </c>
      <c r="H61" s="68">
        <f t="shared" si="49"/>
        <v>3.8438928393823355</v>
      </c>
      <c r="I61" s="68">
        <f t="shared" si="49"/>
        <v>1.7643301089588597</v>
      </c>
      <c r="J61" s="68">
        <f t="shared" si="49"/>
        <v>2.8177158640547058</v>
      </c>
      <c r="K61" s="68">
        <f t="shared" si="49"/>
        <v>4.249048062353646</v>
      </c>
      <c r="L61" s="68">
        <f t="shared" si="49"/>
        <v>5.8482427485391115</v>
      </c>
      <c r="M61" s="68">
        <f t="shared" si="49"/>
        <v>2.5977862208143447</v>
      </c>
      <c r="N61" s="68">
        <f t="shared" si="49"/>
        <v>1.258876272744359</v>
      </c>
      <c r="O61" s="68">
        <f t="shared" si="49"/>
        <v>1.0786791807606178</v>
      </c>
      <c r="P61" s="68">
        <f t="shared" si="49"/>
        <v>0.97340903101242149</v>
      </c>
      <c r="Q61" s="68">
        <f t="shared" si="49"/>
        <v>0.67499961514521045</v>
      </c>
      <c r="R61" s="68">
        <f t="shared" si="49"/>
        <v>0.86473102278970138</v>
      </c>
      <c r="S61" s="68">
        <f t="shared" si="49"/>
        <v>0.95016584648111513</v>
      </c>
      <c r="T61" s="68">
        <f t="shared" si="49"/>
        <v>1.2402563556539241</v>
      </c>
      <c r="U61" s="68">
        <f t="shared" si="49"/>
        <v>1.2657617529274257</v>
      </c>
      <c r="V61" s="68">
        <f t="shared" si="49"/>
        <v>1.5501655801011789</v>
      </c>
      <c r="W61" s="68">
        <f t="shared" si="49"/>
        <v>1.2948788520772809</v>
      </c>
      <c r="X61" s="68">
        <f t="shared" si="49"/>
        <v>1.4400244421647728</v>
      </c>
      <c r="Y61" s="68">
        <f t="shared" si="49"/>
        <v>1.4779791229806594</v>
      </c>
      <c r="Z61" s="68">
        <f t="shared" si="49"/>
        <v>1.3617414800929988</v>
      </c>
      <c r="AA61" s="68">
        <f t="shared" si="49"/>
        <v>1.1068227930828725</v>
      </c>
      <c r="AB61" s="68">
        <f t="shared" si="49"/>
        <v>0.82716251547914843</v>
      </c>
      <c r="AC61" s="68">
        <f t="shared" si="49"/>
        <v>0.68257759657737493</v>
      </c>
      <c r="AD61" s="68">
        <f t="shared" si="49"/>
        <v>1.0426197112893851</v>
      </c>
      <c r="AE61" s="68">
        <f t="shared" si="49"/>
        <v>0.9586727945186394</v>
      </c>
      <c r="AF61" s="68">
        <f t="shared" si="49"/>
        <v>0.94417887859420124</v>
      </c>
      <c r="AG61" s="68">
        <f t="shared" ref="AG61:AH61" si="50">IF(AG11&gt;0,AG36/AG11*100,"--")</f>
        <v>0.87764361485419573</v>
      </c>
      <c r="AH61" s="68">
        <f t="shared" si="50"/>
        <v>1.0898311593692933</v>
      </c>
      <c r="AI61" s="68">
        <f t="shared" ref="AI61:AI68" si="51">IF(AI11&gt;0,AI36/AI11*100,"--")</f>
        <v>1.2756988227334314</v>
      </c>
    </row>
    <row r="62" spans="1:35" s="53" customFormat="1" x14ac:dyDescent="0.25">
      <c r="A62" s="57"/>
      <c r="B62" s="60" t="s">
        <v>14</v>
      </c>
      <c r="C62" s="68">
        <f t="shared" ref="C62:AF62" si="52">IF(C12&gt;0,C37/C12*100,"--")</f>
        <v>1.8769699095386931</v>
      </c>
      <c r="D62" s="68">
        <f t="shared" si="52"/>
        <v>1.8337335371813916</v>
      </c>
      <c r="E62" s="68">
        <f t="shared" si="52"/>
        <v>1.8337335371813916</v>
      </c>
      <c r="F62" s="68">
        <f t="shared" si="52"/>
        <v>2.1771279078749819</v>
      </c>
      <c r="G62" s="68">
        <f t="shared" si="52"/>
        <v>1.5470152228467031</v>
      </c>
      <c r="H62" s="68">
        <f t="shared" si="52"/>
        <v>2.9772776038412716</v>
      </c>
      <c r="I62" s="68">
        <f t="shared" si="52"/>
        <v>1.3978930511203611</v>
      </c>
      <c r="J62" s="68">
        <f t="shared" si="52"/>
        <v>1.3386981063428141</v>
      </c>
      <c r="K62" s="68">
        <f t="shared" si="52"/>
        <v>3.3023597016215218</v>
      </c>
      <c r="L62" s="68">
        <f t="shared" si="52"/>
        <v>3.0031872842523986</v>
      </c>
      <c r="M62" s="68">
        <f t="shared" si="52"/>
        <v>1.4530906195179616</v>
      </c>
      <c r="N62" s="68">
        <f t="shared" si="52"/>
        <v>1.127650444469489</v>
      </c>
      <c r="O62" s="68">
        <f t="shared" si="52"/>
        <v>1.0732234973577952</v>
      </c>
      <c r="P62" s="68">
        <f t="shared" si="52"/>
        <v>1.0110879271991229</v>
      </c>
      <c r="Q62" s="68">
        <f t="shared" si="52"/>
        <v>1.0053982998826483</v>
      </c>
      <c r="R62" s="68">
        <f t="shared" si="52"/>
        <v>1.1283091463446855</v>
      </c>
      <c r="S62" s="68">
        <f t="shared" si="52"/>
        <v>1.1270137196837182</v>
      </c>
      <c r="T62" s="68">
        <f t="shared" si="52"/>
        <v>1.4365962426847851</v>
      </c>
      <c r="U62" s="68">
        <f t="shared" si="52"/>
        <v>1.2173270648208137</v>
      </c>
      <c r="V62" s="68">
        <f t="shared" si="52"/>
        <v>1.2233938827017152</v>
      </c>
      <c r="W62" s="68">
        <f t="shared" si="52"/>
        <v>1.0031170308047161</v>
      </c>
      <c r="X62" s="68">
        <f t="shared" si="52"/>
        <v>1.0230337219605252</v>
      </c>
      <c r="Y62" s="68">
        <f t="shared" si="52"/>
        <v>1.0602366090042159</v>
      </c>
      <c r="Z62" s="68">
        <f t="shared" si="52"/>
        <v>1.07129609284154</v>
      </c>
      <c r="AA62" s="68">
        <f t="shared" si="52"/>
        <v>1.2840740224425939</v>
      </c>
      <c r="AB62" s="68">
        <f t="shared" si="52"/>
        <v>1.3575225175541892</v>
      </c>
      <c r="AC62" s="68">
        <f t="shared" si="52"/>
        <v>1.4238042649482621</v>
      </c>
      <c r="AD62" s="68">
        <f t="shared" si="52"/>
        <v>1.5565186116679681</v>
      </c>
      <c r="AE62" s="68">
        <f t="shared" si="52"/>
        <v>1.3246106773654129</v>
      </c>
      <c r="AF62" s="68">
        <f t="shared" si="52"/>
        <v>1.381590732611184</v>
      </c>
      <c r="AG62" s="68">
        <f t="shared" ref="AG62:AH62" si="53">IF(AG12&gt;0,AG37/AG12*100,"--")</f>
        <v>1.470556387165298</v>
      </c>
      <c r="AH62" s="68">
        <f t="shared" si="53"/>
        <v>1.5432949766624693</v>
      </c>
      <c r="AI62" s="68">
        <f t="shared" si="51"/>
        <v>1.3854970149171653</v>
      </c>
    </row>
    <row r="63" spans="1:35" s="53" customFormat="1" x14ac:dyDescent="0.25">
      <c r="A63" s="59"/>
      <c r="B63" s="60" t="s">
        <v>15</v>
      </c>
      <c r="C63" s="68">
        <f t="shared" ref="C63:AF63" si="54">IF(C13&gt;0,C38/C13*100,"--")</f>
        <v>2.2820130540533112</v>
      </c>
      <c r="D63" s="68">
        <f t="shared" si="54"/>
        <v>2.3457171258628633</v>
      </c>
      <c r="E63" s="68">
        <f t="shared" si="54"/>
        <v>2.4515574424984945</v>
      </c>
      <c r="F63" s="68">
        <f t="shared" si="54"/>
        <v>2.1696100222447043</v>
      </c>
      <c r="G63" s="68">
        <f t="shared" si="54"/>
        <v>2.2142564292455083</v>
      </c>
      <c r="H63" s="68">
        <f t="shared" si="54"/>
        <v>2.3169713499460798</v>
      </c>
      <c r="I63" s="68">
        <f t="shared" si="54"/>
        <v>2.0491869561855722</v>
      </c>
      <c r="J63" s="68">
        <f t="shared" si="54"/>
        <v>1.8103116903754806</v>
      </c>
      <c r="K63" s="68">
        <f t="shared" si="54"/>
        <v>2.2414939636155777</v>
      </c>
      <c r="L63" s="68">
        <f t="shared" si="54"/>
        <v>1.6363734982795051</v>
      </c>
      <c r="M63" s="68">
        <f t="shared" si="54"/>
        <v>1.3551287494143214</v>
      </c>
      <c r="N63" s="68">
        <f t="shared" si="54"/>
        <v>1.9086169653447191</v>
      </c>
      <c r="O63" s="68">
        <f t="shared" si="54"/>
        <v>1.4549517481521741</v>
      </c>
      <c r="P63" s="68">
        <f t="shared" si="54"/>
        <v>1.613456258921562</v>
      </c>
      <c r="Q63" s="68">
        <f t="shared" si="54"/>
        <v>2.1320654586236962</v>
      </c>
      <c r="R63" s="68">
        <f t="shared" si="54"/>
        <v>2.0632298200077361</v>
      </c>
      <c r="S63" s="68">
        <f t="shared" si="54"/>
        <v>1.6959937098831899</v>
      </c>
      <c r="T63" s="68">
        <f t="shared" si="54"/>
        <v>1.4628883303647089</v>
      </c>
      <c r="U63" s="68">
        <f t="shared" si="54"/>
        <v>1.3663657690163287</v>
      </c>
      <c r="V63" s="68">
        <f t="shared" si="54"/>
        <v>1.428371426307635</v>
      </c>
      <c r="W63" s="68">
        <f t="shared" si="54"/>
        <v>1.5183769716586593</v>
      </c>
      <c r="X63" s="68">
        <f t="shared" si="54"/>
        <v>1.496763816067791</v>
      </c>
      <c r="Y63" s="68">
        <f t="shared" si="54"/>
        <v>1.3785236433166754</v>
      </c>
      <c r="Z63" s="68">
        <f t="shared" si="54"/>
        <v>1.515429177885123</v>
      </c>
      <c r="AA63" s="68">
        <f t="shared" si="54"/>
        <v>1.2036634956211261</v>
      </c>
      <c r="AB63" s="68">
        <f t="shared" si="54"/>
        <v>1.3181586467871977</v>
      </c>
      <c r="AC63" s="68">
        <f t="shared" si="54"/>
        <v>1.4547977234457379</v>
      </c>
      <c r="AD63" s="68">
        <f t="shared" si="54"/>
        <v>1.2808750347007685</v>
      </c>
      <c r="AE63" s="68">
        <f t="shared" si="54"/>
        <v>1.4218854604240867</v>
      </c>
      <c r="AF63" s="68">
        <f t="shared" si="54"/>
        <v>1.2769441016413341</v>
      </c>
      <c r="AG63" s="68">
        <f t="shared" ref="AG63:AH63" si="55">IF(AG13&gt;0,AG38/AG13*100,"--")</f>
        <v>1.4686538773840054</v>
      </c>
      <c r="AH63" s="68">
        <f t="shared" si="55"/>
        <v>1.2966216277484723</v>
      </c>
      <c r="AI63" s="68">
        <f t="shared" si="51"/>
        <v>1.552113942307241</v>
      </c>
    </row>
    <row r="64" spans="1:35" s="53" customFormat="1" x14ac:dyDescent="0.25">
      <c r="A64" s="59"/>
      <c r="B64" s="60" t="s">
        <v>16</v>
      </c>
      <c r="C64" s="68">
        <f t="shared" ref="C64:AF64" si="56">IF(C14&gt;0,C39/C14*100,"--")</f>
        <v>4.4451941837797353</v>
      </c>
      <c r="D64" s="68">
        <f t="shared" si="56"/>
        <v>4.5136147613301434</v>
      </c>
      <c r="E64" s="68">
        <f t="shared" si="56"/>
        <v>3.3807867571804775</v>
      </c>
      <c r="F64" s="68">
        <f t="shared" si="56"/>
        <v>3.3362202565207797</v>
      </c>
      <c r="G64" s="68">
        <f t="shared" si="56"/>
        <v>3.0135147604954859</v>
      </c>
      <c r="H64" s="68">
        <f t="shared" si="56"/>
        <v>3.5103196821422231</v>
      </c>
      <c r="I64" s="68">
        <f t="shared" si="56"/>
        <v>2.26927394732619</v>
      </c>
      <c r="J64" s="68">
        <f t="shared" si="56"/>
        <v>2.3084267414643445</v>
      </c>
      <c r="K64" s="68">
        <f t="shared" si="56"/>
        <v>2.2687081668634801</v>
      </c>
      <c r="L64" s="68">
        <f t="shared" si="56"/>
        <v>2.4925476716808821</v>
      </c>
      <c r="M64" s="68">
        <f t="shared" si="56"/>
        <v>2.6067237194487425</v>
      </c>
      <c r="N64" s="68">
        <f t="shared" si="56"/>
        <v>2.445293805324011</v>
      </c>
      <c r="O64" s="68">
        <f t="shared" si="56"/>
        <v>2.3386665628122114</v>
      </c>
      <c r="P64" s="68">
        <f t="shared" si="56"/>
        <v>2.4836636047612957</v>
      </c>
      <c r="Q64" s="68">
        <f t="shared" si="56"/>
        <v>2.5594844172674649</v>
      </c>
      <c r="R64" s="68">
        <f t="shared" si="56"/>
        <v>2.4557290528114373</v>
      </c>
      <c r="S64" s="68">
        <f t="shared" si="56"/>
        <v>2.5672482681839837</v>
      </c>
      <c r="T64" s="68">
        <f t="shared" si="56"/>
        <v>2.5403904711525152</v>
      </c>
      <c r="U64" s="68">
        <f t="shared" si="56"/>
        <v>2.8872435205058737</v>
      </c>
      <c r="V64" s="68">
        <f t="shared" si="56"/>
        <v>2.577812819546514</v>
      </c>
      <c r="W64" s="68">
        <f t="shared" si="56"/>
        <v>2.7058322807802351</v>
      </c>
      <c r="X64" s="68">
        <f t="shared" si="56"/>
        <v>2.9337021771172984</v>
      </c>
      <c r="Y64" s="68">
        <f t="shared" si="56"/>
        <v>2.8159152932788496</v>
      </c>
      <c r="Z64" s="68">
        <f t="shared" si="56"/>
        <v>2.6555671189971561</v>
      </c>
      <c r="AA64" s="68">
        <f t="shared" si="56"/>
        <v>2.5936809768659916</v>
      </c>
      <c r="AB64" s="68">
        <f t="shared" si="56"/>
        <v>2.3192746075272805</v>
      </c>
      <c r="AC64" s="68">
        <f t="shared" si="56"/>
        <v>2.0027406711933784</v>
      </c>
      <c r="AD64" s="68">
        <f t="shared" si="56"/>
        <v>2.1399001703815963</v>
      </c>
      <c r="AE64" s="68">
        <f t="shared" si="56"/>
        <v>2.2404539565845747</v>
      </c>
      <c r="AF64" s="68">
        <f t="shared" si="56"/>
        <v>2.309565010299047</v>
      </c>
      <c r="AG64" s="68">
        <f t="shared" ref="AG64:AH64" si="57">IF(AG14&gt;0,AG39/AG14*100,"--")</f>
        <v>2.3368996343658348</v>
      </c>
      <c r="AH64" s="68">
        <f t="shared" si="57"/>
        <v>2.5909549463139534</v>
      </c>
      <c r="AI64" s="68">
        <f t="shared" si="51"/>
        <v>2.6584652543032568</v>
      </c>
    </row>
    <row r="65" spans="1:35" s="53" customFormat="1" x14ac:dyDescent="0.25">
      <c r="A65" s="57"/>
      <c r="B65" s="60" t="s">
        <v>17</v>
      </c>
      <c r="C65" s="68">
        <f t="shared" ref="C65:AF65" si="58">IF(C15&gt;0,C40/C15*100,"--")</f>
        <v>4.5195593454289025</v>
      </c>
      <c r="D65" s="68">
        <f t="shared" si="58"/>
        <v>4.297378124234954</v>
      </c>
      <c r="E65" s="68">
        <f t="shared" si="58"/>
        <v>4.3575586613850383</v>
      </c>
      <c r="F65" s="68">
        <f t="shared" si="58"/>
        <v>4.1807153052000539</v>
      </c>
      <c r="G65" s="68">
        <f t="shared" si="58"/>
        <v>3.7984776025480014</v>
      </c>
      <c r="H65" s="68">
        <f t="shared" si="58"/>
        <v>4.244871540368238</v>
      </c>
      <c r="I65" s="68">
        <f t="shared" si="58"/>
        <v>4.7598030997481109</v>
      </c>
      <c r="J65" s="68">
        <f t="shared" si="58"/>
        <v>4.2873368496128332</v>
      </c>
      <c r="K65" s="68">
        <f t="shared" si="58"/>
        <v>5.4361496564779692</v>
      </c>
      <c r="L65" s="68">
        <f t="shared" si="58"/>
        <v>8.0147629911427281</v>
      </c>
      <c r="M65" s="68">
        <f t="shared" si="58"/>
        <v>8.9653427966783354</v>
      </c>
      <c r="N65" s="68">
        <f t="shared" si="58"/>
        <v>8.4777749404913276</v>
      </c>
      <c r="O65" s="68">
        <f t="shared" si="58"/>
        <v>8.3467936776538281</v>
      </c>
      <c r="P65" s="68">
        <f t="shared" si="58"/>
        <v>10.109855435141322</v>
      </c>
      <c r="Q65" s="68">
        <f t="shared" si="58"/>
        <v>9.8238082268670883</v>
      </c>
      <c r="R65" s="68">
        <f t="shared" si="58"/>
        <v>9.6807561894152148</v>
      </c>
      <c r="S65" s="68">
        <f t="shared" si="58"/>
        <v>8.8815489324282542</v>
      </c>
      <c r="T65" s="68">
        <f t="shared" si="58"/>
        <v>8.0385737662491632</v>
      </c>
      <c r="U65" s="68">
        <f t="shared" si="58"/>
        <v>7.5413505091210258</v>
      </c>
      <c r="V65" s="68">
        <f t="shared" si="58"/>
        <v>6.470289997875744</v>
      </c>
      <c r="W65" s="68">
        <f t="shared" si="58"/>
        <v>6.8634583926802604</v>
      </c>
      <c r="X65" s="68">
        <f t="shared" si="58"/>
        <v>5.7590365781444106</v>
      </c>
      <c r="Y65" s="68">
        <f t="shared" si="58"/>
        <v>5.5550130538835987</v>
      </c>
      <c r="Z65" s="68">
        <f t="shared" si="58"/>
        <v>6.1465863215623608</v>
      </c>
      <c r="AA65" s="68">
        <f t="shared" si="58"/>
        <v>5.6632807942368792</v>
      </c>
      <c r="AB65" s="68">
        <f t="shared" si="58"/>
        <v>5.8111439046671514</v>
      </c>
      <c r="AC65" s="68">
        <f t="shared" si="58"/>
        <v>5.1246807370145504</v>
      </c>
      <c r="AD65" s="68">
        <f t="shared" si="58"/>
        <v>5.4631748569758312</v>
      </c>
      <c r="AE65" s="68">
        <f t="shared" si="58"/>
        <v>6.47283392290971</v>
      </c>
      <c r="AF65" s="68">
        <f t="shared" si="58"/>
        <v>5.5598871153268652</v>
      </c>
      <c r="AG65" s="68">
        <f t="shared" ref="AG65:AH65" si="59">IF(AG15&gt;0,AG40/AG15*100,"--")</f>
        <v>5.5490854592692225</v>
      </c>
      <c r="AH65" s="68">
        <f t="shared" si="59"/>
        <v>7.6507586614762451</v>
      </c>
      <c r="AI65" s="68">
        <f t="shared" si="51"/>
        <v>6.5418272823822949</v>
      </c>
    </row>
    <row r="66" spans="1:35" s="53" customFormat="1" x14ac:dyDescent="0.25">
      <c r="A66" s="59"/>
      <c r="B66" s="60" t="s">
        <v>18</v>
      </c>
      <c r="C66" s="68">
        <f t="shared" ref="C66:AF66" si="60">IF(C16&gt;0,C41/C16*100,"--")</f>
        <v>3.1433666687492168</v>
      </c>
      <c r="D66" s="68">
        <f t="shared" si="60"/>
        <v>3.6385961002940559</v>
      </c>
      <c r="E66" s="68">
        <f t="shared" si="60"/>
        <v>2.7212882091377621</v>
      </c>
      <c r="F66" s="68">
        <f t="shared" si="60"/>
        <v>2.1625257991594102</v>
      </c>
      <c r="G66" s="68">
        <f t="shared" si="60"/>
        <v>2.1249201944175948</v>
      </c>
      <c r="H66" s="68">
        <f t="shared" si="60"/>
        <v>3.6277890554715824</v>
      </c>
      <c r="I66" s="68">
        <f t="shared" si="60"/>
        <v>2.5091753912248937</v>
      </c>
      <c r="J66" s="68">
        <f t="shared" si="60"/>
        <v>2.69050460266627</v>
      </c>
      <c r="K66" s="68">
        <f t="shared" si="60"/>
        <v>3.0790771977890659</v>
      </c>
      <c r="L66" s="68">
        <f t="shared" si="60"/>
        <v>2.9782995594105008</v>
      </c>
      <c r="M66" s="68">
        <f t="shared" si="60"/>
        <v>2.9991187130486576</v>
      </c>
      <c r="N66" s="68">
        <f t="shared" si="60"/>
        <v>2.5529963978382875</v>
      </c>
      <c r="O66" s="68">
        <f t="shared" si="60"/>
        <v>2.3013858425828491</v>
      </c>
      <c r="P66" s="68">
        <f t="shared" si="60"/>
        <v>3.7650245902087218</v>
      </c>
      <c r="Q66" s="68">
        <f t="shared" si="60"/>
        <v>4.6898149655269279</v>
      </c>
      <c r="R66" s="68">
        <f t="shared" si="60"/>
        <v>3.9923652293240894</v>
      </c>
      <c r="S66" s="68">
        <f t="shared" si="60"/>
        <v>3.8182741275473031</v>
      </c>
      <c r="T66" s="68">
        <f t="shared" si="60"/>
        <v>2.9923669071351009</v>
      </c>
      <c r="U66" s="68">
        <f t="shared" si="60"/>
        <v>2.7550157647101217</v>
      </c>
      <c r="V66" s="68">
        <f t="shared" si="60"/>
        <v>2.5689086674220873</v>
      </c>
      <c r="W66" s="68">
        <f t="shared" si="60"/>
        <v>2.8377732687941104</v>
      </c>
      <c r="X66" s="68">
        <f t="shared" si="60"/>
        <v>3.0479250264235476</v>
      </c>
      <c r="Y66" s="68">
        <f t="shared" si="60"/>
        <v>3.0034301104136145</v>
      </c>
      <c r="Z66" s="68">
        <f t="shared" si="60"/>
        <v>2.8908811719051193</v>
      </c>
      <c r="AA66" s="68">
        <f t="shared" si="60"/>
        <v>2.8041627420294515</v>
      </c>
      <c r="AB66" s="68">
        <f t="shared" si="60"/>
        <v>2.8131042725884892</v>
      </c>
      <c r="AC66" s="68">
        <f t="shared" si="60"/>
        <v>2.4463222232636124</v>
      </c>
      <c r="AD66" s="68">
        <f t="shared" si="60"/>
        <v>2.5705656909075825</v>
      </c>
      <c r="AE66" s="68">
        <f t="shared" si="60"/>
        <v>2.6869568149015031</v>
      </c>
      <c r="AF66" s="68">
        <f t="shared" si="60"/>
        <v>2.8036893355682579</v>
      </c>
      <c r="AG66" s="68">
        <f t="shared" ref="AG66:AH66" si="61">IF(AG16&gt;0,AG41/AG16*100,"--")</f>
        <v>2.9227814009058442</v>
      </c>
      <c r="AH66" s="68">
        <f t="shared" si="61"/>
        <v>3.6002654903175655</v>
      </c>
      <c r="AI66" s="68">
        <f t="shared" si="51"/>
        <v>2.9428009772070385</v>
      </c>
    </row>
    <row r="67" spans="1:35" s="53" customFormat="1" x14ac:dyDescent="0.25">
      <c r="A67" s="59"/>
      <c r="B67" s="60" t="s">
        <v>19</v>
      </c>
      <c r="C67" s="68">
        <f t="shared" ref="C67:AF67" si="62">IF(C17&gt;0,C42/C17*100,"--")</f>
        <v>4.9221426763611404</v>
      </c>
      <c r="D67" s="68">
        <f t="shared" si="62"/>
        <v>5.2627431707800891</v>
      </c>
      <c r="E67" s="68">
        <f t="shared" si="62"/>
        <v>5.0718724615427986</v>
      </c>
      <c r="F67" s="68">
        <f t="shared" si="62"/>
        <v>4.7164002574024</v>
      </c>
      <c r="G67" s="68">
        <f t="shared" si="62"/>
        <v>4.8197399727491135</v>
      </c>
      <c r="H67" s="68">
        <f t="shared" si="62"/>
        <v>4.3376894044640544</v>
      </c>
      <c r="I67" s="68">
        <f t="shared" si="62"/>
        <v>4.2554563857942052</v>
      </c>
      <c r="J67" s="68">
        <f t="shared" si="62"/>
        <v>3.7585524091508749</v>
      </c>
      <c r="K67" s="68">
        <f t="shared" si="62"/>
        <v>4.7127902736668279</v>
      </c>
      <c r="L67" s="68">
        <f t="shared" si="62"/>
        <v>4.9156658166666105</v>
      </c>
      <c r="M67" s="68">
        <f t="shared" si="62"/>
        <v>4.5126442681009413</v>
      </c>
      <c r="N67" s="68">
        <f t="shared" si="62"/>
        <v>3.8377987164817711</v>
      </c>
      <c r="O67" s="68">
        <f t="shared" si="62"/>
        <v>3.8728243814024372</v>
      </c>
      <c r="P67" s="68">
        <f t="shared" si="62"/>
        <v>4.0065872949314674</v>
      </c>
      <c r="Q67" s="68">
        <f t="shared" si="62"/>
        <v>5.8188301178461384</v>
      </c>
      <c r="R67" s="68">
        <f t="shared" si="62"/>
        <v>3.5967761901419606</v>
      </c>
      <c r="S67" s="68">
        <f t="shared" si="62"/>
        <v>3.5725082752111001</v>
      </c>
      <c r="T67" s="68">
        <f t="shared" si="62"/>
        <v>3.5701392468921114</v>
      </c>
      <c r="U67" s="68">
        <f t="shared" si="62"/>
        <v>3.6309340448107852</v>
      </c>
      <c r="V67" s="68">
        <f t="shared" si="62"/>
        <v>3.7097461627308044</v>
      </c>
      <c r="W67" s="68">
        <f t="shared" si="62"/>
        <v>3.82565252041171</v>
      </c>
      <c r="X67" s="68">
        <f t="shared" si="62"/>
        <v>3.6052232652143315</v>
      </c>
      <c r="Y67" s="68">
        <f t="shared" si="62"/>
        <v>3.4362223149772824</v>
      </c>
      <c r="Z67" s="68">
        <f t="shared" si="62"/>
        <v>3.1439825325259472</v>
      </c>
      <c r="AA67" s="68">
        <f t="shared" si="62"/>
        <v>2.8635593883430182</v>
      </c>
      <c r="AB67" s="68">
        <f t="shared" si="62"/>
        <v>2.7586924271562117</v>
      </c>
      <c r="AC67" s="68">
        <f t="shared" si="62"/>
        <v>2.5959800841661638</v>
      </c>
      <c r="AD67" s="68">
        <f t="shared" si="62"/>
        <v>2.6779625875328934</v>
      </c>
      <c r="AE67" s="68">
        <f t="shared" si="62"/>
        <v>2.7301020555479671</v>
      </c>
      <c r="AF67" s="68">
        <f t="shared" si="62"/>
        <v>3.107266254132572</v>
      </c>
      <c r="AG67" s="68">
        <f t="shared" ref="AG67:AH67" si="63">IF(AG17&gt;0,AG42/AG17*100,"--")</f>
        <v>2.5918336907460655</v>
      </c>
      <c r="AH67" s="68">
        <f t="shared" si="63"/>
        <v>3.0732470088649411</v>
      </c>
      <c r="AI67" s="68">
        <f t="shared" si="51"/>
        <v>3.279599651846222</v>
      </c>
    </row>
    <row r="68" spans="1:35" s="53" customFormat="1" x14ac:dyDescent="0.25">
      <c r="A68" s="59"/>
      <c r="B68" s="60" t="s">
        <v>20</v>
      </c>
      <c r="C68" s="68">
        <f t="shared" ref="C68:AH68" si="64">IF(C18&gt;0,C43/C18*100,"--")</f>
        <v>5.0172605047961163</v>
      </c>
      <c r="D68" s="68">
        <f t="shared" si="64"/>
        <v>5.481670282484199</v>
      </c>
      <c r="E68" s="68">
        <f t="shared" si="64"/>
        <v>5.3018482620199388</v>
      </c>
      <c r="F68" s="68">
        <f t="shared" si="64"/>
        <v>5.3818873042046311</v>
      </c>
      <c r="G68" s="68">
        <f t="shared" si="64"/>
        <v>5.3923073890498525</v>
      </c>
      <c r="H68" s="68">
        <f t="shared" si="64"/>
        <v>5.3303325215351061</v>
      </c>
      <c r="I68" s="68">
        <f t="shared" si="64"/>
        <v>5.1950670859583195</v>
      </c>
      <c r="J68" s="68">
        <f t="shared" si="64"/>
        <v>4.7655969724931184</v>
      </c>
      <c r="K68" s="68">
        <f t="shared" si="64"/>
        <v>5.400898780055682</v>
      </c>
      <c r="L68" s="68">
        <f t="shared" si="64"/>
        <v>7.2564136487041617</v>
      </c>
      <c r="M68" s="68">
        <f t="shared" si="64"/>
        <v>7.3370079388806371</v>
      </c>
      <c r="N68" s="68">
        <f t="shared" si="64"/>
        <v>6.7181104961077622</v>
      </c>
      <c r="O68" s="68">
        <f t="shared" si="64"/>
        <v>6.1770925765909812</v>
      </c>
      <c r="P68" s="68">
        <f t="shared" si="64"/>
        <v>7.1775754487026306</v>
      </c>
      <c r="Q68" s="68">
        <f t="shared" si="64"/>
        <v>7.6370387431912654</v>
      </c>
      <c r="R68" s="68">
        <f t="shared" si="64"/>
        <v>6.6733419740358793</v>
      </c>
      <c r="S68" s="68">
        <f t="shared" si="64"/>
        <v>5.8067538497826154</v>
      </c>
      <c r="T68" s="68">
        <f t="shared" si="64"/>
        <v>6.2380340662486953</v>
      </c>
      <c r="U68" s="68">
        <f t="shared" si="64"/>
        <v>6.4152251007670857</v>
      </c>
      <c r="V68" s="68">
        <f t="shared" si="64"/>
        <v>5.9137930534092487</v>
      </c>
      <c r="W68" s="68">
        <f t="shared" si="64"/>
        <v>6.5402774693509844</v>
      </c>
      <c r="X68" s="68">
        <f t="shared" si="64"/>
        <v>6.0206333451250895</v>
      </c>
      <c r="Y68" s="68">
        <f t="shared" si="64"/>
        <v>4.7914967299259512</v>
      </c>
      <c r="Z68" s="68">
        <f t="shared" si="64"/>
        <v>6.2374522025347829</v>
      </c>
      <c r="AA68" s="68">
        <f t="shared" si="64"/>
        <v>5.7201278219360088</v>
      </c>
      <c r="AB68" s="68">
        <f t="shared" si="64"/>
        <v>5.03756291204067</v>
      </c>
      <c r="AC68" s="68">
        <f t="shared" si="64"/>
        <v>4.7205465266176017</v>
      </c>
      <c r="AD68" s="68">
        <f t="shared" si="64"/>
        <v>5.038560653090209</v>
      </c>
      <c r="AE68" s="68">
        <f t="shared" si="64"/>
        <v>4.8265226087234341</v>
      </c>
      <c r="AF68" s="68">
        <f t="shared" si="64"/>
        <v>5.1602983893826035</v>
      </c>
      <c r="AG68" s="68">
        <f t="shared" si="64"/>
        <v>5.4716895752529977</v>
      </c>
      <c r="AH68" s="68">
        <f t="shared" si="64"/>
        <v>7.7017945586081771</v>
      </c>
      <c r="AI68" s="68">
        <f t="shared" si="51"/>
        <v>5.8735805616908392</v>
      </c>
    </row>
    <row r="69" spans="1:35" s="53" customFormat="1" x14ac:dyDescent="0.25">
      <c r="A69" s="59"/>
      <c r="B69" s="60" t="s">
        <v>422</v>
      </c>
      <c r="C69" s="68" t="str">
        <f t="shared" ref="C69:AI69" si="65">IF(C19&gt;0,C44/C19*100,"--")</f>
        <v>--</v>
      </c>
      <c r="D69" s="68" t="str">
        <f t="shared" si="65"/>
        <v>--</v>
      </c>
      <c r="E69" s="68" t="str">
        <f t="shared" si="65"/>
        <v>--</v>
      </c>
      <c r="F69" s="68" t="str">
        <f t="shared" si="65"/>
        <v>--</v>
      </c>
      <c r="G69" s="68">
        <f t="shared" si="65"/>
        <v>13.447976147253303</v>
      </c>
      <c r="H69" s="68">
        <f t="shared" si="65"/>
        <v>23.424642618258744</v>
      </c>
      <c r="I69" s="68">
        <f t="shared" si="65"/>
        <v>7.480828322303398</v>
      </c>
      <c r="J69" s="68">
        <f t="shared" si="65"/>
        <v>14.323852767442347</v>
      </c>
      <c r="K69" s="68">
        <f t="shared" si="65"/>
        <v>14.318744032967</v>
      </c>
      <c r="L69" s="68">
        <f t="shared" si="65"/>
        <v>16.335554813616792</v>
      </c>
      <c r="M69" s="68">
        <f t="shared" si="65"/>
        <v>15.329144456958385</v>
      </c>
      <c r="N69" s="68">
        <f t="shared" si="65"/>
        <v>19.914280354580846</v>
      </c>
      <c r="O69" s="68">
        <f t="shared" si="65"/>
        <v>16.130271032821501</v>
      </c>
      <c r="P69" s="68">
        <f t="shared" si="65"/>
        <v>18.484476608199714</v>
      </c>
      <c r="Q69" s="68">
        <f t="shared" si="65"/>
        <v>22.218620777016312</v>
      </c>
      <c r="R69" s="68">
        <f t="shared" si="65"/>
        <v>23.535764070147579</v>
      </c>
      <c r="S69" s="68">
        <f t="shared" si="65"/>
        <v>21.879461489841372</v>
      </c>
      <c r="T69" s="68">
        <f t="shared" si="65"/>
        <v>20.174239793140387</v>
      </c>
      <c r="U69" s="68">
        <f t="shared" si="65"/>
        <v>19.109213489559316</v>
      </c>
      <c r="V69" s="68">
        <f t="shared" si="65"/>
        <v>14.279884826845244</v>
      </c>
      <c r="W69" s="68">
        <f t="shared" si="65"/>
        <v>15.970480846544655</v>
      </c>
      <c r="X69" s="68">
        <f t="shared" si="65"/>
        <v>14.042506534844016</v>
      </c>
      <c r="Y69" s="68">
        <f t="shared" si="65"/>
        <v>12.512441789185836</v>
      </c>
      <c r="Z69" s="68">
        <f t="shared" si="65"/>
        <v>12.496859562106154</v>
      </c>
      <c r="AA69" s="68">
        <f t="shared" si="65"/>
        <v>11.953214770436096</v>
      </c>
      <c r="AB69" s="68">
        <f t="shared" si="65"/>
        <v>11.696981351601474</v>
      </c>
      <c r="AC69" s="68">
        <f t="shared" si="65"/>
        <v>10.234659588719705</v>
      </c>
      <c r="AD69" s="68">
        <f t="shared" si="65"/>
        <v>10.079041183788814</v>
      </c>
      <c r="AE69" s="68">
        <f t="shared" si="65"/>
        <v>9.4765807513997604</v>
      </c>
      <c r="AF69" s="68">
        <f t="shared" si="65"/>
        <v>9.5505980917366617</v>
      </c>
      <c r="AG69" s="68">
        <f t="shared" si="65"/>
        <v>9.370271227644011</v>
      </c>
      <c r="AH69" s="68">
        <f t="shared" si="65"/>
        <v>11.840760168107293</v>
      </c>
      <c r="AI69" s="68">
        <f t="shared" si="65"/>
        <v>11.85562112221004</v>
      </c>
    </row>
    <row r="70" spans="1:35" s="53" customFormat="1" x14ac:dyDescent="0.25">
      <c r="A70" s="57"/>
      <c r="B70" s="60" t="s">
        <v>21</v>
      </c>
      <c r="C70" s="68">
        <f t="shared" ref="C70:AI70" si="66">IF(C20&gt;0,C45/C20*100,"--")</f>
        <v>5.5172084885251067</v>
      </c>
      <c r="D70" s="68">
        <f t="shared" si="66"/>
        <v>5.0415363840086087</v>
      </c>
      <c r="E70" s="68">
        <f t="shared" si="66"/>
        <v>5.5538162569456571</v>
      </c>
      <c r="F70" s="68">
        <f t="shared" si="66"/>
        <v>5.5759406313477191</v>
      </c>
      <c r="G70" s="68">
        <f t="shared" si="66"/>
        <v>4.7787918934303066</v>
      </c>
      <c r="H70" s="68">
        <f t="shared" si="66"/>
        <v>4.7639368937902509</v>
      </c>
      <c r="I70" s="68">
        <f t="shared" si="66"/>
        <v>3.6638452130998469</v>
      </c>
      <c r="J70" s="68">
        <f t="shared" si="66"/>
        <v>3.7357308300973813</v>
      </c>
      <c r="K70" s="68">
        <f t="shared" si="66"/>
        <v>4.186916906870394</v>
      </c>
      <c r="L70" s="68">
        <f t="shared" si="66"/>
        <v>4.983963523371485</v>
      </c>
      <c r="M70" s="68">
        <f t="shared" si="66"/>
        <v>3.8994601069256696</v>
      </c>
      <c r="N70" s="68">
        <f t="shared" si="66"/>
        <v>3.0303093226001674</v>
      </c>
      <c r="O70" s="68">
        <f t="shared" si="66"/>
        <v>2.7904035581906204</v>
      </c>
      <c r="P70" s="68">
        <f t="shared" si="66"/>
        <v>2.8525523883454031</v>
      </c>
      <c r="Q70" s="68">
        <f t="shared" si="66"/>
        <v>3.4586320655133327</v>
      </c>
      <c r="R70" s="68">
        <f t="shared" si="66"/>
        <v>3.910421904299259</v>
      </c>
      <c r="S70" s="68">
        <f t="shared" si="66"/>
        <v>3.0436191513717255</v>
      </c>
      <c r="T70" s="68">
        <f t="shared" si="66"/>
        <v>3.3591896842849738</v>
      </c>
      <c r="U70" s="68">
        <f t="shared" si="66"/>
        <v>3.2260772445363419</v>
      </c>
      <c r="V70" s="68">
        <f t="shared" si="66"/>
        <v>3.194774119822775</v>
      </c>
      <c r="W70" s="68">
        <f t="shared" si="66"/>
        <v>2.5578899102423338</v>
      </c>
      <c r="X70" s="68">
        <f t="shared" si="66"/>
        <v>2.2395870531488113</v>
      </c>
      <c r="Y70" s="68">
        <f t="shared" si="66"/>
        <v>1.999690200906195</v>
      </c>
      <c r="Z70" s="68">
        <f t="shared" si="66"/>
        <v>1.8965949008885086</v>
      </c>
      <c r="AA70" s="68">
        <f t="shared" si="66"/>
        <v>1.8337958449838119</v>
      </c>
      <c r="AB70" s="68">
        <f t="shared" si="66"/>
        <v>1.93822918203721</v>
      </c>
      <c r="AC70" s="68">
        <f t="shared" si="66"/>
        <v>1.7841816386133746</v>
      </c>
      <c r="AD70" s="68">
        <f t="shared" si="66"/>
        <v>1.6585016277729403</v>
      </c>
      <c r="AE70" s="68">
        <f t="shared" si="66"/>
        <v>1.5571800360667412</v>
      </c>
      <c r="AF70" s="68">
        <f t="shared" si="66"/>
        <v>1.4655144362147616</v>
      </c>
      <c r="AG70" s="68">
        <f t="shared" si="66"/>
        <v>1.3886229956038336</v>
      </c>
      <c r="AH70" s="68">
        <f t="shared" si="66"/>
        <v>1.7974138985973374</v>
      </c>
      <c r="AI70" s="68">
        <f t="shared" si="66"/>
        <v>2.4546434593839481</v>
      </c>
    </row>
    <row r="71" spans="1:35" s="53" customFormat="1" x14ac:dyDescent="0.25">
      <c r="A71" s="59"/>
      <c r="B71" s="60" t="s">
        <v>22</v>
      </c>
      <c r="C71" s="68">
        <f t="shared" ref="C71:AI71" si="67">IF(C21&gt;0,C46/C21*100,"--")</f>
        <v>9.3538631608843463</v>
      </c>
      <c r="D71" s="68">
        <f t="shared" si="67"/>
        <v>5.9955887451182459</v>
      </c>
      <c r="E71" s="68">
        <f t="shared" si="67"/>
        <v>5.120112602518101</v>
      </c>
      <c r="F71" s="68">
        <f t="shared" si="67"/>
        <v>3.8412839996058357</v>
      </c>
      <c r="G71" s="68">
        <f t="shared" si="67"/>
        <v>3.2632783639521219</v>
      </c>
      <c r="H71" s="68">
        <f t="shared" si="67"/>
        <v>6.7221260730172716</v>
      </c>
      <c r="I71" s="68">
        <f t="shared" si="67"/>
        <v>4.870841285772368</v>
      </c>
      <c r="J71" s="68">
        <f t="shared" si="67"/>
        <v>5.0468581522229394</v>
      </c>
      <c r="K71" s="68">
        <f t="shared" si="67"/>
        <v>4.7717267486057233</v>
      </c>
      <c r="L71" s="68">
        <f t="shared" si="67"/>
        <v>3.6736567116141252</v>
      </c>
      <c r="M71" s="68">
        <f t="shared" si="67"/>
        <v>3.7521456885682039</v>
      </c>
      <c r="N71" s="68">
        <f t="shared" si="67"/>
        <v>4.284090448010808</v>
      </c>
      <c r="O71" s="68">
        <f t="shared" si="67"/>
        <v>3.8828744557081483</v>
      </c>
      <c r="P71" s="68">
        <f t="shared" si="67"/>
        <v>3.0900372923602411</v>
      </c>
      <c r="Q71" s="68">
        <f t="shared" si="67"/>
        <v>2.4959246409281621</v>
      </c>
      <c r="R71" s="68">
        <f t="shared" si="67"/>
        <v>4.0668563536203637</v>
      </c>
      <c r="S71" s="68">
        <f t="shared" si="67"/>
        <v>3.3476751887868641</v>
      </c>
      <c r="T71" s="68">
        <f t="shared" si="67"/>
        <v>3.7413196179512784</v>
      </c>
      <c r="U71" s="68">
        <f t="shared" si="67"/>
        <v>3.5654697042747561</v>
      </c>
      <c r="V71" s="68">
        <f t="shared" si="67"/>
        <v>4.9819863508757658</v>
      </c>
      <c r="W71" s="68">
        <f t="shared" si="67"/>
        <v>2.2501516489407476</v>
      </c>
      <c r="X71" s="68">
        <f t="shared" si="67"/>
        <v>1.668749841730667</v>
      </c>
      <c r="Y71" s="68">
        <f t="shared" si="67"/>
        <v>1.3637471100098901</v>
      </c>
      <c r="Z71" s="68">
        <f t="shared" si="67"/>
        <v>1.9760585812315112</v>
      </c>
      <c r="AA71" s="68">
        <f t="shared" si="67"/>
        <v>2.4786295289250302</v>
      </c>
      <c r="AB71" s="68">
        <f t="shared" si="67"/>
        <v>5.2848394066807352</v>
      </c>
      <c r="AC71" s="68">
        <f t="shared" si="67"/>
        <v>5.0220206592557091</v>
      </c>
      <c r="AD71" s="68">
        <f t="shared" si="67"/>
        <v>2.6111874573841583</v>
      </c>
      <c r="AE71" s="68">
        <f t="shared" si="67"/>
        <v>3.0953417625827382</v>
      </c>
      <c r="AF71" s="68">
        <f t="shared" si="67"/>
        <v>3.2594691198149532</v>
      </c>
      <c r="AG71" s="68">
        <f t="shared" si="67"/>
        <v>3.5651533676179659</v>
      </c>
      <c r="AH71" s="68">
        <f t="shared" si="67"/>
        <v>2.7558353023179021</v>
      </c>
      <c r="AI71" s="68">
        <f t="shared" si="67"/>
        <v>3.2174345482176498</v>
      </c>
    </row>
    <row r="72" spans="1:35" s="53" customFormat="1" x14ac:dyDescent="0.25">
      <c r="A72" s="59"/>
      <c r="B72" s="85" t="s">
        <v>34</v>
      </c>
      <c r="C72" s="68">
        <f t="shared" ref="C72:AI72" si="68">IF(C22&gt;0,C47/C22*100,"--")</f>
        <v>6.9279149094465309</v>
      </c>
      <c r="D72" s="68">
        <f t="shared" si="68"/>
        <v>4.1244793269640896</v>
      </c>
      <c r="E72" s="68">
        <f t="shared" si="68"/>
        <v>2.9677545182681051</v>
      </c>
      <c r="F72" s="68">
        <f t="shared" si="68"/>
        <v>0.86708099438652775</v>
      </c>
      <c r="G72" s="68">
        <f t="shared" si="68"/>
        <v>0.77674934144414975</v>
      </c>
      <c r="H72" s="68">
        <f t="shared" si="68"/>
        <v>6.9695904071399708</v>
      </c>
      <c r="I72" s="68">
        <f t="shared" si="68"/>
        <v>5.2534664752745055</v>
      </c>
      <c r="J72" s="68">
        <f t="shared" si="68"/>
        <v>5.1961143378523689</v>
      </c>
      <c r="K72" s="68">
        <f t="shared" si="68"/>
        <v>4.947943889900098</v>
      </c>
      <c r="L72" s="68">
        <f t="shared" si="68"/>
        <v>4.0482717428591295</v>
      </c>
      <c r="M72" s="68">
        <f t="shared" si="68"/>
        <v>4.2999123272720245</v>
      </c>
      <c r="N72" s="68">
        <f t="shared" si="68"/>
        <v>5.3495681217604369</v>
      </c>
      <c r="O72" s="68">
        <f t="shared" si="68"/>
        <v>5.6762787957239169</v>
      </c>
      <c r="P72" s="68">
        <f t="shared" si="68"/>
        <v>4.887132503568953</v>
      </c>
      <c r="Q72" s="68">
        <f t="shared" si="68"/>
        <v>4.5431991643463352</v>
      </c>
      <c r="R72" s="68">
        <f t="shared" si="68"/>
        <v>5.7591483355968682</v>
      </c>
      <c r="S72" s="68">
        <f t="shared" si="68"/>
        <v>4.1049301912225644</v>
      </c>
      <c r="T72" s="68">
        <f t="shared" si="68"/>
        <v>4.8940764038658813</v>
      </c>
      <c r="U72" s="68">
        <f t="shared" si="68"/>
        <v>4.5662210998152757</v>
      </c>
      <c r="V72" s="68">
        <f t="shared" si="68"/>
        <v>4.7087361573019448</v>
      </c>
      <c r="W72" s="68">
        <f t="shared" si="68"/>
        <v>4.0168949251613189</v>
      </c>
      <c r="X72" s="68">
        <f t="shared" si="68"/>
        <v>3.700589744567079</v>
      </c>
      <c r="Y72" s="68">
        <f t="shared" si="68"/>
        <v>2.9252538289770484</v>
      </c>
      <c r="Z72" s="68">
        <f t="shared" si="68"/>
        <v>2.9634453494447102</v>
      </c>
      <c r="AA72" s="68">
        <f t="shared" si="68"/>
        <v>2.553492613193812</v>
      </c>
      <c r="AB72" s="68">
        <f t="shared" si="68"/>
        <v>3.2614091301712009</v>
      </c>
      <c r="AC72" s="68">
        <f t="shared" si="68"/>
        <v>3.6693090489336306</v>
      </c>
      <c r="AD72" s="68">
        <f t="shared" si="68"/>
        <v>2.7759985889545211</v>
      </c>
      <c r="AE72" s="68">
        <f t="shared" si="68"/>
        <v>3.7150053788581436</v>
      </c>
      <c r="AF72" s="68">
        <f t="shared" si="68"/>
        <v>3.6510775742726502</v>
      </c>
      <c r="AG72" s="68">
        <f t="shared" si="68"/>
        <v>4.0475268936072704</v>
      </c>
      <c r="AH72" s="68">
        <f t="shared" si="68"/>
        <v>4.8236071716079199</v>
      </c>
      <c r="AI72" s="68">
        <f t="shared" si="68"/>
        <v>3.9637815185183527</v>
      </c>
    </row>
    <row r="73" spans="1:35" s="53" customFormat="1" x14ac:dyDescent="0.25">
      <c r="A73" s="59"/>
      <c r="B73" s="85" t="s">
        <v>24</v>
      </c>
      <c r="C73" s="68">
        <f t="shared" ref="C73:AI73" si="69">IF(C23&gt;0,C48/C23*100,"--")</f>
        <v>9.570339894338213</v>
      </c>
      <c r="D73" s="68">
        <f t="shared" si="69"/>
        <v>7.9215952331789614</v>
      </c>
      <c r="E73" s="68">
        <f t="shared" si="69"/>
        <v>6.7024400121494381</v>
      </c>
      <c r="F73" s="68">
        <f t="shared" si="69"/>
        <v>17.821633774668996</v>
      </c>
      <c r="G73" s="68">
        <f t="shared" si="69"/>
        <v>5.9742507757472296</v>
      </c>
      <c r="H73" s="68">
        <f t="shared" si="69"/>
        <v>4.3861713980823254</v>
      </c>
      <c r="I73" s="68">
        <f t="shared" si="69"/>
        <v>7.3555770736330306</v>
      </c>
      <c r="J73" s="68">
        <f t="shared" si="69"/>
        <v>6.5045607258856109</v>
      </c>
      <c r="K73" s="68">
        <f t="shared" si="69"/>
        <v>3.5743237530648071</v>
      </c>
      <c r="L73" s="68">
        <f t="shared" si="69"/>
        <v>5.0953293518415244</v>
      </c>
      <c r="M73" s="68">
        <f t="shared" si="69"/>
        <v>6.2570123363565049</v>
      </c>
      <c r="N73" s="68">
        <f t="shared" si="69"/>
        <v>3.6645158337753281</v>
      </c>
      <c r="O73" s="68">
        <f t="shared" si="69"/>
        <v>7.7015782124461269</v>
      </c>
      <c r="P73" s="68">
        <f t="shared" si="69"/>
        <v>7.520492349395985</v>
      </c>
      <c r="Q73" s="68">
        <f t="shared" si="69"/>
        <v>8.2366429084479797</v>
      </c>
      <c r="R73" s="68">
        <f t="shared" si="69"/>
        <v>8.2006352353063114</v>
      </c>
      <c r="S73" s="68">
        <f t="shared" si="69"/>
        <v>8.3028890675404767</v>
      </c>
      <c r="T73" s="68">
        <f t="shared" si="69"/>
        <v>5.2595316997489059</v>
      </c>
      <c r="U73" s="68">
        <f t="shared" si="69"/>
        <v>4.955726639088085</v>
      </c>
      <c r="V73" s="68">
        <f t="shared" si="69"/>
        <v>13.072965360710779</v>
      </c>
      <c r="W73" s="68">
        <f t="shared" si="69"/>
        <v>3.8868212721874325</v>
      </c>
      <c r="X73" s="68">
        <f t="shared" si="69"/>
        <v>4.0869750736086292</v>
      </c>
      <c r="Y73" s="68">
        <f t="shared" si="69"/>
        <v>2.4043416827384827</v>
      </c>
      <c r="Z73" s="68">
        <f t="shared" si="69"/>
        <v>26.988754556075673</v>
      </c>
      <c r="AA73" s="68">
        <f t="shared" si="69"/>
        <v>3.9543164522614105</v>
      </c>
      <c r="AB73" s="68">
        <f t="shared" si="69"/>
        <v>3.774700347660962</v>
      </c>
      <c r="AC73" s="68">
        <f t="shared" si="69"/>
        <v>3.944239900255885</v>
      </c>
      <c r="AD73" s="68">
        <f t="shared" si="69"/>
        <v>3.3224469505155931</v>
      </c>
      <c r="AE73" s="68">
        <f t="shared" si="69"/>
        <v>2.283040556621784</v>
      </c>
      <c r="AF73" s="68">
        <f t="shared" si="69"/>
        <v>2.1400384329800581</v>
      </c>
      <c r="AG73" s="68">
        <f t="shared" si="69"/>
        <v>3.0373493931686979</v>
      </c>
      <c r="AH73" s="68">
        <f t="shared" si="69"/>
        <v>3.0192729873581658</v>
      </c>
      <c r="AI73" s="68">
        <f t="shared" si="69"/>
        <v>4.1925052484504475</v>
      </c>
    </row>
    <row r="74" spans="1:35" s="53" customFormat="1" x14ac:dyDescent="0.25">
      <c r="A74" s="59"/>
      <c r="B74" s="85" t="s">
        <v>25</v>
      </c>
      <c r="C74" s="68">
        <f t="shared" ref="C74:AI74" si="70">IF(C24&gt;0,C49/C24*100,"--")</f>
        <v>8.4752191318913059</v>
      </c>
      <c r="D74" s="68">
        <f t="shared" si="70"/>
        <v>10.115295776616536</v>
      </c>
      <c r="E74" s="68">
        <f t="shared" si="70"/>
        <v>6.2126707504414176</v>
      </c>
      <c r="F74" s="68">
        <f t="shared" si="70"/>
        <v>8.4963732864533359</v>
      </c>
      <c r="G74" s="68">
        <f t="shared" si="70"/>
        <v>8.6064251396488327</v>
      </c>
      <c r="H74" s="68">
        <f t="shared" si="70"/>
        <v>6.8519919706579282</v>
      </c>
      <c r="I74" s="68">
        <f t="shared" si="70"/>
        <v>5.7279953943699269</v>
      </c>
      <c r="J74" s="68">
        <f t="shared" si="70"/>
        <v>6.8145181750408845</v>
      </c>
      <c r="K74" s="68">
        <f t="shared" si="70"/>
        <v>7.1100006246486354</v>
      </c>
      <c r="L74" s="68">
        <f t="shared" si="70"/>
        <v>5.1062395024881813</v>
      </c>
      <c r="M74" s="68">
        <f t="shared" si="70"/>
        <v>7.5832848506311166</v>
      </c>
      <c r="N74" s="68">
        <f t="shared" si="70"/>
        <v>9.4144877688223474</v>
      </c>
      <c r="O74" s="68">
        <f t="shared" si="70"/>
        <v>9.8078276666175022</v>
      </c>
      <c r="P74" s="68">
        <f t="shared" si="70"/>
        <v>9.1156829679595273</v>
      </c>
      <c r="Q74" s="68">
        <f t="shared" si="70"/>
        <v>13.579291413211662</v>
      </c>
      <c r="R74" s="68">
        <f t="shared" si="70"/>
        <v>13.207772241523685</v>
      </c>
      <c r="S74" s="68">
        <f t="shared" si="70"/>
        <v>10.431529265637048</v>
      </c>
      <c r="T74" s="68">
        <f t="shared" si="70"/>
        <v>10.9061433283653</v>
      </c>
      <c r="U74" s="68">
        <f t="shared" si="70"/>
        <v>15.160065147738214</v>
      </c>
      <c r="V74" s="68">
        <f t="shared" si="70"/>
        <v>15.076779450833605</v>
      </c>
      <c r="W74" s="68">
        <f t="shared" si="70"/>
        <v>5.5829226202974045</v>
      </c>
      <c r="X74" s="68">
        <f t="shared" si="70"/>
        <v>6.3499701854777131</v>
      </c>
      <c r="Y74" s="68">
        <f t="shared" si="70"/>
        <v>4.6171771370526207</v>
      </c>
      <c r="Z74" s="68">
        <f t="shared" si="70"/>
        <v>1.85206167119502</v>
      </c>
      <c r="AA74" s="68">
        <f t="shared" si="70"/>
        <v>1.9201258249552826</v>
      </c>
      <c r="AB74" s="68">
        <f t="shared" si="70"/>
        <v>3.0040522342504281</v>
      </c>
      <c r="AC74" s="68">
        <f t="shared" si="70"/>
        <v>2.5060814268215394</v>
      </c>
      <c r="AD74" s="68">
        <f t="shared" si="70"/>
        <v>3.0775396318294725</v>
      </c>
      <c r="AE74" s="68">
        <f t="shared" si="70"/>
        <v>3.9924395904875558</v>
      </c>
      <c r="AF74" s="68">
        <f t="shared" si="70"/>
        <v>4.3221493158167155</v>
      </c>
      <c r="AG74" s="68">
        <f t="shared" si="70"/>
        <v>3.8861383744679583</v>
      </c>
      <c r="AH74" s="68">
        <f t="shared" si="70"/>
        <v>2.5895723720135702</v>
      </c>
      <c r="AI74" s="68">
        <f t="shared" si="70"/>
        <v>6.776226135847593</v>
      </c>
    </row>
    <row r="75" spans="1:35" s="53" customFormat="1" x14ac:dyDescent="0.25">
      <c r="A75" s="59"/>
      <c r="B75" s="85" t="s">
        <v>26</v>
      </c>
      <c r="C75" s="68">
        <f t="shared" ref="C75:AI75" si="71">IF(C25&gt;0,C50/C25*100,"--")</f>
        <v>13.329818461007179</v>
      </c>
      <c r="D75" s="68">
        <f t="shared" si="71"/>
        <v>9.2564217603377426</v>
      </c>
      <c r="E75" s="68">
        <f t="shared" si="71"/>
        <v>8.5151089510338949</v>
      </c>
      <c r="F75" s="68">
        <f t="shared" si="71"/>
        <v>8.9447882940022243</v>
      </c>
      <c r="G75" s="68">
        <f t="shared" si="71"/>
        <v>9.8442719097579854</v>
      </c>
      <c r="H75" s="68">
        <f t="shared" si="71"/>
        <v>6.4388719764946174</v>
      </c>
      <c r="I75" s="68">
        <f t="shared" si="71"/>
        <v>4.3046465342201863</v>
      </c>
      <c r="J75" s="68">
        <f t="shared" si="71"/>
        <v>4.8749620343340139</v>
      </c>
      <c r="K75" s="68">
        <f t="shared" si="71"/>
        <v>4.5240478270683742</v>
      </c>
      <c r="L75" s="68">
        <f t="shared" si="71"/>
        <v>3.2772951151844185</v>
      </c>
      <c r="M75" s="68">
        <f t="shared" si="71"/>
        <v>3.266860780220457</v>
      </c>
      <c r="N75" s="68">
        <f t="shared" si="71"/>
        <v>3.5982334717620148</v>
      </c>
      <c r="O75" s="68">
        <f t="shared" si="71"/>
        <v>2.5367637516549166</v>
      </c>
      <c r="P75" s="68">
        <f t="shared" si="71"/>
        <v>2.2592512562953577</v>
      </c>
      <c r="Q75" s="68">
        <f t="shared" si="71"/>
        <v>2.5270103786317177</v>
      </c>
      <c r="R75" s="68">
        <f t="shared" si="71"/>
        <v>3.0350414930251839</v>
      </c>
      <c r="S75" s="68">
        <f t="shared" si="71"/>
        <v>2.9285351340925385</v>
      </c>
      <c r="T75" s="68">
        <f t="shared" si="71"/>
        <v>3.1734776528129638</v>
      </c>
      <c r="U75" s="68">
        <f t="shared" si="71"/>
        <v>2.9689611865839374</v>
      </c>
      <c r="V75" s="68">
        <f t="shared" si="71"/>
        <v>5.057033264483894</v>
      </c>
      <c r="W75" s="68">
        <f t="shared" si="71"/>
        <v>1.3150339500704127</v>
      </c>
      <c r="X75" s="68">
        <f t="shared" si="71"/>
        <v>0.70000238993936614</v>
      </c>
      <c r="Y75" s="68">
        <f t="shared" si="71"/>
        <v>0.71169910921864343</v>
      </c>
      <c r="Z75" s="68">
        <f t="shared" si="71"/>
        <v>1.6259619872354396</v>
      </c>
      <c r="AA75" s="68">
        <f t="shared" si="71"/>
        <v>2.5556043340719894</v>
      </c>
      <c r="AB75" s="68">
        <f t="shared" si="71"/>
        <v>6.2227841275981159</v>
      </c>
      <c r="AC75" s="68">
        <f t="shared" si="71"/>
        <v>5.9995975259193921</v>
      </c>
      <c r="AD75" s="68">
        <f t="shared" si="71"/>
        <v>2.6418583648459211</v>
      </c>
      <c r="AE75" s="68">
        <f t="shared" si="71"/>
        <v>3.7854107776626087</v>
      </c>
      <c r="AF75" s="68">
        <f t="shared" si="71"/>
        <v>4.0152602024646367</v>
      </c>
      <c r="AG75" s="68">
        <f t="shared" si="71"/>
        <v>3.7769764747060215</v>
      </c>
      <c r="AH75" s="68">
        <f t="shared" si="71"/>
        <v>2.094582443658477</v>
      </c>
      <c r="AI75" s="68">
        <f t="shared" si="71"/>
        <v>3.0789151515118096</v>
      </c>
    </row>
    <row r="76" spans="1:35" s="53" customFormat="1" x14ac:dyDescent="0.25">
      <c r="A76" s="59"/>
      <c r="B76" s="85" t="s">
        <v>27</v>
      </c>
      <c r="C76" s="68">
        <f t="shared" ref="C76:AI76" si="72">IF(C26&gt;0,C51/C26*100,"--")</f>
        <v>7.3360938578329886</v>
      </c>
      <c r="D76" s="68">
        <f t="shared" si="72"/>
        <v>5.3457981886610435</v>
      </c>
      <c r="E76" s="68" t="str">
        <f t="shared" si="72"/>
        <v>--</v>
      </c>
      <c r="F76" s="68">
        <f t="shared" si="72"/>
        <v>21.521241414398371</v>
      </c>
      <c r="G76" s="68" t="str">
        <f t="shared" si="72"/>
        <v>--</v>
      </c>
      <c r="H76" s="68">
        <f t="shared" si="72"/>
        <v>7.8643535029922038</v>
      </c>
      <c r="I76" s="68">
        <f t="shared" si="72"/>
        <v>18.739822122009269</v>
      </c>
      <c r="J76" s="68">
        <f t="shared" si="72"/>
        <v>25.262590896848913</v>
      </c>
      <c r="K76" s="68">
        <f t="shared" si="72"/>
        <v>12.472971722321782</v>
      </c>
      <c r="L76" s="68">
        <f t="shared" si="72"/>
        <v>8.4502065277081382</v>
      </c>
      <c r="M76" s="68">
        <f t="shared" si="72"/>
        <v>5.0761272364471726</v>
      </c>
      <c r="N76" s="68">
        <f t="shared" si="72"/>
        <v>5.4252750687388724</v>
      </c>
      <c r="O76" s="68">
        <f t="shared" si="72"/>
        <v>2.8934017013292479</v>
      </c>
      <c r="P76" s="68">
        <f t="shared" si="72"/>
        <v>1.5948160481142317</v>
      </c>
      <c r="Q76" s="68">
        <f t="shared" si="72"/>
        <v>1.6782484610606656</v>
      </c>
      <c r="R76" s="68">
        <f t="shared" si="72"/>
        <v>2.0205964711942741</v>
      </c>
      <c r="S76" s="68">
        <f t="shared" si="72"/>
        <v>3.5090395457104155</v>
      </c>
      <c r="T76" s="68">
        <f t="shared" si="72"/>
        <v>3.1399828212230361</v>
      </c>
      <c r="U76" s="68">
        <f t="shared" si="72"/>
        <v>4.2186512305303712</v>
      </c>
      <c r="V76" s="68">
        <f t="shared" si="72"/>
        <v>4.4025320164298227</v>
      </c>
      <c r="W76" s="68">
        <f t="shared" si="72"/>
        <v>4.7860304853319633</v>
      </c>
      <c r="X76" s="68">
        <f t="shared" si="72"/>
        <v>5.0708638693725252</v>
      </c>
      <c r="Y76" s="68">
        <f t="shared" si="72"/>
        <v>4.1644042724767596</v>
      </c>
      <c r="Z76" s="68">
        <f t="shared" si="72"/>
        <v>2.1175866144763775</v>
      </c>
      <c r="AA76" s="68">
        <f t="shared" si="72"/>
        <v>1.5856232280407927</v>
      </c>
      <c r="AB76" s="68">
        <f t="shared" si="72"/>
        <v>2.8596941734332302</v>
      </c>
      <c r="AC76" s="68">
        <f t="shared" si="72"/>
        <v>2.8103985792342603</v>
      </c>
      <c r="AD76" s="68">
        <f t="shared" si="72"/>
        <v>2.4193648038193816</v>
      </c>
      <c r="AE76" s="68">
        <f t="shared" si="72"/>
        <v>1.7104870157789351</v>
      </c>
      <c r="AF76" s="68">
        <f t="shared" si="72"/>
        <v>1.9673442324256485</v>
      </c>
      <c r="AG76" s="68">
        <f t="shared" si="72"/>
        <v>2.1454138309674415</v>
      </c>
      <c r="AH76" s="68">
        <f t="shared" si="72"/>
        <v>1.6859702218518033</v>
      </c>
      <c r="AI76" s="68">
        <f t="shared" si="72"/>
        <v>2.1799380746541583</v>
      </c>
    </row>
    <row r="77" spans="1:35" s="53" customFormat="1" x14ac:dyDescent="0.25">
      <c r="A77" s="59"/>
      <c r="B77" s="85" t="s">
        <v>28</v>
      </c>
      <c r="C77" s="68">
        <f t="shared" ref="C77:AI77" si="73">IF(C27&gt;0,C52/C27*100,"--")</f>
        <v>7.652032152695555</v>
      </c>
      <c r="D77" s="68">
        <f t="shared" si="73"/>
        <v>8.1948192299787177</v>
      </c>
      <c r="E77" s="68">
        <f t="shared" si="73"/>
        <v>4.7060197349214672</v>
      </c>
      <c r="F77" s="68">
        <f t="shared" si="73"/>
        <v>1.7606630351608497</v>
      </c>
      <c r="G77" s="68">
        <f t="shared" si="73"/>
        <v>0.21595683121045217</v>
      </c>
      <c r="H77" s="68">
        <f t="shared" si="73"/>
        <v>1.4604907808583809</v>
      </c>
      <c r="I77" s="68">
        <f t="shared" si="73"/>
        <v>5.5802244508463232</v>
      </c>
      <c r="J77" s="68">
        <f t="shared" si="73"/>
        <v>2.0681422895092831</v>
      </c>
      <c r="K77" s="68">
        <f t="shared" si="73"/>
        <v>4.025929651694379</v>
      </c>
      <c r="L77" s="68">
        <f t="shared" si="73"/>
        <v>1.6198291597448677</v>
      </c>
      <c r="M77" s="68">
        <f t="shared" si="73"/>
        <v>4.4857867927628581</v>
      </c>
      <c r="N77" s="68">
        <f t="shared" si="73"/>
        <v>3.0208140420917817</v>
      </c>
      <c r="O77" s="68">
        <f t="shared" si="73"/>
        <v>3.8669770339200848</v>
      </c>
      <c r="P77" s="68">
        <f t="shared" si="73"/>
        <v>4.803560505176879</v>
      </c>
      <c r="Q77" s="68">
        <f t="shared" si="73"/>
        <v>3.1574407323446163</v>
      </c>
      <c r="R77" s="68">
        <f t="shared" si="73"/>
        <v>4.1174612680533729</v>
      </c>
      <c r="S77" s="68">
        <f t="shared" si="73"/>
        <v>6.013569197155836</v>
      </c>
      <c r="T77" s="68">
        <f t="shared" si="73"/>
        <v>5.1927125721864948</v>
      </c>
      <c r="U77" s="68">
        <f t="shared" si="73"/>
        <v>2.7924885975813623</v>
      </c>
      <c r="V77" s="68">
        <f t="shared" si="73"/>
        <v>6.9357255865094043</v>
      </c>
      <c r="W77" s="68">
        <f t="shared" si="73"/>
        <v>4.0072447801333295</v>
      </c>
      <c r="X77" s="68">
        <f t="shared" si="73"/>
        <v>5.0576682400261763</v>
      </c>
      <c r="Y77" s="68">
        <f t="shared" si="73"/>
        <v>1.3890709611060128</v>
      </c>
      <c r="Z77" s="68">
        <f t="shared" si="73"/>
        <v>0.74529986066555676</v>
      </c>
      <c r="AA77" s="68">
        <f t="shared" si="73"/>
        <v>2.5910257854029068</v>
      </c>
      <c r="AB77" s="68">
        <f t="shared" si="73"/>
        <v>1.5666358742960689</v>
      </c>
      <c r="AC77" s="68">
        <f t="shared" si="73"/>
        <v>3.3408225023403659</v>
      </c>
      <c r="AD77" s="68">
        <f t="shared" si="73"/>
        <v>1.7097422554595183</v>
      </c>
      <c r="AE77" s="68">
        <f t="shared" si="73"/>
        <v>5.57585073730987</v>
      </c>
      <c r="AF77" s="68">
        <f t="shared" si="73"/>
        <v>5.6282298681579297</v>
      </c>
      <c r="AG77" s="68">
        <f t="shared" si="73"/>
        <v>2.6035003960351135</v>
      </c>
      <c r="AH77" s="68">
        <f t="shared" si="73"/>
        <v>3.78150833790344</v>
      </c>
      <c r="AI77" s="68">
        <f t="shared" si="73"/>
        <v>2.9113929632798841</v>
      </c>
    </row>
    <row r="78" spans="1:35" s="53" customFormat="1" x14ac:dyDescent="0.25">
      <c r="A78" s="59"/>
      <c r="B78" s="60" t="s">
        <v>29</v>
      </c>
      <c r="C78" s="68">
        <f t="shared" ref="C78:AI78" si="74">IF(C28&gt;0,C53/C28*100,"--")</f>
        <v>3.7339494793570993</v>
      </c>
      <c r="D78" s="68">
        <f t="shared" si="74"/>
        <v>3.7611157358032479</v>
      </c>
      <c r="E78" s="68">
        <f t="shared" si="74"/>
        <v>3.0094152259350104</v>
      </c>
      <c r="F78" s="68">
        <f t="shared" si="74"/>
        <v>2.9689871400523882</v>
      </c>
      <c r="G78" s="68">
        <f t="shared" si="74"/>
        <v>2.8217673143830511</v>
      </c>
      <c r="H78" s="68">
        <f t="shared" si="74"/>
        <v>3.5265362068077755</v>
      </c>
      <c r="I78" s="68">
        <f t="shared" si="74"/>
        <v>2.391614409483692</v>
      </c>
      <c r="J78" s="68">
        <f t="shared" si="74"/>
        <v>2.3554787288273311</v>
      </c>
      <c r="K78" s="68">
        <f t="shared" si="74"/>
        <v>2.8863078595632063</v>
      </c>
      <c r="L78" s="68">
        <f t="shared" si="74"/>
        <v>3.1111222168441492</v>
      </c>
      <c r="M78" s="68">
        <f t="shared" si="74"/>
        <v>2.8446210920945716</v>
      </c>
      <c r="N78" s="68">
        <f t="shared" si="74"/>
        <v>2.6473810475461739</v>
      </c>
      <c r="O78" s="68">
        <f t="shared" si="74"/>
        <v>2.5505745714203938</v>
      </c>
      <c r="P78" s="68">
        <f t="shared" si="74"/>
        <v>2.8103808149153617</v>
      </c>
      <c r="Q78" s="68">
        <f t="shared" si="74"/>
        <v>2.9860559692533908</v>
      </c>
      <c r="R78" s="68">
        <f t="shared" si="74"/>
        <v>3.1453889210539683</v>
      </c>
      <c r="S78" s="68">
        <f t="shared" si="74"/>
        <v>3.1492520002637652</v>
      </c>
      <c r="T78" s="68">
        <f t="shared" si="74"/>
        <v>3.2662120556065348</v>
      </c>
      <c r="U78" s="68">
        <f t="shared" si="74"/>
        <v>3.3455598173057011</v>
      </c>
      <c r="V78" s="68">
        <f t="shared" si="74"/>
        <v>3.1980189498064866</v>
      </c>
      <c r="W78" s="68">
        <f t="shared" si="74"/>
        <v>3.243761710946766</v>
      </c>
      <c r="X78" s="68">
        <f t="shared" si="74"/>
        <v>3.1240061034274769</v>
      </c>
      <c r="Y78" s="68">
        <f t="shared" si="74"/>
        <v>2.9199658354932319</v>
      </c>
      <c r="Z78" s="68">
        <f t="shared" si="74"/>
        <v>2.9912138178376777</v>
      </c>
      <c r="AA78" s="68">
        <f t="shared" si="74"/>
        <v>2.9303704489013533</v>
      </c>
      <c r="AB78" s="68">
        <f t="shared" si="74"/>
        <v>2.8417057581581822</v>
      </c>
      <c r="AC78" s="68">
        <f t="shared" si="74"/>
        <v>2.6195573535385979</v>
      </c>
      <c r="AD78" s="68">
        <f t="shared" si="74"/>
        <v>2.7803184062871296</v>
      </c>
      <c r="AE78" s="68">
        <f t="shared" si="74"/>
        <v>3.0078710807668125</v>
      </c>
      <c r="AF78" s="68">
        <f t="shared" si="74"/>
        <v>2.8549935987734378</v>
      </c>
      <c r="AG78" s="68">
        <f t="shared" si="74"/>
        <v>2.9493892832329593</v>
      </c>
      <c r="AH78" s="68">
        <f t="shared" si="74"/>
        <v>3.8122668208408097</v>
      </c>
      <c r="AI78" s="68">
        <f t="shared" si="74"/>
        <v>3.0114061926704254</v>
      </c>
    </row>
    <row r="79" spans="1:35" s="53" customFormat="1" x14ac:dyDescent="0.25">
      <c r="A79" s="59"/>
      <c r="B79" s="60" t="s">
        <v>30</v>
      </c>
      <c r="C79" s="68">
        <f t="shared" ref="C79:AI79" si="75">IF(C29&gt;0,C54/C29*100,"--")</f>
        <v>3.5072651314813728</v>
      </c>
      <c r="D79" s="68">
        <f t="shared" si="75"/>
        <v>3.6616842775725909</v>
      </c>
      <c r="E79" s="68">
        <f t="shared" si="75"/>
        <v>3.2222776894205745</v>
      </c>
      <c r="F79" s="68">
        <f t="shared" si="75"/>
        <v>3.3789502025400493</v>
      </c>
      <c r="G79" s="68">
        <f t="shared" si="75"/>
        <v>3.2889696300538063</v>
      </c>
      <c r="H79" s="68">
        <f t="shared" si="75"/>
        <v>3.24270668024274</v>
      </c>
      <c r="I79" s="68">
        <f t="shared" si="75"/>
        <v>2.8913372752898878</v>
      </c>
      <c r="J79" s="68">
        <f t="shared" si="75"/>
        <v>2.7176522333473354</v>
      </c>
      <c r="K79" s="68">
        <f t="shared" si="75"/>
        <v>2.9181922053684306</v>
      </c>
      <c r="L79" s="68">
        <f t="shared" si="75"/>
        <v>3.1637364794642715</v>
      </c>
      <c r="M79" s="68">
        <f t="shared" si="75"/>
        <v>3.3530686954860869</v>
      </c>
      <c r="N79" s="68">
        <f t="shared" si="75"/>
        <v>3.2312910003816029</v>
      </c>
      <c r="O79" s="68">
        <f t="shared" si="75"/>
        <v>3.2811110303217554</v>
      </c>
      <c r="P79" s="68">
        <f t="shared" si="75"/>
        <v>3.3944236959192895</v>
      </c>
      <c r="Q79" s="68">
        <f t="shared" si="75"/>
        <v>3.3445990567091646</v>
      </c>
      <c r="R79" s="68">
        <f t="shared" si="75"/>
        <v>3.9079128755185475</v>
      </c>
      <c r="S79" s="68">
        <f t="shared" si="75"/>
        <v>3.4932608725395125</v>
      </c>
      <c r="T79" s="68">
        <f t="shared" si="75"/>
        <v>3.0416379974282917</v>
      </c>
      <c r="U79" s="68">
        <f t="shared" si="75"/>
        <v>3.0404354342960875</v>
      </c>
      <c r="V79" s="68">
        <f t="shared" si="75"/>
        <v>3.3714957411523923</v>
      </c>
      <c r="W79" s="68">
        <f t="shared" si="75"/>
        <v>3.589759249231868</v>
      </c>
      <c r="X79" s="68">
        <f t="shared" si="75"/>
        <v>3.1327663520553988</v>
      </c>
      <c r="Y79" s="68" t="str">
        <f t="shared" si="75"/>
        <v>--</v>
      </c>
      <c r="Z79" s="68">
        <f t="shared" si="75"/>
        <v>3.259416251048842</v>
      </c>
      <c r="AA79" s="68">
        <f t="shared" si="75"/>
        <v>2.970078407798034</v>
      </c>
      <c r="AB79" s="68">
        <f t="shared" si="75"/>
        <v>2.8435724248900449</v>
      </c>
      <c r="AC79" s="68">
        <f t="shared" si="75"/>
        <v>3.0820406985397026</v>
      </c>
      <c r="AD79" s="68">
        <f t="shared" si="75"/>
        <v>3.422349558119866</v>
      </c>
      <c r="AE79" s="68">
        <f t="shared" si="75"/>
        <v>5.6104622114510647</v>
      </c>
      <c r="AF79" s="68">
        <f t="shared" si="75"/>
        <v>4.1277346648099584</v>
      </c>
      <c r="AG79" s="68">
        <f t="shared" si="75"/>
        <v>3.9388160631578377</v>
      </c>
      <c r="AH79" s="68">
        <f t="shared" si="75"/>
        <v>5.1910716274045861</v>
      </c>
      <c r="AI79" s="68">
        <f t="shared" si="75"/>
        <v>3.7725455413336313</v>
      </c>
    </row>
    <row r="80" spans="1:35" s="53" customFormat="1" x14ac:dyDescent="0.25">
      <c r="A80" s="59"/>
      <c r="B80" s="60" t="s">
        <v>31</v>
      </c>
      <c r="C80" s="68">
        <f t="shared" ref="C80:AI80" si="76">IF(C30&gt;0,C55/C30*100,"--")</f>
        <v>3.7132734513401973</v>
      </c>
      <c r="D80" s="68">
        <f t="shared" si="76"/>
        <v>3.754092169938831</v>
      </c>
      <c r="E80" s="68">
        <f t="shared" si="76"/>
        <v>3.0263562333642073</v>
      </c>
      <c r="F80" s="68">
        <f t="shared" si="76"/>
        <v>3.0022169086657771</v>
      </c>
      <c r="G80" s="68">
        <f t="shared" si="76"/>
        <v>2.8638467341672498</v>
      </c>
      <c r="H80" s="68">
        <f t="shared" si="76"/>
        <v>3.4971127107419857</v>
      </c>
      <c r="I80" s="68">
        <f t="shared" si="76"/>
        <v>2.4473491880173679</v>
      </c>
      <c r="J80" s="68">
        <f t="shared" si="76"/>
        <v>2.3970664241394855</v>
      </c>
      <c r="K80" s="68">
        <f t="shared" si="76"/>
        <v>2.8899149250485667</v>
      </c>
      <c r="L80" s="68">
        <f t="shared" si="76"/>
        <v>3.1170646545027116</v>
      </c>
      <c r="M80" s="68">
        <f t="shared" si="76"/>
        <v>2.8993880430086474</v>
      </c>
      <c r="N80" s="68">
        <f t="shared" si="76"/>
        <v>2.7153688060285042</v>
      </c>
      <c r="O80" s="68">
        <f t="shared" si="76"/>
        <v>2.6239509446683145</v>
      </c>
      <c r="P80" s="68">
        <f t="shared" si="76"/>
        <v>2.8763580446976524</v>
      </c>
      <c r="Q80" s="68">
        <f t="shared" si="76"/>
        <v>3.0593411826640549</v>
      </c>
      <c r="R80" s="68">
        <f t="shared" si="76"/>
        <v>3.2286563093746166</v>
      </c>
      <c r="S80" s="68">
        <f t="shared" si="76"/>
        <v>3.1894517033238201</v>
      </c>
      <c r="T80" s="68">
        <f t="shared" si="76"/>
        <v>3.2353939091706909</v>
      </c>
      <c r="U80" s="68">
        <f t="shared" si="76"/>
        <v>3.3051388252473384</v>
      </c>
      <c r="V80" s="68">
        <f t="shared" si="76"/>
        <v>3.2204742858179194</v>
      </c>
      <c r="W80" s="68">
        <f t="shared" si="76"/>
        <v>3.2859576347136863</v>
      </c>
      <c r="X80" s="68">
        <f t="shared" si="76"/>
        <v>3.1252693136266179</v>
      </c>
      <c r="Y80" s="68">
        <f t="shared" si="76"/>
        <v>3.4513958817756145</v>
      </c>
      <c r="Z80" s="68">
        <f t="shared" si="76"/>
        <v>3.0268246436487223</v>
      </c>
      <c r="AA80" s="68">
        <f t="shared" si="76"/>
        <v>2.9361336465186909</v>
      </c>
      <c r="AB80" s="68">
        <f t="shared" si="76"/>
        <v>2.8420116475234498</v>
      </c>
      <c r="AC80" s="68">
        <f t="shared" si="76"/>
        <v>2.69401725125697</v>
      </c>
      <c r="AD80" s="68">
        <f t="shared" si="76"/>
        <v>2.8926277917423633</v>
      </c>
      <c r="AE80" s="68">
        <f t="shared" si="76"/>
        <v>3.4726897594876474</v>
      </c>
      <c r="AF80" s="68">
        <f t="shared" si="76"/>
        <v>3.0933151525652289</v>
      </c>
      <c r="AG80" s="68">
        <f t="shared" si="76"/>
        <v>3.1492244387868351</v>
      </c>
      <c r="AH80" s="68">
        <f t="shared" si="76"/>
        <v>4.0976913990011727</v>
      </c>
      <c r="AI80" s="68">
        <f t="shared" si="76"/>
        <v>3.1158422417792608</v>
      </c>
    </row>
    <row r="81" spans="1:35" ht="12.75" customHeight="1" thickBot="1" x14ac:dyDescent="0.3">
      <c r="A81" s="69"/>
      <c r="B81" s="70"/>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row>
    <row r="82" spans="1:35" ht="12.75" customHeight="1" thickTop="1" x14ac:dyDescent="0.25">
      <c r="A82" s="131" t="s">
        <v>460</v>
      </c>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row>
    <row r="83" spans="1:35" ht="12.75" customHeight="1" x14ac:dyDescent="0.25">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row>
    <row r="85" spans="1:35" ht="12.75" customHeight="1" x14ac:dyDescent="0.25">
      <c r="A85" s="73"/>
    </row>
    <row r="86" spans="1:35" ht="12.75" customHeight="1" x14ac:dyDescent="0.25">
      <c r="A86" s="74"/>
    </row>
    <row r="87" spans="1:35" ht="12.75" customHeight="1" x14ac:dyDescent="0.25">
      <c r="A87" s="74"/>
    </row>
    <row r="88" spans="1:35" ht="12.75" customHeight="1" x14ac:dyDescent="0.25">
      <c r="A88" s="74"/>
    </row>
  </sheetData>
  <mergeCells count="7">
    <mergeCell ref="A83:AI83"/>
    <mergeCell ref="A2:AI2"/>
    <mergeCell ref="A4:AI4"/>
    <mergeCell ref="B7:AI7"/>
    <mergeCell ref="B32:AI32"/>
    <mergeCell ref="B57:AI57"/>
    <mergeCell ref="A82:AI82"/>
  </mergeCells>
  <hyperlinks>
    <hyperlink ref="A1" location="Índice!A1" display="Índice" xr:uid="{4540DD23-865A-41F7-AF5E-9A8706F10B85}"/>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E8DAE-1647-4871-B02D-19500876EA64}">
  <dimension ref="A1:AZ88"/>
  <sheetViews>
    <sheetView showGridLines="0" zoomScale="90" zoomScaleNormal="90" workbookViewId="0"/>
  </sheetViews>
  <sheetFormatPr baseColWidth="10" defaultColWidth="190.109375" defaultRowHeight="13.2" x14ac:dyDescent="0.25"/>
  <cols>
    <col min="1" max="1" width="3.6640625" style="75" customWidth="1"/>
    <col min="2" max="2" width="32" style="73" customWidth="1"/>
    <col min="3" max="3" width="10.109375" style="73" customWidth="1"/>
    <col min="4" max="6" width="10.33203125" style="73" customWidth="1"/>
    <col min="7" max="7" width="10.109375" style="73" customWidth="1"/>
    <col min="8" max="14" width="10.33203125" style="73" customWidth="1"/>
    <col min="15" max="15" width="10.109375" style="73" customWidth="1"/>
    <col min="16" max="28" width="10.33203125" style="73" customWidth="1"/>
    <col min="29" max="29" width="10.44140625" style="73" customWidth="1"/>
    <col min="30" max="35" width="10.33203125" style="73" customWidth="1"/>
    <col min="36" max="37" width="14.33203125" style="80" customWidth="1"/>
    <col min="38" max="52" width="14.88671875" style="80" customWidth="1"/>
    <col min="53" max="81" width="6.33203125" style="73" customWidth="1"/>
    <col min="82" max="16384" width="190.109375" style="73"/>
  </cols>
  <sheetData>
    <row r="1" spans="1:35" s="53" customFormat="1" ht="14.4" x14ac:dyDescent="0.25">
      <c r="A1" s="1" t="s">
        <v>0</v>
      </c>
    </row>
    <row r="2" spans="1:35" s="53" customFormat="1" x14ac:dyDescent="0.25">
      <c r="A2" s="132" t="s">
        <v>93</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row>
    <row r="3" spans="1:35" s="53" customFormat="1" x14ac:dyDescent="0.25">
      <c r="A3" s="81"/>
      <c r="B3" s="81"/>
      <c r="C3" s="81"/>
      <c r="D3" s="81"/>
      <c r="E3" s="81"/>
      <c r="F3" s="81"/>
      <c r="G3" s="81"/>
      <c r="H3" s="81"/>
      <c r="I3" s="81"/>
      <c r="J3" s="81"/>
      <c r="K3" s="81"/>
      <c r="L3" s="81"/>
      <c r="M3" s="81"/>
      <c r="N3" s="81"/>
      <c r="O3" s="81"/>
      <c r="P3" s="81"/>
      <c r="Q3" s="81"/>
      <c r="R3" s="81"/>
      <c r="S3" s="81"/>
      <c r="T3" s="81"/>
      <c r="U3" s="81"/>
      <c r="V3" s="81"/>
      <c r="W3" s="81"/>
      <c r="X3" s="81"/>
      <c r="Y3" s="81"/>
      <c r="AC3" s="55"/>
    </row>
    <row r="4" spans="1:35" s="53" customFormat="1" x14ac:dyDescent="0.25">
      <c r="A4" s="132" t="s">
        <v>430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row>
    <row r="5" spans="1:35" s="53" customFormat="1" ht="13.8" thickBot="1" x14ac:dyDescent="0.3">
      <c r="A5" s="56"/>
      <c r="B5" s="56"/>
      <c r="C5" s="56"/>
      <c r="D5" s="56"/>
      <c r="E5" s="56"/>
      <c r="F5" s="56"/>
      <c r="G5" s="56"/>
      <c r="H5" s="56"/>
      <c r="I5" s="56"/>
      <c r="J5" s="56"/>
      <c r="K5" s="56"/>
      <c r="L5" s="56"/>
      <c r="M5" s="56"/>
      <c r="N5" s="56"/>
      <c r="O5" s="56"/>
      <c r="P5" s="56"/>
      <c r="Q5" s="56"/>
      <c r="R5" s="56"/>
      <c r="S5" s="56"/>
      <c r="T5" s="56"/>
      <c r="U5" s="56"/>
      <c r="V5" s="56"/>
      <c r="W5" s="56"/>
      <c r="X5" s="56"/>
      <c r="Y5" s="56"/>
    </row>
    <row r="6" spans="1:35" s="53" customFormat="1" ht="13.8" thickTop="1" x14ac:dyDescent="0.25">
      <c r="A6" s="57"/>
      <c r="B6" s="58"/>
      <c r="C6" s="58">
        <v>1990</v>
      </c>
      <c r="D6" s="58">
        <v>1991</v>
      </c>
      <c r="E6" s="58">
        <v>1992</v>
      </c>
      <c r="F6" s="58">
        <v>1993</v>
      </c>
      <c r="G6" s="58">
        <v>1994</v>
      </c>
      <c r="H6" s="58">
        <v>1995</v>
      </c>
      <c r="I6" s="58">
        <v>1996</v>
      </c>
      <c r="J6" s="58">
        <v>1997</v>
      </c>
      <c r="K6" s="58">
        <v>1998</v>
      </c>
      <c r="L6" s="58">
        <v>1999</v>
      </c>
      <c r="M6" s="58">
        <v>2000</v>
      </c>
      <c r="N6" s="58">
        <v>2001</v>
      </c>
      <c r="O6" s="58">
        <v>2002</v>
      </c>
      <c r="P6" s="58">
        <v>2003</v>
      </c>
      <c r="Q6" s="58">
        <v>2004</v>
      </c>
      <c r="R6" s="58">
        <v>2005</v>
      </c>
      <c r="S6" s="58">
        <v>2006</v>
      </c>
      <c r="T6" s="58">
        <v>2007</v>
      </c>
      <c r="U6" s="58">
        <v>2008</v>
      </c>
      <c r="V6" s="58">
        <v>2009</v>
      </c>
      <c r="W6" s="58">
        <v>2010</v>
      </c>
      <c r="X6" s="58">
        <v>2011</v>
      </c>
      <c r="Y6" s="58">
        <v>2012</v>
      </c>
      <c r="Z6" s="58">
        <v>2013</v>
      </c>
      <c r="AA6" s="58">
        <v>2014</v>
      </c>
      <c r="AB6" s="58">
        <v>2015</v>
      </c>
      <c r="AC6" s="58">
        <v>2016</v>
      </c>
      <c r="AD6" s="58">
        <v>2017</v>
      </c>
      <c r="AE6" s="58">
        <v>2018</v>
      </c>
      <c r="AF6" s="58">
        <v>2019</v>
      </c>
      <c r="AG6" s="58">
        <v>2020</v>
      </c>
      <c r="AH6" s="58">
        <v>2021</v>
      </c>
      <c r="AI6" s="58" t="s">
        <v>458</v>
      </c>
    </row>
    <row r="7" spans="1:35" s="53" customFormat="1" ht="13.8" thickBot="1" x14ac:dyDescent="0.3">
      <c r="A7" s="57"/>
      <c r="B7" s="133" t="s">
        <v>36</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1:35" s="53" customFormat="1" ht="13.8" thickTop="1" x14ac:dyDescent="0.25">
      <c r="A8" s="57"/>
      <c r="B8" s="81"/>
      <c r="C8" s="81"/>
      <c r="D8" s="81"/>
      <c r="E8" s="81"/>
      <c r="F8" s="81"/>
      <c r="G8" s="81"/>
      <c r="H8" s="81"/>
      <c r="I8" s="81"/>
      <c r="J8" s="81"/>
      <c r="K8" s="81"/>
      <c r="L8" s="81"/>
      <c r="M8" s="81"/>
      <c r="N8" s="81"/>
      <c r="O8" s="81"/>
      <c r="P8" s="81"/>
      <c r="Q8" s="81"/>
      <c r="R8" s="81"/>
      <c r="S8" s="81"/>
      <c r="T8" s="81"/>
      <c r="U8" s="81"/>
      <c r="V8" s="81"/>
      <c r="W8" s="81"/>
      <c r="X8" s="81"/>
      <c r="Y8" s="81"/>
    </row>
    <row r="9" spans="1:35" s="53" customFormat="1" x14ac:dyDescent="0.25">
      <c r="A9" s="57"/>
      <c r="B9" s="60" t="s">
        <v>424</v>
      </c>
      <c r="C9" s="61">
        <f>SUM(C10:C11)</f>
        <v>119.45172400000001</v>
      </c>
      <c r="D9" s="61">
        <f t="shared" ref="D9:AH9" si="0">SUM(D10:D11)</f>
        <v>205.786787</v>
      </c>
      <c r="E9" s="61">
        <f t="shared" si="0"/>
        <v>176.44818599999999</v>
      </c>
      <c r="F9" s="61">
        <f t="shared" si="0"/>
        <v>201.56186700000001</v>
      </c>
      <c r="G9" s="61">
        <f t="shared" si="0"/>
        <v>308.31655600000005</v>
      </c>
      <c r="H9" s="61">
        <f t="shared" si="0"/>
        <v>406.24491200000011</v>
      </c>
      <c r="I9" s="61">
        <f t="shared" si="0"/>
        <v>540.23828300000014</v>
      </c>
      <c r="J9" s="61">
        <f t="shared" si="0"/>
        <v>562.65423899999996</v>
      </c>
      <c r="K9" s="61">
        <f t="shared" si="0"/>
        <v>663.02133500000014</v>
      </c>
      <c r="L9" s="61">
        <f t="shared" si="0"/>
        <v>926.03208100000029</v>
      </c>
      <c r="M9" s="61">
        <f t="shared" si="0"/>
        <v>1625.8485450000001</v>
      </c>
      <c r="N9" s="61">
        <f t="shared" si="0"/>
        <v>1232.4830930000001</v>
      </c>
      <c r="O9" s="61">
        <f t="shared" si="0"/>
        <v>815.02105899999992</v>
      </c>
      <c r="P9" s="61">
        <f t="shared" si="0"/>
        <v>718.66702199999997</v>
      </c>
      <c r="Q9" s="61">
        <f t="shared" si="0"/>
        <v>1071.1347489999998</v>
      </c>
      <c r="R9" s="61">
        <f t="shared" si="0"/>
        <v>1177.1977449999999</v>
      </c>
      <c r="S9" s="61">
        <f t="shared" si="0"/>
        <v>1268.5139529999997</v>
      </c>
      <c r="T9" s="61">
        <f t="shared" si="0"/>
        <v>1199.2637130000003</v>
      </c>
      <c r="U9" s="61">
        <f t="shared" si="0"/>
        <v>1949.2711459999996</v>
      </c>
      <c r="V9" s="61">
        <f t="shared" si="0"/>
        <v>2743.6493409999998</v>
      </c>
      <c r="W9" s="61">
        <f t="shared" si="0"/>
        <v>3565.6234220000019</v>
      </c>
      <c r="X9" s="61">
        <f t="shared" si="0"/>
        <v>2795.453242999999</v>
      </c>
      <c r="Y9" s="61">
        <f t="shared" si="0"/>
        <v>1691.8309840000002</v>
      </c>
      <c r="Z9" s="61">
        <f t="shared" si="0"/>
        <v>1420.998513</v>
      </c>
      <c r="AA9" s="61">
        <f t="shared" si="0"/>
        <v>1133.9126769999998</v>
      </c>
      <c r="AB9" s="61">
        <f t="shared" si="0"/>
        <v>950.0978439999999</v>
      </c>
      <c r="AC9" s="61">
        <f t="shared" si="0"/>
        <v>899.27585000000022</v>
      </c>
      <c r="AD9" s="43">
        <f t="shared" si="0"/>
        <v>934.7451570000004</v>
      </c>
      <c r="AE9" s="43">
        <f t="shared" si="0"/>
        <v>1074.5454539999996</v>
      </c>
      <c r="AF9" s="43">
        <f t="shared" si="0"/>
        <v>1106.7993640000004</v>
      </c>
      <c r="AG9" s="43">
        <f t="shared" si="0"/>
        <v>855.1915469999999</v>
      </c>
      <c r="AH9" s="43">
        <f t="shared" si="0"/>
        <v>1066.5578389999998</v>
      </c>
      <c r="AI9" s="61">
        <f>SUM(C9:AH9)</f>
        <v>35405.838230000001</v>
      </c>
    </row>
    <row r="10" spans="1:35" s="53" customFormat="1" x14ac:dyDescent="0.25">
      <c r="A10" s="59"/>
      <c r="B10" s="85" t="s">
        <v>12</v>
      </c>
      <c r="C10" s="61">
        <v>97.420201000000006</v>
      </c>
      <c r="D10" s="61">
        <v>95.639170000000007</v>
      </c>
      <c r="E10" s="61">
        <v>95.566800999999984</v>
      </c>
      <c r="F10" s="61">
        <v>145.16072800000001</v>
      </c>
      <c r="G10" s="61">
        <v>178.29906200000002</v>
      </c>
      <c r="H10" s="61">
        <v>253.76813800000002</v>
      </c>
      <c r="I10" s="61">
        <v>259.20075100000003</v>
      </c>
      <c r="J10" s="61">
        <v>304.26343199999997</v>
      </c>
      <c r="K10" s="61">
        <v>294.57118099999985</v>
      </c>
      <c r="L10" s="61">
        <v>362.66051100000004</v>
      </c>
      <c r="M10" s="61">
        <v>410.18100900000007</v>
      </c>
      <c r="N10" s="61">
        <v>377.55888100000004</v>
      </c>
      <c r="O10" s="61">
        <v>417.98775899999998</v>
      </c>
      <c r="P10" s="61">
        <v>441.25154599999996</v>
      </c>
      <c r="Q10" s="61">
        <v>600.57626199999993</v>
      </c>
      <c r="R10" s="61">
        <v>745.15742900000009</v>
      </c>
      <c r="S10" s="61">
        <v>933.38214899999957</v>
      </c>
      <c r="T10" s="61">
        <v>885.33522300000016</v>
      </c>
      <c r="U10" s="61">
        <v>1061.5842589999997</v>
      </c>
      <c r="V10" s="61">
        <v>941.5946459999999</v>
      </c>
      <c r="W10" s="61">
        <v>760.1518470000002</v>
      </c>
      <c r="X10" s="61">
        <v>710.26745099999971</v>
      </c>
      <c r="Y10" s="61">
        <v>568.60992500000009</v>
      </c>
      <c r="Z10" s="61">
        <v>594.61047200000007</v>
      </c>
      <c r="AA10" s="61">
        <v>628.35248300000001</v>
      </c>
      <c r="AB10" s="61">
        <v>597.95428899999979</v>
      </c>
      <c r="AC10" s="61">
        <v>569.02427200000011</v>
      </c>
      <c r="AD10" s="43">
        <v>556.53876100000014</v>
      </c>
      <c r="AE10" s="43">
        <v>626.91761799999983</v>
      </c>
      <c r="AF10" s="43">
        <v>664.77968900000019</v>
      </c>
      <c r="AG10" s="43">
        <v>553.79590199999996</v>
      </c>
      <c r="AH10" s="43">
        <v>508.37581300000011</v>
      </c>
      <c r="AI10" s="61">
        <f t="shared" ref="AI10:AI30" si="1">SUM(C10:AH10)</f>
        <v>16240.53766</v>
      </c>
    </row>
    <row r="11" spans="1:35" s="53" customFormat="1" x14ac:dyDescent="0.25">
      <c r="A11" s="59"/>
      <c r="B11" s="85" t="s">
        <v>13</v>
      </c>
      <c r="C11" s="61">
        <v>22.031523</v>
      </c>
      <c r="D11" s="61">
        <v>110.14761700000001</v>
      </c>
      <c r="E11" s="61">
        <v>80.881385000000009</v>
      </c>
      <c r="F11" s="61">
        <v>56.401139000000001</v>
      </c>
      <c r="G11" s="61">
        <v>130.01749400000003</v>
      </c>
      <c r="H11" s="61">
        <v>152.47677400000006</v>
      </c>
      <c r="I11" s="61">
        <v>281.03753200000006</v>
      </c>
      <c r="J11" s="61">
        <v>258.39080700000005</v>
      </c>
      <c r="K11" s="61">
        <v>368.45015400000028</v>
      </c>
      <c r="L11" s="61">
        <v>563.37157000000025</v>
      </c>
      <c r="M11" s="61">
        <v>1215.6675359999999</v>
      </c>
      <c r="N11" s="61">
        <v>854.92421200000001</v>
      </c>
      <c r="O11" s="61">
        <v>397.0333</v>
      </c>
      <c r="P11" s="61">
        <v>277.41547600000001</v>
      </c>
      <c r="Q11" s="61">
        <v>470.55848699999996</v>
      </c>
      <c r="R11" s="61">
        <v>432.04031599999996</v>
      </c>
      <c r="S11" s="61">
        <v>335.13180399999999</v>
      </c>
      <c r="T11" s="61">
        <v>313.92849000000007</v>
      </c>
      <c r="U11" s="61">
        <v>887.68688699999984</v>
      </c>
      <c r="V11" s="61">
        <v>1802.0546949999998</v>
      </c>
      <c r="W11" s="61">
        <v>2805.4715750000018</v>
      </c>
      <c r="X11" s="61">
        <v>2085.1857919999993</v>
      </c>
      <c r="Y11" s="61">
        <v>1123.221059</v>
      </c>
      <c r="Z11" s="61">
        <v>826.38804100000004</v>
      </c>
      <c r="AA11" s="61">
        <v>505.56019399999985</v>
      </c>
      <c r="AB11" s="61">
        <v>352.14355500000011</v>
      </c>
      <c r="AC11" s="61">
        <v>330.25157800000017</v>
      </c>
      <c r="AD11" s="28">
        <v>378.20639600000027</v>
      </c>
      <c r="AE11" s="28">
        <v>447.62783599999989</v>
      </c>
      <c r="AF11" s="28">
        <v>442.01967500000018</v>
      </c>
      <c r="AG11" s="28">
        <v>301.39564499999994</v>
      </c>
      <c r="AH11" s="28">
        <v>558.18202599999972</v>
      </c>
      <c r="AI11" s="61">
        <f t="shared" si="1"/>
        <v>19165.300569999999</v>
      </c>
    </row>
    <row r="12" spans="1:35" s="53" customFormat="1" x14ac:dyDescent="0.25">
      <c r="A12" s="57"/>
      <c r="B12" s="84" t="s">
        <v>14</v>
      </c>
      <c r="C12" s="61">
        <v>484.84440999999998</v>
      </c>
      <c r="D12" s="61">
        <v>457.13524000000001</v>
      </c>
      <c r="E12" s="61">
        <v>457.13524000000001</v>
      </c>
      <c r="F12" s="61">
        <v>476.18909500000001</v>
      </c>
      <c r="G12" s="61">
        <v>597.59787300000005</v>
      </c>
      <c r="H12" s="61">
        <v>763.45257400000003</v>
      </c>
      <c r="I12" s="61">
        <v>981.34437600000001</v>
      </c>
      <c r="J12" s="61">
        <v>936.30686500000002</v>
      </c>
      <c r="K12" s="61">
        <v>1022.16626</v>
      </c>
      <c r="L12" s="61">
        <v>1040.2789700000001</v>
      </c>
      <c r="M12" s="61">
        <v>1089.2093</v>
      </c>
      <c r="N12" s="61">
        <v>917.37561800000003</v>
      </c>
      <c r="O12" s="61">
        <v>1245.1262300000001</v>
      </c>
      <c r="P12" s="61">
        <v>1507.3574000000001</v>
      </c>
      <c r="Q12" s="61">
        <v>1445.60933</v>
      </c>
      <c r="R12" s="61">
        <v>1455.3722700000001</v>
      </c>
      <c r="S12" s="61">
        <v>1657.89356</v>
      </c>
      <c r="T12" s="61">
        <v>1909.7379000000001</v>
      </c>
      <c r="U12" s="61">
        <v>1686.6662899999999</v>
      </c>
      <c r="V12" s="61">
        <v>1215.68931</v>
      </c>
      <c r="W12" s="61">
        <v>1723.0233700000001</v>
      </c>
      <c r="X12" s="61">
        <v>2326.4170300000001</v>
      </c>
      <c r="Y12" s="61">
        <v>2240.1717199999998</v>
      </c>
      <c r="Z12" s="61">
        <v>2459.8551400000001</v>
      </c>
      <c r="AA12" s="61">
        <v>2587.4717500000002</v>
      </c>
      <c r="AB12" s="61">
        <v>2097.7716700000001</v>
      </c>
      <c r="AC12" s="61">
        <v>1858.78556</v>
      </c>
      <c r="AD12" s="61">
        <v>2132.2859490000001</v>
      </c>
      <c r="AE12" s="61">
        <v>2744.8325019999993</v>
      </c>
      <c r="AF12" s="61">
        <v>2214.3296179999998</v>
      </c>
      <c r="AG12" s="61">
        <v>1590.2398880000003</v>
      </c>
      <c r="AH12" s="61">
        <v>2489.8237519999998</v>
      </c>
      <c r="AI12" s="61">
        <f t="shared" si="1"/>
        <v>47811.496059999998</v>
      </c>
    </row>
    <row r="13" spans="1:35" s="53" customFormat="1" x14ac:dyDescent="0.25">
      <c r="A13" s="59"/>
      <c r="B13" s="60" t="s">
        <v>15</v>
      </c>
      <c r="C13" s="61">
        <v>341.31603700000005</v>
      </c>
      <c r="D13" s="61">
        <v>297.259117</v>
      </c>
      <c r="E13" s="61">
        <v>318.24531100000002</v>
      </c>
      <c r="F13" s="61">
        <v>365.08356299999997</v>
      </c>
      <c r="G13" s="61">
        <v>390.35283099999998</v>
      </c>
      <c r="H13" s="61">
        <v>434.18038799999999</v>
      </c>
      <c r="I13" s="61">
        <v>473.344651</v>
      </c>
      <c r="J13" s="61">
        <v>607.739823</v>
      </c>
      <c r="K13" s="61">
        <v>679.59495200000026</v>
      </c>
      <c r="L13" s="61">
        <v>711.00204400000018</v>
      </c>
      <c r="M13" s="61">
        <v>1009.2644529999999</v>
      </c>
      <c r="N13" s="61">
        <v>754.86243000000002</v>
      </c>
      <c r="O13" s="61">
        <v>692.60821500000009</v>
      </c>
      <c r="P13" s="61">
        <v>660.86336499999993</v>
      </c>
      <c r="Q13" s="61">
        <v>760.58133799999996</v>
      </c>
      <c r="R13" s="61">
        <v>839.74085100000002</v>
      </c>
      <c r="S13" s="61">
        <v>887.00947999999948</v>
      </c>
      <c r="T13" s="61">
        <v>1026.8562449999997</v>
      </c>
      <c r="U13" s="61">
        <v>976.84690899999998</v>
      </c>
      <c r="V13" s="61">
        <v>801.63691299999982</v>
      </c>
      <c r="W13" s="61">
        <v>868.02956400000016</v>
      </c>
      <c r="X13" s="61">
        <v>1069.4352340000003</v>
      </c>
      <c r="Y13" s="61">
        <v>1179.5907650000001</v>
      </c>
      <c r="Z13" s="61">
        <v>1058.5495889999995</v>
      </c>
      <c r="AA13" s="61">
        <v>1176.3407479999998</v>
      </c>
      <c r="AB13" s="61">
        <v>1222.29557</v>
      </c>
      <c r="AC13" s="61">
        <v>1188.6840950000001</v>
      </c>
      <c r="AD13" s="61">
        <v>1328.4783809999999</v>
      </c>
      <c r="AE13" s="61">
        <v>1546.823337</v>
      </c>
      <c r="AF13" s="61">
        <v>1625.4425190000004</v>
      </c>
      <c r="AG13" s="61">
        <v>1172.1671199999996</v>
      </c>
      <c r="AH13" s="61">
        <v>1246.204735</v>
      </c>
      <c r="AI13" s="61">
        <f t="shared" si="1"/>
        <v>27710.430572999998</v>
      </c>
    </row>
    <row r="14" spans="1:35" s="53" customFormat="1" x14ac:dyDescent="0.25">
      <c r="A14" s="59"/>
      <c r="B14" s="60" t="s">
        <v>16</v>
      </c>
      <c r="C14" s="61">
        <v>666.85727100000008</v>
      </c>
      <c r="D14" s="61">
        <v>649.32003599999985</v>
      </c>
      <c r="E14" s="61">
        <v>682.80725299999983</v>
      </c>
      <c r="F14" s="61">
        <v>830.97414700000058</v>
      </c>
      <c r="G14" s="61">
        <v>1052.0233839999996</v>
      </c>
      <c r="H14" s="61">
        <v>897.84332599999982</v>
      </c>
      <c r="I14" s="61">
        <v>1021.7114590000001</v>
      </c>
      <c r="J14" s="61">
        <v>1067.1586559999998</v>
      </c>
      <c r="K14" s="61">
        <v>995.12420599999973</v>
      </c>
      <c r="L14" s="61">
        <v>1603.1082540000004</v>
      </c>
      <c r="M14" s="61">
        <v>1844.1917440000007</v>
      </c>
      <c r="N14" s="61">
        <v>1215.6589710000001</v>
      </c>
      <c r="O14" s="61">
        <v>1720.6310590000003</v>
      </c>
      <c r="P14" s="61">
        <v>1422.673573</v>
      </c>
      <c r="Q14" s="61">
        <v>1843.4120460000001</v>
      </c>
      <c r="R14" s="61">
        <v>1965.1282369999997</v>
      </c>
      <c r="S14" s="61">
        <v>1492.538088</v>
      </c>
      <c r="T14" s="61">
        <v>1466.5802940000001</v>
      </c>
      <c r="U14" s="61">
        <v>1170.984645</v>
      </c>
      <c r="V14" s="61">
        <v>883.07569300000034</v>
      </c>
      <c r="W14" s="61">
        <v>1163.9699190000001</v>
      </c>
      <c r="X14" s="61">
        <v>1241.4905050000002</v>
      </c>
      <c r="Y14" s="61">
        <v>1393.215277</v>
      </c>
      <c r="Z14" s="61">
        <v>1212.8667189999994</v>
      </c>
      <c r="AA14" s="61">
        <v>1410.9065929999999</v>
      </c>
      <c r="AB14" s="61">
        <v>1851.3478639999996</v>
      </c>
      <c r="AC14" s="61">
        <v>1376.0346819999993</v>
      </c>
      <c r="AD14" s="61">
        <v>1499.3953240000001</v>
      </c>
      <c r="AE14" s="61">
        <v>1812.998069</v>
      </c>
      <c r="AF14" s="61">
        <v>1468.0374389999997</v>
      </c>
      <c r="AG14" s="61">
        <v>1118.9419090000001</v>
      </c>
      <c r="AH14" s="61">
        <v>1865.4267870000001</v>
      </c>
      <c r="AI14" s="61">
        <f t="shared" si="1"/>
        <v>41906.433428999997</v>
      </c>
    </row>
    <row r="15" spans="1:35" s="53" customFormat="1" x14ac:dyDescent="0.25">
      <c r="A15" s="57"/>
      <c r="B15" s="60" t="s">
        <v>17</v>
      </c>
      <c r="C15" s="61">
        <v>16.362511999999999</v>
      </c>
      <c r="D15" s="61">
        <v>25.670089000000004</v>
      </c>
      <c r="E15" s="61">
        <v>32.833850999999996</v>
      </c>
      <c r="F15" s="61">
        <v>82.702428000000012</v>
      </c>
      <c r="G15" s="61">
        <v>108.30922799999998</v>
      </c>
      <c r="H15" s="61">
        <v>181.10190300000002</v>
      </c>
      <c r="I15" s="61">
        <v>192.31892000000002</v>
      </c>
      <c r="J15" s="61">
        <v>201.96140100000005</v>
      </c>
      <c r="K15" s="61">
        <v>199.75835099999998</v>
      </c>
      <c r="L15" s="61">
        <v>253.24129499999995</v>
      </c>
      <c r="M15" s="61">
        <v>562.59306300000003</v>
      </c>
      <c r="N15" s="61">
        <v>869.77001100000041</v>
      </c>
      <c r="O15" s="61">
        <v>2060.9989079999996</v>
      </c>
      <c r="P15" s="61">
        <v>2881.9410049999988</v>
      </c>
      <c r="Q15" s="61">
        <v>5497.283816000001</v>
      </c>
      <c r="R15" s="61">
        <v>9041.1573989999979</v>
      </c>
      <c r="S15" s="61">
        <v>11222.333963999999</v>
      </c>
      <c r="T15" s="61">
        <v>13264.269776000003</v>
      </c>
      <c r="U15" s="61">
        <v>12160.297562</v>
      </c>
      <c r="V15" s="61">
        <v>13720.948953999994</v>
      </c>
      <c r="W15" s="61">
        <v>16816.941356999985</v>
      </c>
      <c r="X15" s="61">
        <v>23407.358446999995</v>
      </c>
      <c r="Y15" s="61">
        <v>33934.500900999999</v>
      </c>
      <c r="Z15" s="61">
        <v>38244.547790999997</v>
      </c>
      <c r="AA15" s="61">
        <v>42987.175263000012</v>
      </c>
      <c r="AB15" s="61">
        <v>41830.861065999998</v>
      </c>
      <c r="AC15" s="61">
        <v>37914.792817000001</v>
      </c>
      <c r="AD15" s="43">
        <v>45716.643930999999</v>
      </c>
      <c r="AE15" s="43">
        <v>43972.745339999979</v>
      </c>
      <c r="AF15" s="43">
        <v>39898.865530999989</v>
      </c>
      <c r="AG15" s="43">
        <v>38882.294633000012</v>
      </c>
      <c r="AH15" s="43">
        <v>49221.562306</v>
      </c>
      <c r="AI15" s="61">
        <f t="shared" si="1"/>
        <v>525404.14381899999</v>
      </c>
    </row>
    <row r="16" spans="1:35" s="53" customFormat="1" x14ac:dyDescent="0.25">
      <c r="A16" s="59"/>
      <c r="B16" s="60" t="s">
        <v>18</v>
      </c>
      <c r="C16" s="61">
        <v>159.73947999999999</v>
      </c>
      <c r="D16" s="61">
        <v>152.54781800000001</v>
      </c>
      <c r="E16" s="61">
        <v>151.47185300000001</v>
      </c>
      <c r="F16" s="61">
        <v>129.66822299999998</v>
      </c>
      <c r="G16" s="61">
        <v>181.75102699999999</v>
      </c>
      <c r="H16" s="61">
        <v>240.92353299999999</v>
      </c>
      <c r="I16" s="61">
        <v>240.05592899999999</v>
      </c>
      <c r="J16" s="61">
        <v>271.92676999999998</v>
      </c>
      <c r="K16" s="61">
        <v>318.44007399999998</v>
      </c>
      <c r="L16" s="61">
        <v>545.06516899999997</v>
      </c>
      <c r="M16" s="61">
        <v>570.66302600000006</v>
      </c>
      <c r="N16" s="61">
        <v>521.91480899999999</v>
      </c>
      <c r="O16" s="61">
        <v>444.553901</v>
      </c>
      <c r="P16" s="61">
        <v>506.943624</v>
      </c>
      <c r="Q16" s="61">
        <v>491.90415899999999</v>
      </c>
      <c r="R16" s="61">
        <v>559.55909099999997</v>
      </c>
      <c r="S16" s="61">
        <v>457.10531100000003</v>
      </c>
      <c r="T16" s="61">
        <v>634.79007200000001</v>
      </c>
      <c r="U16" s="61">
        <v>625.31414200000006</v>
      </c>
      <c r="V16" s="61">
        <v>518.53840300000002</v>
      </c>
      <c r="W16" s="61">
        <v>629.42825399999992</v>
      </c>
      <c r="X16" s="61">
        <v>693.21850800000004</v>
      </c>
      <c r="Y16" s="61">
        <v>670.42046399999992</v>
      </c>
      <c r="Z16" s="61">
        <v>652.09822000000008</v>
      </c>
      <c r="AA16" s="61">
        <v>640.95972400000005</v>
      </c>
      <c r="AB16" s="61">
        <v>597.98159299999998</v>
      </c>
      <c r="AC16" s="61">
        <v>694.00223299999993</v>
      </c>
      <c r="AD16" s="61">
        <v>804.29857999999967</v>
      </c>
      <c r="AE16" s="61">
        <v>794.55192000000022</v>
      </c>
      <c r="AF16" s="61">
        <v>958.10038700000018</v>
      </c>
      <c r="AG16" s="61">
        <v>635.77281600000003</v>
      </c>
      <c r="AH16" s="61">
        <v>690.80659400000002</v>
      </c>
      <c r="AI16" s="61">
        <f t="shared" si="1"/>
        <v>16184.515707</v>
      </c>
    </row>
    <row r="17" spans="1:36" s="53" customFormat="1" x14ac:dyDescent="0.25">
      <c r="A17" s="59"/>
      <c r="B17" s="60" t="s">
        <v>19</v>
      </c>
      <c r="C17" s="61">
        <v>73.503785000000022</v>
      </c>
      <c r="D17" s="61">
        <v>60.716257000000013</v>
      </c>
      <c r="E17" s="61">
        <v>116.17956600000002</v>
      </c>
      <c r="F17" s="61">
        <v>114.63667299999999</v>
      </c>
      <c r="G17" s="61">
        <v>252.49313099999995</v>
      </c>
      <c r="H17" s="61">
        <v>299.69157999999999</v>
      </c>
      <c r="I17" s="61">
        <v>182.91219899999996</v>
      </c>
      <c r="J17" s="61">
        <v>330.53234199999991</v>
      </c>
      <c r="K17" s="61">
        <v>702.34877900000015</v>
      </c>
      <c r="L17" s="61">
        <v>1527.1815759999999</v>
      </c>
      <c r="M17" s="61">
        <v>2863.3679539999994</v>
      </c>
      <c r="N17" s="61">
        <v>4133.3788730000006</v>
      </c>
      <c r="O17" s="61">
        <v>4278.392707</v>
      </c>
      <c r="P17" s="61">
        <v>5572.5919969999995</v>
      </c>
      <c r="Q17" s="61">
        <v>7813.0253109999985</v>
      </c>
      <c r="R17" s="61">
        <v>5554.9164530000007</v>
      </c>
      <c r="S17" s="61">
        <v>4532.4019780000017</v>
      </c>
      <c r="T17" s="61">
        <v>5673.6816690000023</v>
      </c>
      <c r="U17" s="61">
        <v>7994.5663380000005</v>
      </c>
      <c r="V17" s="61">
        <v>7905.3597979999986</v>
      </c>
      <c r="W17" s="61">
        <v>7702.5845189999982</v>
      </c>
      <c r="X17" s="61">
        <v>7772.8774199999998</v>
      </c>
      <c r="Y17" s="61">
        <v>4255.0496290000019</v>
      </c>
      <c r="Z17" s="61">
        <v>6137.3440840000012</v>
      </c>
      <c r="AA17" s="61">
        <v>6767.3142390000021</v>
      </c>
      <c r="AB17" s="61">
        <v>6601.3631960000002</v>
      </c>
      <c r="AC17" s="61">
        <v>6400.8525409999993</v>
      </c>
      <c r="AD17" s="61">
        <v>5772.7619329999989</v>
      </c>
      <c r="AE17" s="61">
        <v>4071.855688000001</v>
      </c>
      <c r="AF17" s="61">
        <v>3950.7037599999994</v>
      </c>
      <c r="AG17" s="61">
        <v>1646.4103439999999</v>
      </c>
      <c r="AH17" s="61">
        <v>2826.1009029999996</v>
      </c>
      <c r="AI17" s="61">
        <f t="shared" si="1"/>
        <v>123887.09722200001</v>
      </c>
    </row>
    <row r="18" spans="1:36" s="53" customFormat="1" x14ac:dyDescent="0.25">
      <c r="A18" s="59"/>
      <c r="B18" s="60" t="s">
        <v>20</v>
      </c>
      <c r="C18" s="61">
        <v>76.267989000000028</v>
      </c>
      <c r="D18" s="61">
        <v>69.564093999999997</v>
      </c>
      <c r="E18" s="61">
        <v>82.512876999999989</v>
      </c>
      <c r="F18" s="61">
        <v>110.97611799999999</v>
      </c>
      <c r="G18" s="61">
        <v>119.79420599999999</v>
      </c>
      <c r="H18" s="61">
        <v>141.54315500000007</v>
      </c>
      <c r="I18" s="61">
        <v>138.85455200000004</v>
      </c>
      <c r="J18" s="61">
        <v>151.65175899999997</v>
      </c>
      <c r="K18" s="61">
        <v>152.93474900000004</v>
      </c>
      <c r="L18" s="61">
        <v>193.378142</v>
      </c>
      <c r="M18" s="61">
        <v>236.71445699999992</v>
      </c>
      <c r="N18" s="61">
        <v>176.29484399999998</v>
      </c>
      <c r="O18" s="61">
        <v>183.73592099999999</v>
      </c>
      <c r="P18" s="61">
        <v>215.85713799999999</v>
      </c>
      <c r="Q18" s="61">
        <v>389.70305199999996</v>
      </c>
      <c r="R18" s="61">
        <v>814.84224100000017</v>
      </c>
      <c r="S18" s="61">
        <v>1301.981861</v>
      </c>
      <c r="T18" s="61">
        <v>1358.9513569999997</v>
      </c>
      <c r="U18" s="61">
        <v>1686.1853739999999</v>
      </c>
      <c r="V18" s="61">
        <v>2167.7015289999995</v>
      </c>
      <c r="W18" s="61">
        <v>4390.5646909999996</v>
      </c>
      <c r="X18" s="61">
        <v>6682.4360200000019</v>
      </c>
      <c r="Y18" s="61">
        <v>88.684653000000012</v>
      </c>
      <c r="Z18" s="61">
        <v>2153.9750709999998</v>
      </c>
      <c r="AA18" s="61">
        <v>1845.897561</v>
      </c>
      <c r="AB18" s="61">
        <v>1511.3909640000006</v>
      </c>
      <c r="AC18" s="61">
        <v>1215.2089579999997</v>
      </c>
      <c r="AD18" s="61">
        <v>1199.2146989999999</v>
      </c>
      <c r="AE18" s="61">
        <v>541.39056899999991</v>
      </c>
      <c r="AF18" s="61">
        <v>323.56711600000006</v>
      </c>
      <c r="AG18" s="61">
        <v>390.01609500000001</v>
      </c>
      <c r="AH18" s="61">
        <v>549.30578000000003</v>
      </c>
      <c r="AI18" s="61">
        <f t="shared" si="1"/>
        <v>30661.097591999998</v>
      </c>
    </row>
    <row r="19" spans="1:36" s="53" customFormat="1" x14ac:dyDescent="0.25">
      <c r="A19" s="59"/>
      <c r="B19" s="60" t="s">
        <v>422</v>
      </c>
      <c r="C19" s="61">
        <v>0</v>
      </c>
      <c r="D19" s="61">
        <v>0</v>
      </c>
      <c r="E19" s="61">
        <v>0</v>
      </c>
      <c r="F19" s="61">
        <v>0</v>
      </c>
      <c r="G19" s="61">
        <v>0</v>
      </c>
      <c r="H19" s="61">
        <v>0</v>
      </c>
      <c r="I19" s="61">
        <v>1.3799999999999999E-3</v>
      </c>
      <c r="J19" s="61">
        <v>1.9691000000000004E-2</v>
      </c>
      <c r="K19" s="61">
        <v>6.2667E-2</v>
      </c>
      <c r="L19" s="61">
        <v>0.113853</v>
      </c>
      <c r="M19" s="61">
        <v>9.0281000000000014E-2</v>
      </c>
      <c r="N19" s="61">
        <v>4.5705999999999997E-2</v>
      </c>
      <c r="O19" s="61">
        <v>0.42991299999999999</v>
      </c>
      <c r="P19" s="61">
        <v>1.6552719999999999</v>
      </c>
      <c r="Q19" s="61">
        <v>1.268945</v>
      </c>
      <c r="R19" s="61">
        <v>2.3274410000000003</v>
      </c>
      <c r="S19" s="61">
        <v>4.0911539999999995</v>
      </c>
      <c r="T19" s="61">
        <v>7.549313999999999</v>
      </c>
      <c r="U19" s="61">
        <v>8.8975660000000012</v>
      </c>
      <c r="V19" s="61">
        <v>11.244484</v>
      </c>
      <c r="W19" s="61">
        <v>15.691022000000002</v>
      </c>
      <c r="X19" s="61">
        <v>23.557746999999999</v>
      </c>
      <c r="Y19" s="61">
        <v>50.126890999999993</v>
      </c>
      <c r="Z19" s="61">
        <v>497.04014900000004</v>
      </c>
      <c r="AA19" s="61">
        <v>1360.006529</v>
      </c>
      <c r="AB19" s="61">
        <v>3470.9202150000001</v>
      </c>
      <c r="AC19" s="61">
        <v>4683.3085750000018</v>
      </c>
      <c r="AD19" s="61">
        <v>4360.960435</v>
      </c>
      <c r="AE19" s="61">
        <v>4791.4252979999983</v>
      </c>
      <c r="AF19" s="61">
        <v>10570.989797999997</v>
      </c>
      <c r="AG19" s="61">
        <v>8087.5544199999995</v>
      </c>
      <c r="AH19" s="61">
        <v>10099.115929000003</v>
      </c>
      <c r="AI19" s="61">
        <f t="shared" si="1"/>
        <v>48048.494674999994</v>
      </c>
    </row>
    <row r="20" spans="1:36" s="53" customFormat="1" x14ac:dyDescent="0.25">
      <c r="A20" s="57"/>
      <c r="B20" s="60" t="s">
        <v>21</v>
      </c>
      <c r="C20" s="61">
        <v>108.80893699999999</v>
      </c>
      <c r="D20" s="61">
        <v>172.57653499999995</v>
      </c>
      <c r="E20" s="61">
        <v>170.93625599999999</v>
      </c>
      <c r="F20" s="61">
        <v>190.30741500000005</v>
      </c>
      <c r="G20" s="61">
        <v>326.51724800000011</v>
      </c>
      <c r="H20" s="61">
        <v>336.74953699999986</v>
      </c>
      <c r="I20" s="61">
        <v>568.06902600000001</v>
      </c>
      <c r="J20" s="61">
        <v>816.97313900000029</v>
      </c>
      <c r="K20" s="61">
        <v>854.02027099999987</v>
      </c>
      <c r="L20" s="61">
        <v>1086.6973560000004</v>
      </c>
      <c r="M20" s="61">
        <v>2110.7428880000007</v>
      </c>
      <c r="N20" s="61">
        <v>2140.4509450000005</v>
      </c>
      <c r="O20" s="61">
        <v>1860.5866100000003</v>
      </c>
      <c r="P20" s="61">
        <v>1642.3331369999994</v>
      </c>
      <c r="Q20" s="61">
        <v>1248.0976179999998</v>
      </c>
      <c r="R20" s="61">
        <v>1520.9130289999994</v>
      </c>
      <c r="S20" s="61">
        <v>1102.5306990000001</v>
      </c>
      <c r="T20" s="61">
        <v>886.54466699999989</v>
      </c>
      <c r="U20" s="61">
        <v>1356.8674440000004</v>
      </c>
      <c r="V20" s="61">
        <v>2146.3312629999996</v>
      </c>
      <c r="W20" s="61">
        <v>3298.6572170000004</v>
      </c>
      <c r="X20" s="61">
        <v>2999.7763489999984</v>
      </c>
      <c r="Y20" s="61">
        <v>2104.0967370000012</v>
      </c>
      <c r="Z20" s="61">
        <v>1809.8938500000002</v>
      </c>
      <c r="AA20" s="61">
        <v>1467.667457</v>
      </c>
      <c r="AB20" s="61">
        <v>1833.2974039999997</v>
      </c>
      <c r="AC20" s="61">
        <v>2152.9654680000003</v>
      </c>
      <c r="AD20" s="61">
        <v>2460.110126</v>
      </c>
      <c r="AE20" s="61">
        <v>2186.9439240000002</v>
      </c>
      <c r="AF20" s="61">
        <v>1303.627653</v>
      </c>
      <c r="AG20" s="61">
        <v>958.37634600000024</v>
      </c>
      <c r="AH20" s="61">
        <v>1188.9119539999997</v>
      </c>
      <c r="AI20" s="61">
        <f t="shared" si="1"/>
        <v>44411.378505000001</v>
      </c>
    </row>
    <row r="21" spans="1:36" s="53" customFormat="1" x14ac:dyDescent="0.25">
      <c r="A21" s="59"/>
      <c r="B21" s="60" t="s">
        <v>22</v>
      </c>
      <c r="C21" s="63">
        <f>SUM(C22:C27)</f>
        <v>7.8654400000000004</v>
      </c>
      <c r="D21" s="63">
        <f t="shared" ref="D21:AH21" si="2">SUM(D22:D27)</f>
        <v>5.3622050000000003</v>
      </c>
      <c r="E21" s="63">
        <f t="shared" si="2"/>
        <v>5.7929890000000004</v>
      </c>
      <c r="F21" s="63">
        <f t="shared" si="2"/>
        <v>4.8630130000000005</v>
      </c>
      <c r="G21" s="63">
        <f t="shared" si="2"/>
        <v>5.8874880000000003</v>
      </c>
      <c r="H21" s="63">
        <f t="shared" si="2"/>
        <v>5.6887849999999993</v>
      </c>
      <c r="I21" s="63">
        <f t="shared" si="2"/>
        <v>4.979493999999999</v>
      </c>
      <c r="J21" s="63">
        <f t="shared" si="2"/>
        <v>8.7428820000000016</v>
      </c>
      <c r="K21" s="63">
        <f t="shared" si="2"/>
        <v>9.1279179999999993</v>
      </c>
      <c r="L21" s="63">
        <f t="shared" si="2"/>
        <v>15.651081999999997</v>
      </c>
      <c r="M21" s="63">
        <f t="shared" si="2"/>
        <v>19.010499000000003</v>
      </c>
      <c r="N21" s="63">
        <f t="shared" si="2"/>
        <v>13.898890999999997</v>
      </c>
      <c r="O21" s="63">
        <f t="shared" si="2"/>
        <v>10.058501</v>
      </c>
      <c r="P21" s="63">
        <f t="shared" si="2"/>
        <v>22.078762999999995</v>
      </c>
      <c r="Q21" s="63">
        <f t="shared" si="2"/>
        <v>10.464558</v>
      </c>
      <c r="R21" s="63">
        <f t="shared" si="2"/>
        <v>49.555115999999998</v>
      </c>
      <c r="S21" s="63">
        <f t="shared" si="2"/>
        <v>38.179406</v>
      </c>
      <c r="T21" s="63">
        <f t="shared" si="2"/>
        <v>53.947303999999995</v>
      </c>
      <c r="U21" s="63">
        <f t="shared" si="2"/>
        <v>45.774557000000001</v>
      </c>
      <c r="V21" s="63">
        <f t="shared" si="2"/>
        <v>56.860603999999995</v>
      </c>
      <c r="W21" s="63">
        <f t="shared" si="2"/>
        <v>147.33086699999998</v>
      </c>
      <c r="X21" s="63">
        <f t="shared" si="2"/>
        <v>49.611871000000008</v>
      </c>
      <c r="Y21" s="63">
        <f t="shared" si="2"/>
        <v>83.15094000000002</v>
      </c>
      <c r="Z21" s="63">
        <f t="shared" si="2"/>
        <v>88.548399000000003</v>
      </c>
      <c r="AA21" s="63">
        <f t="shared" si="2"/>
        <v>65.841574999999992</v>
      </c>
      <c r="AB21" s="63">
        <f t="shared" si="2"/>
        <v>143.26206699999997</v>
      </c>
      <c r="AC21" s="63">
        <f t="shared" si="2"/>
        <v>72.153071000000011</v>
      </c>
      <c r="AD21" s="63">
        <f t="shared" si="2"/>
        <v>73.864478999999989</v>
      </c>
      <c r="AE21" s="63">
        <f t="shared" si="2"/>
        <v>95.350996000000009</v>
      </c>
      <c r="AF21" s="63">
        <f t="shared" si="2"/>
        <v>85.512106000000003</v>
      </c>
      <c r="AG21" s="63">
        <f t="shared" si="2"/>
        <v>113.73539000000001</v>
      </c>
      <c r="AH21" s="63">
        <f t="shared" si="2"/>
        <v>129.607767</v>
      </c>
      <c r="AI21" s="61">
        <f t="shared" si="1"/>
        <v>1541.7590230000001</v>
      </c>
      <c r="AJ21" s="64"/>
    </row>
    <row r="22" spans="1:36" s="53" customFormat="1" x14ac:dyDescent="0.25">
      <c r="A22" s="59"/>
      <c r="B22" s="85" t="s">
        <v>34</v>
      </c>
      <c r="C22" s="63">
        <v>7.6118620000000004</v>
      </c>
      <c r="D22" s="63">
        <v>5.1331620000000004</v>
      </c>
      <c r="E22" s="63">
        <v>5.5408800000000005</v>
      </c>
      <c r="F22" s="63">
        <v>4.6638400000000004</v>
      </c>
      <c r="G22" s="63">
        <v>4.7189300000000003</v>
      </c>
      <c r="H22" s="63">
        <v>3.5166619999999993</v>
      </c>
      <c r="I22" s="63">
        <v>4.0910499999999992</v>
      </c>
      <c r="J22" s="63">
        <v>6.4048670000000012</v>
      </c>
      <c r="K22" s="63">
        <v>5.8275550000000003</v>
      </c>
      <c r="L22" s="63">
        <v>7.0674570000000001</v>
      </c>
      <c r="M22" s="63">
        <v>3.815675000000001</v>
      </c>
      <c r="N22" s="63">
        <v>8.8061999999999987</v>
      </c>
      <c r="O22" s="61">
        <v>6.0582240000000001</v>
      </c>
      <c r="P22" s="61">
        <v>17.589680999999999</v>
      </c>
      <c r="Q22" s="61">
        <v>2.7025570000000001</v>
      </c>
      <c r="R22" s="61">
        <v>26.610663999999993</v>
      </c>
      <c r="S22" s="61">
        <v>16.325925000000002</v>
      </c>
      <c r="T22" s="61">
        <v>13.097889000000002</v>
      </c>
      <c r="U22" s="61">
        <v>15.931647999999999</v>
      </c>
      <c r="V22" s="61">
        <v>12.728483999999998</v>
      </c>
      <c r="W22" s="61">
        <v>31.904934999999998</v>
      </c>
      <c r="X22" s="61">
        <v>16.351738000000005</v>
      </c>
      <c r="Y22" s="61">
        <v>15.126157000000001</v>
      </c>
      <c r="Z22" s="61">
        <v>39.513763000000004</v>
      </c>
      <c r="AA22" s="61">
        <v>47.022266999999992</v>
      </c>
      <c r="AB22" s="61">
        <v>19.696793</v>
      </c>
      <c r="AC22" s="61">
        <v>16.907115000000001</v>
      </c>
      <c r="AD22" s="61">
        <v>16.991785999999994</v>
      </c>
      <c r="AE22" s="61">
        <v>44.191208000000003</v>
      </c>
      <c r="AF22" s="61">
        <v>48.213848999999996</v>
      </c>
      <c r="AG22" s="61">
        <v>55.890142000000004</v>
      </c>
      <c r="AH22" s="61">
        <v>58.286635000000004</v>
      </c>
      <c r="AI22" s="61">
        <f t="shared" si="1"/>
        <v>588.33960000000002</v>
      </c>
    </row>
    <row r="23" spans="1:36" s="53" customFormat="1" x14ac:dyDescent="0.25">
      <c r="A23" s="59"/>
      <c r="B23" s="85" t="s">
        <v>24</v>
      </c>
      <c r="C23" s="63">
        <v>4.9199999999999999E-3</v>
      </c>
      <c r="D23" s="63">
        <v>1.5181999999999999E-2</v>
      </c>
      <c r="E23" s="63">
        <v>8.1060000000000004E-3</v>
      </c>
      <c r="F23" s="63">
        <v>4.1710000000000002E-3</v>
      </c>
      <c r="G23" s="63">
        <v>4.7780000000000001E-3</v>
      </c>
      <c r="H23" s="63">
        <v>9.1745999999999994E-2</v>
      </c>
      <c r="I23" s="63">
        <v>1.4154E-2</v>
      </c>
      <c r="J23" s="63">
        <v>1.7149000000000001E-2</v>
      </c>
      <c r="K23" s="63">
        <v>7.5729999999999999E-3</v>
      </c>
      <c r="L23" s="63">
        <v>7.3846999999999996E-2</v>
      </c>
      <c r="M23" s="63">
        <v>3.2828999999999997E-2</v>
      </c>
      <c r="N23" s="63">
        <v>9.3354000000000006E-2</v>
      </c>
      <c r="O23" s="65">
        <v>5.3434000000000002E-2</v>
      </c>
      <c r="P23" s="65">
        <v>1.7328E-2</v>
      </c>
      <c r="Q23" s="65">
        <v>6.5800999999999998E-2</v>
      </c>
      <c r="R23" s="65">
        <v>0.18499599999999999</v>
      </c>
      <c r="S23" s="65">
        <v>1.010426</v>
      </c>
      <c r="T23" s="65">
        <v>2.5768270000000002</v>
      </c>
      <c r="U23" s="65">
        <v>2.5268609999999998</v>
      </c>
      <c r="V23" s="65">
        <v>12.528601999999999</v>
      </c>
      <c r="W23" s="65">
        <v>6.9629180000000002</v>
      </c>
      <c r="X23" s="65">
        <v>0.73682400000000003</v>
      </c>
      <c r="Y23" s="61">
        <v>10.641296000000001</v>
      </c>
      <c r="Z23" s="61">
        <v>14.048378</v>
      </c>
      <c r="AA23" s="61">
        <v>1.148515</v>
      </c>
      <c r="AB23" s="61">
        <v>2.4948269999999999</v>
      </c>
      <c r="AC23" s="61">
        <v>1.6511629999999999</v>
      </c>
      <c r="AD23" s="61">
        <v>4.8755129999999998</v>
      </c>
      <c r="AE23" s="61">
        <v>6.0277079999999987</v>
      </c>
      <c r="AF23" s="61">
        <v>6.9325719999999995</v>
      </c>
      <c r="AG23" s="61">
        <v>6.4840449999999992</v>
      </c>
      <c r="AH23" s="61">
        <v>5.8506430000000016</v>
      </c>
      <c r="AI23" s="61">
        <f t="shared" si="1"/>
        <v>87.186486000000002</v>
      </c>
    </row>
    <row r="24" spans="1:36" s="53" customFormat="1" x14ac:dyDescent="0.25">
      <c r="A24" s="59"/>
      <c r="B24" s="85" t="s">
        <v>25</v>
      </c>
      <c r="C24" s="63">
        <v>6.2863000000000002E-2</v>
      </c>
      <c r="D24" s="63">
        <v>5.7761999999999994E-2</v>
      </c>
      <c r="E24" s="63">
        <v>0.12887599999999999</v>
      </c>
      <c r="F24" s="63">
        <v>2.6574999999999998E-2</v>
      </c>
      <c r="G24" s="63">
        <v>0.13500699999999999</v>
      </c>
      <c r="H24" s="63">
        <v>7.7149000000000009E-2</v>
      </c>
      <c r="I24" s="63">
        <v>2.9107999999999998E-2</v>
      </c>
      <c r="J24" s="63">
        <v>6.0725999999999995E-2</v>
      </c>
      <c r="K24" s="63">
        <v>6.4819999999999999E-3</v>
      </c>
      <c r="L24" s="63">
        <v>3.5085999999999999E-2</v>
      </c>
      <c r="M24" s="63">
        <v>0.11089300000000001</v>
      </c>
      <c r="N24" s="63">
        <v>1.4675450000000001</v>
      </c>
      <c r="O24" s="65">
        <v>0.70217299999999994</v>
      </c>
      <c r="P24" s="65">
        <v>7.3472999999999997E-2</v>
      </c>
      <c r="Q24" s="65">
        <v>0.118965</v>
      </c>
      <c r="R24" s="65">
        <v>9.3573999999999991E-2</v>
      </c>
      <c r="S24" s="65">
        <v>0.10768900000000001</v>
      </c>
      <c r="T24" s="65">
        <v>0.46562000000000003</v>
      </c>
      <c r="U24" s="65">
        <v>0.96172400000000002</v>
      </c>
      <c r="V24" s="65">
        <v>2.0878999999999999</v>
      </c>
      <c r="W24" s="65">
        <v>9.1463699999999992</v>
      </c>
      <c r="X24" s="65">
        <v>5.102125</v>
      </c>
      <c r="Y24" s="61">
        <v>2.4872989999999997</v>
      </c>
      <c r="Z24" s="61">
        <v>2.4015910000000003</v>
      </c>
      <c r="AA24" s="61">
        <v>2.1613309999999997</v>
      </c>
      <c r="AB24" s="61">
        <v>0.96102399999999999</v>
      </c>
      <c r="AC24" s="61">
        <v>0.40454000000000001</v>
      </c>
      <c r="AD24" s="61">
        <v>0.310672</v>
      </c>
      <c r="AE24" s="61">
        <v>0.14082</v>
      </c>
      <c r="AF24" s="61">
        <v>0.24797299999999997</v>
      </c>
      <c r="AG24" s="61">
        <v>5.3006999999999999E-2</v>
      </c>
      <c r="AH24" s="61">
        <v>5.4387999999999999E-2</v>
      </c>
      <c r="AI24" s="61">
        <f t="shared" si="1"/>
        <v>30.280329999999999</v>
      </c>
    </row>
    <row r="25" spans="1:36" s="53" customFormat="1" x14ac:dyDescent="0.25">
      <c r="A25" s="59"/>
      <c r="B25" s="85" t="s">
        <v>26</v>
      </c>
      <c r="C25" s="63">
        <v>0.15181899999999998</v>
      </c>
      <c r="D25" s="63">
        <v>0.114389</v>
      </c>
      <c r="E25" s="63">
        <v>6.2394000000000005E-2</v>
      </c>
      <c r="F25" s="63">
        <v>0.122045</v>
      </c>
      <c r="G25" s="63">
        <v>0.9994360000000001</v>
      </c>
      <c r="H25" s="63">
        <v>1.770346</v>
      </c>
      <c r="I25" s="63">
        <v>0.58365999999999996</v>
      </c>
      <c r="J25" s="63">
        <v>2.0873779999999997</v>
      </c>
      <c r="K25" s="63">
        <v>3.1283629999999998</v>
      </c>
      <c r="L25" s="63">
        <v>8.1958949999999984</v>
      </c>
      <c r="M25" s="63">
        <v>14.519613</v>
      </c>
      <c r="N25" s="63">
        <v>3.3387379999999998</v>
      </c>
      <c r="O25" s="65">
        <v>2.8667150000000001</v>
      </c>
      <c r="P25" s="65">
        <v>3.3466240000000003</v>
      </c>
      <c r="Q25" s="65">
        <v>4.6594100000000003</v>
      </c>
      <c r="R25" s="65">
        <v>15.431856999999999</v>
      </c>
      <c r="S25" s="65">
        <v>15.059350999999999</v>
      </c>
      <c r="T25" s="65">
        <v>23.618282999999998</v>
      </c>
      <c r="U25" s="65">
        <v>10.215807999999999</v>
      </c>
      <c r="V25" s="65">
        <v>16.507302999999997</v>
      </c>
      <c r="W25" s="65">
        <v>14.210773</v>
      </c>
      <c r="X25" s="65">
        <v>10.114249000000001</v>
      </c>
      <c r="Y25" s="61">
        <v>16.033202000000003</v>
      </c>
      <c r="Z25" s="61">
        <v>9.1188060000000011</v>
      </c>
      <c r="AA25" s="61">
        <v>7.7663040000000008</v>
      </c>
      <c r="AB25" s="61">
        <v>6.5326159999999991</v>
      </c>
      <c r="AC25" s="61">
        <v>17.899623000000002</v>
      </c>
      <c r="AD25" s="61">
        <v>14.192448000000001</v>
      </c>
      <c r="AE25" s="61">
        <v>20.069580999999999</v>
      </c>
      <c r="AF25" s="61">
        <v>4.252695000000001</v>
      </c>
      <c r="AG25" s="61">
        <v>15.151135000000002</v>
      </c>
      <c r="AH25" s="61">
        <v>18.597830000000002</v>
      </c>
      <c r="AI25" s="61">
        <f t="shared" si="1"/>
        <v>280.71868899999993</v>
      </c>
    </row>
    <row r="26" spans="1:36" s="53" customFormat="1" x14ac:dyDescent="0.25">
      <c r="A26" s="59"/>
      <c r="B26" s="85" t="s">
        <v>27</v>
      </c>
      <c r="C26" s="63">
        <v>0</v>
      </c>
      <c r="D26" s="63">
        <v>3.2699999999999999E-3</v>
      </c>
      <c r="E26" s="63">
        <v>0</v>
      </c>
      <c r="F26" s="63">
        <v>1.1899999999999999E-2</v>
      </c>
      <c r="G26" s="63">
        <v>0</v>
      </c>
      <c r="H26" s="63">
        <v>1.7849999999999999E-3</v>
      </c>
      <c r="I26" s="63">
        <v>2.3249999999999998E-3</v>
      </c>
      <c r="J26" s="63">
        <v>6.1779999999999995E-3</v>
      </c>
      <c r="K26" s="63">
        <v>9.8686999999999997E-2</v>
      </c>
      <c r="L26" s="63">
        <v>0.14008200000000001</v>
      </c>
      <c r="M26" s="63">
        <v>8.6491999999999999E-2</v>
      </c>
      <c r="N26" s="63">
        <v>0.13347599999999998</v>
      </c>
      <c r="O26" s="65">
        <v>0.13438900000000001</v>
      </c>
      <c r="P26" s="65">
        <v>0.96960199999999996</v>
      </c>
      <c r="Q26" s="65">
        <v>2.7710380000000003</v>
      </c>
      <c r="R26" s="65">
        <v>6.371734</v>
      </c>
      <c r="S26" s="65">
        <v>5.003616000000001</v>
      </c>
      <c r="T26" s="65">
        <v>13.861426999999999</v>
      </c>
      <c r="U26" s="65">
        <v>15.773059999999999</v>
      </c>
      <c r="V26" s="65">
        <v>12.149237999999999</v>
      </c>
      <c r="W26" s="65">
        <v>83.537976</v>
      </c>
      <c r="X26" s="65">
        <v>16.051572</v>
      </c>
      <c r="Y26" s="61">
        <v>34.375955000000005</v>
      </c>
      <c r="Z26" s="61">
        <v>22.691572000000001</v>
      </c>
      <c r="AA26" s="61">
        <v>6.8741560000000002</v>
      </c>
      <c r="AB26" s="61">
        <v>111.74910399999997</v>
      </c>
      <c r="AC26" s="61">
        <v>33.361472000000006</v>
      </c>
      <c r="AD26" s="61">
        <v>24.095518999999999</v>
      </c>
      <c r="AE26" s="61">
        <v>21.196177000000002</v>
      </c>
      <c r="AF26" s="61">
        <v>21.628337999999999</v>
      </c>
      <c r="AG26" s="61">
        <v>31.961823000000003</v>
      </c>
      <c r="AH26" s="61">
        <v>45.411352000000008</v>
      </c>
      <c r="AI26" s="61">
        <f t="shared" si="1"/>
        <v>510.45331499999998</v>
      </c>
    </row>
    <row r="27" spans="1:36" s="53" customFormat="1" x14ac:dyDescent="0.25">
      <c r="A27" s="59"/>
      <c r="B27" s="85" t="s">
        <v>28</v>
      </c>
      <c r="C27" s="63">
        <v>3.3975999999999999E-2</v>
      </c>
      <c r="D27" s="63">
        <v>3.8440000000000002E-2</v>
      </c>
      <c r="E27" s="63">
        <v>5.2733000000000002E-2</v>
      </c>
      <c r="F27" s="63">
        <v>3.4482000000000006E-2</v>
      </c>
      <c r="G27" s="63">
        <v>2.9337000000000002E-2</v>
      </c>
      <c r="H27" s="63">
        <v>0.231097</v>
      </c>
      <c r="I27" s="63">
        <v>0.25919700000000001</v>
      </c>
      <c r="J27" s="63">
        <v>0.16658399999999998</v>
      </c>
      <c r="K27" s="63">
        <v>5.9258000000000005E-2</v>
      </c>
      <c r="L27" s="63">
        <v>0.138715</v>
      </c>
      <c r="M27" s="63">
        <v>0.44499699999999992</v>
      </c>
      <c r="N27" s="63">
        <v>5.9577999999999992E-2</v>
      </c>
      <c r="O27" s="65">
        <v>0.243566</v>
      </c>
      <c r="P27" s="65">
        <v>8.2055000000000003E-2</v>
      </c>
      <c r="Q27" s="65">
        <v>0.146787</v>
      </c>
      <c r="R27" s="65">
        <v>0.86229100000000003</v>
      </c>
      <c r="S27" s="65">
        <v>0.67239900000000008</v>
      </c>
      <c r="T27" s="65">
        <v>0.32725799999999999</v>
      </c>
      <c r="U27" s="65">
        <v>0.36545600000000006</v>
      </c>
      <c r="V27" s="65">
        <v>0.85907700000000009</v>
      </c>
      <c r="W27" s="65">
        <v>1.5678949999999998</v>
      </c>
      <c r="X27" s="65">
        <v>1.2553629999999998</v>
      </c>
      <c r="Y27" s="61">
        <v>4.487031</v>
      </c>
      <c r="Z27" s="61">
        <v>0.77428900000000001</v>
      </c>
      <c r="AA27" s="61">
        <v>0.86900199999999994</v>
      </c>
      <c r="AB27" s="61">
        <v>1.8277030000000001</v>
      </c>
      <c r="AC27" s="61">
        <v>1.9291579999999999</v>
      </c>
      <c r="AD27" s="61">
        <v>13.398541000000002</v>
      </c>
      <c r="AE27" s="61">
        <v>3.7255020000000005</v>
      </c>
      <c r="AF27" s="61">
        <v>4.2366790000000014</v>
      </c>
      <c r="AG27" s="61">
        <v>4.1952379999999998</v>
      </c>
      <c r="AH27" s="61">
        <v>1.406919</v>
      </c>
      <c r="AI27" s="61">
        <f t="shared" si="1"/>
        <v>44.780602999999999</v>
      </c>
    </row>
    <row r="28" spans="1:36" s="53" customFormat="1" x14ac:dyDescent="0.25">
      <c r="A28" s="59"/>
      <c r="B28" s="60" t="s">
        <v>29</v>
      </c>
      <c r="C28" s="63">
        <f>SUM(C10,C12:C20)</f>
        <v>2025.1206219999999</v>
      </c>
      <c r="D28" s="63">
        <f t="shared" ref="D28:AE28" si="3">SUM(D10,D12:D20)</f>
        <v>1980.4283559999999</v>
      </c>
      <c r="E28" s="63">
        <f t="shared" si="3"/>
        <v>2107.6890079999998</v>
      </c>
      <c r="F28" s="63">
        <f t="shared" si="3"/>
        <v>2445.6983900000009</v>
      </c>
      <c r="G28" s="63">
        <f t="shared" si="3"/>
        <v>3207.1379899999997</v>
      </c>
      <c r="H28" s="63">
        <f t="shared" si="3"/>
        <v>3549.2541339999998</v>
      </c>
      <c r="I28" s="63">
        <f t="shared" si="3"/>
        <v>4057.813243000001</v>
      </c>
      <c r="J28" s="63">
        <f t="shared" si="3"/>
        <v>4688.5338780000002</v>
      </c>
      <c r="K28" s="63">
        <f t="shared" si="3"/>
        <v>5219.021490000001</v>
      </c>
      <c r="L28" s="63">
        <f t="shared" si="3"/>
        <v>7322.7271700000001</v>
      </c>
      <c r="M28" s="63">
        <f t="shared" si="3"/>
        <v>10697.018175000003</v>
      </c>
      <c r="N28" s="63">
        <f t="shared" si="3"/>
        <v>11107.311088000002</v>
      </c>
      <c r="O28" s="63">
        <f t="shared" si="3"/>
        <v>12905.051223</v>
      </c>
      <c r="P28" s="63">
        <f t="shared" si="3"/>
        <v>14853.468056999996</v>
      </c>
      <c r="Q28" s="63">
        <f t="shared" si="3"/>
        <v>20091.461877000002</v>
      </c>
      <c r="R28" s="63">
        <f t="shared" si="3"/>
        <v>22499.114440999998</v>
      </c>
      <c r="S28" s="63">
        <f t="shared" si="3"/>
        <v>23591.268244000003</v>
      </c>
      <c r="T28" s="63">
        <f t="shared" si="3"/>
        <v>27114.296517000002</v>
      </c>
      <c r="U28" s="63">
        <f t="shared" si="3"/>
        <v>28728.210529</v>
      </c>
      <c r="V28" s="63">
        <f t="shared" si="3"/>
        <v>30312.120992999986</v>
      </c>
      <c r="W28" s="63">
        <f t="shared" si="3"/>
        <v>37369.041759999978</v>
      </c>
      <c r="X28" s="63">
        <f t="shared" si="3"/>
        <v>46926.834710999996</v>
      </c>
      <c r="Y28" s="63">
        <f t="shared" si="3"/>
        <v>46484.466961999999</v>
      </c>
      <c r="Z28" s="63">
        <f t="shared" si="3"/>
        <v>54820.781085000002</v>
      </c>
      <c r="AA28" s="63">
        <f t="shared" si="3"/>
        <v>60872.092347000013</v>
      </c>
      <c r="AB28" s="63">
        <f t="shared" si="3"/>
        <v>61615.183830999988</v>
      </c>
      <c r="AC28" s="63">
        <f t="shared" si="3"/>
        <v>58053.659201000009</v>
      </c>
      <c r="AD28" s="63">
        <f t="shared" si="3"/>
        <v>65830.688118999999</v>
      </c>
      <c r="AE28" s="63">
        <f t="shared" si="3"/>
        <v>63090.484264999985</v>
      </c>
      <c r="AF28" s="63">
        <f t="shared" ref="AF28:AG28" si="4">SUM(AF10,AF12:AF20)</f>
        <v>62978.443509999983</v>
      </c>
      <c r="AG28" s="63">
        <f t="shared" si="4"/>
        <v>55035.569473000003</v>
      </c>
      <c r="AH28" s="63">
        <f t="shared" ref="AH28" si="5">SUM(AH10,AH12:AH20)</f>
        <v>70685.634552999996</v>
      </c>
      <c r="AI28" s="61">
        <f t="shared" si="1"/>
        <v>922265.62524199986</v>
      </c>
    </row>
    <row r="29" spans="1:36" s="53" customFormat="1" x14ac:dyDescent="0.25">
      <c r="A29" s="59"/>
      <c r="B29" s="60" t="s">
        <v>30</v>
      </c>
      <c r="C29" s="63">
        <f>C30-C28</f>
        <v>1075.641224</v>
      </c>
      <c r="D29" s="63">
        <f t="shared" ref="D29:AE29" si="6">D30-D28</f>
        <v>849.75738500000034</v>
      </c>
      <c r="E29" s="63">
        <f t="shared" si="6"/>
        <v>970.14530299999933</v>
      </c>
      <c r="F29" s="63">
        <f t="shared" si="6"/>
        <v>1071.083177</v>
      </c>
      <c r="G29" s="63">
        <f t="shared" si="6"/>
        <v>1170.3108640000005</v>
      </c>
      <c r="H29" s="63">
        <f t="shared" si="6"/>
        <v>1196.5803059999989</v>
      </c>
      <c r="I29" s="63">
        <f t="shared" si="6"/>
        <v>1187.8325069999996</v>
      </c>
      <c r="J29" s="63">
        <f t="shared" si="6"/>
        <v>1441.5174219999999</v>
      </c>
      <c r="K29" s="63">
        <f t="shared" si="6"/>
        <v>1458.1919669999979</v>
      </c>
      <c r="L29" s="63">
        <f t="shared" si="6"/>
        <v>1913.112341</v>
      </c>
      <c r="M29" s="63">
        <f t="shared" si="6"/>
        <v>2761.3985040000007</v>
      </c>
      <c r="N29" s="63">
        <f t="shared" si="6"/>
        <v>3216.5623759999999</v>
      </c>
      <c r="O29" s="63">
        <f t="shared" si="6"/>
        <v>3838.0123860000003</v>
      </c>
      <c r="P29" s="63">
        <f t="shared" si="6"/>
        <v>3992.6024960000086</v>
      </c>
      <c r="Q29" s="63">
        <f t="shared" si="6"/>
        <v>4500.6164220000028</v>
      </c>
      <c r="R29" s="63">
        <f t="shared" si="6"/>
        <v>2092.9638580000064</v>
      </c>
      <c r="S29" s="63">
        <f t="shared" si="6"/>
        <v>4910.0158390000033</v>
      </c>
      <c r="T29" s="63">
        <f t="shared" si="6"/>
        <v>5299.5502639999868</v>
      </c>
      <c r="U29" s="63">
        <f t="shared" si="6"/>
        <v>4810.5787419999942</v>
      </c>
      <c r="V29" s="63">
        <f t="shared" si="6"/>
        <v>3135.4206820000145</v>
      </c>
      <c r="W29" s="63">
        <f t="shared" si="6"/>
        <v>4029.6476340000154</v>
      </c>
      <c r="X29" s="63">
        <f t="shared" si="6"/>
        <v>4282.0906699999759</v>
      </c>
      <c r="Y29" s="63">
        <f t="shared" si="6"/>
        <v>4498.0136679999705</v>
      </c>
      <c r="Z29" s="63">
        <f t="shared" si="6"/>
        <v>4174.5343339999963</v>
      </c>
      <c r="AA29" s="63">
        <f t="shared" si="6"/>
        <v>4671.715217000019</v>
      </c>
      <c r="AB29" s="63">
        <f t="shared" si="6"/>
        <v>4485.9451219999901</v>
      </c>
      <c r="AC29" s="63">
        <f t="shared" si="6"/>
        <v>4249.8846619999895</v>
      </c>
      <c r="AD29" s="63">
        <f t="shared" si="6"/>
        <v>4518.5063389999996</v>
      </c>
      <c r="AE29" s="63">
        <f t="shared" si="6"/>
        <v>5172.75009400001</v>
      </c>
      <c r="AF29" s="63">
        <f t="shared" ref="AF29:AG29" si="7">AF30-AF28</f>
        <v>5026.4214139999967</v>
      </c>
      <c r="AG29" s="63">
        <f t="shared" si="7"/>
        <v>4689.4664040000134</v>
      </c>
      <c r="AH29" s="63">
        <f t="shared" ref="AH29" si="8">AH30-AH28</f>
        <v>6491.6784270000207</v>
      </c>
      <c r="AI29" s="61">
        <f t="shared" si="1"/>
        <v>107182.54805</v>
      </c>
    </row>
    <row r="30" spans="1:36" s="53" customFormat="1" x14ac:dyDescent="0.25">
      <c r="A30" s="59"/>
      <c r="B30" s="60" t="s">
        <v>31</v>
      </c>
      <c r="C30" s="63">
        <v>3100.7618459999999</v>
      </c>
      <c r="D30" s="63">
        <v>2830.1857410000002</v>
      </c>
      <c r="E30" s="63">
        <v>3077.8343109999992</v>
      </c>
      <c r="F30" s="63">
        <v>3516.7815670000009</v>
      </c>
      <c r="G30" s="63">
        <v>4377.4488540000002</v>
      </c>
      <c r="H30" s="63">
        <v>4745.8344399999987</v>
      </c>
      <c r="I30" s="63">
        <v>5245.6457500000006</v>
      </c>
      <c r="J30" s="63">
        <v>6130.0513000000001</v>
      </c>
      <c r="K30" s="63">
        <v>6677.2134569999989</v>
      </c>
      <c r="L30" s="63">
        <v>9235.8395110000001</v>
      </c>
      <c r="M30" s="63">
        <v>13458.416679000004</v>
      </c>
      <c r="N30" s="63">
        <v>14323.873464000002</v>
      </c>
      <c r="O30" s="65">
        <v>16743.063609000001</v>
      </c>
      <c r="P30" s="65">
        <v>18846.070553000005</v>
      </c>
      <c r="Q30" s="65">
        <v>24592.078299000004</v>
      </c>
      <c r="R30" s="65">
        <v>24592.078299000004</v>
      </c>
      <c r="S30" s="65">
        <v>28501.284083000006</v>
      </c>
      <c r="T30" s="65">
        <v>32413.846780999989</v>
      </c>
      <c r="U30" s="65">
        <v>33538.789270999994</v>
      </c>
      <c r="V30" s="65">
        <v>33447.541675</v>
      </c>
      <c r="W30" s="65">
        <v>41398.689393999994</v>
      </c>
      <c r="X30" s="65">
        <v>51208.925380999972</v>
      </c>
      <c r="Y30" s="61">
        <v>50982.480629999969</v>
      </c>
      <c r="Z30" s="61">
        <v>58995.315418999999</v>
      </c>
      <c r="AA30" s="61">
        <v>65543.807564000032</v>
      </c>
      <c r="AB30" s="61">
        <v>66101.128952999978</v>
      </c>
      <c r="AC30" s="61">
        <v>62303.543862999999</v>
      </c>
      <c r="AD30" s="61">
        <v>70349.194457999998</v>
      </c>
      <c r="AE30" s="61">
        <v>68263.234358999995</v>
      </c>
      <c r="AF30" s="61">
        <v>68004.86492399998</v>
      </c>
      <c r="AG30" s="61">
        <v>59725.035877000017</v>
      </c>
      <c r="AH30" s="61">
        <v>77177.312980000017</v>
      </c>
      <c r="AI30" s="61">
        <f t="shared" si="1"/>
        <v>1029448.173292</v>
      </c>
    </row>
    <row r="31" spans="1:36" s="53" customFormat="1" x14ac:dyDescent="0.25">
      <c r="A31" s="57"/>
      <c r="B31" s="66"/>
      <c r="C31" s="66"/>
      <c r="D31" s="66"/>
      <c r="E31" s="66"/>
      <c r="F31" s="66"/>
      <c r="G31" s="66"/>
      <c r="H31" s="66"/>
      <c r="I31" s="66"/>
      <c r="J31" s="66"/>
      <c r="K31" s="67"/>
      <c r="L31" s="67"/>
      <c r="M31" s="67"/>
      <c r="N31" s="67"/>
      <c r="O31" s="67"/>
      <c r="P31" s="67"/>
      <c r="Q31" s="67"/>
      <c r="R31" s="67"/>
      <c r="S31" s="67"/>
      <c r="T31" s="67"/>
      <c r="U31" s="67"/>
      <c r="V31" s="67"/>
      <c r="W31" s="67"/>
      <c r="X31" s="67"/>
      <c r="Y31" s="67"/>
    </row>
    <row r="32" spans="1:36" s="53" customFormat="1" x14ac:dyDescent="0.25">
      <c r="A32" s="57"/>
      <c r="B32" s="134" t="s">
        <v>416</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row>
    <row r="33" spans="1:35" s="53" customFormat="1" x14ac:dyDescent="0.25">
      <c r="A33" s="57"/>
      <c r="B33" s="81"/>
      <c r="C33" s="81"/>
      <c r="D33" s="81"/>
      <c r="E33" s="81"/>
      <c r="F33" s="81"/>
      <c r="G33" s="81"/>
      <c r="H33" s="81"/>
      <c r="I33" s="81"/>
      <c r="J33" s="81"/>
      <c r="K33" s="81"/>
      <c r="L33" s="81"/>
      <c r="M33" s="81"/>
      <c r="N33" s="81"/>
      <c r="O33" s="81"/>
      <c r="P33" s="81"/>
      <c r="Q33" s="81"/>
      <c r="R33" s="81"/>
      <c r="S33" s="81"/>
      <c r="T33" s="81"/>
      <c r="U33" s="81"/>
      <c r="V33" s="81"/>
      <c r="W33" s="81"/>
      <c r="X33" s="81"/>
      <c r="Y33" s="81"/>
    </row>
    <row r="34" spans="1:35" s="53" customFormat="1" x14ac:dyDescent="0.25">
      <c r="A34" s="57"/>
      <c r="B34" s="60" t="s">
        <v>424</v>
      </c>
      <c r="C34" s="61">
        <f>SUM(C35:C36)</f>
        <v>2.9952629999999996</v>
      </c>
      <c r="D34" s="61">
        <f t="shared" ref="D34" si="9">SUM(D35:D36)</f>
        <v>4.4136379999999997</v>
      </c>
      <c r="E34" s="61">
        <f t="shared" ref="E34" si="10">SUM(E35:E36)</f>
        <v>3.8612860000000007</v>
      </c>
      <c r="F34" s="61">
        <f t="shared" ref="F34" si="11">SUM(F35:F36)</f>
        <v>4.8514869999999997</v>
      </c>
      <c r="G34" s="61">
        <f t="shared" ref="G34" si="12">SUM(G35:G36)</f>
        <v>7.6878250000000001</v>
      </c>
      <c r="H34" s="61">
        <f t="shared" ref="H34" si="13">SUM(H35:H36)</f>
        <v>10.436038999999997</v>
      </c>
      <c r="I34" s="61">
        <f t="shared" ref="I34" si="14">SUM(I35:I36)</f>
        <v>10.344853999999998</v>
      </c>
      <c r="J34" s="61">
        <f t="shared" ref="J34" si="15">SUM(J35:J36)</f>
        <v>15.824488999999993</v>
      </c>
      <c r="K34" s="61">
        <f t="shared" ref="K34" si="16">SUM(K35:K36)</f>
        <v>16.026171000000005</v>
      </c>
      <c r="L34" s="61">
        <f t="shared" ref="L34" si="17">SUM(L35:L36)</f>
        <v>22.701835000000003</v>
      </c>
      <c r="M34" s="61">
        <f t="shared" ref="M34" si="18">SUM(M35:M36)</f>
        <v>40.182567999999996</v>
      </c>
      <c r="N34" s="61">
        <f t="shared" ref="N34" si="19">SUM(N35:N36)</f>
        <v>25.985501999999997</v>
      </c>
      <c r="O34" s="61">
        <f t="shared" ref="O34" si="20">SUM(O35:O36)</f>
        <v>20.725742999999998</v>
      </c>
      <c r="P34" s="61">
        <f t="shared" ref="P34" si="21">SUM(P35:P36)</f>
        <v>23.988565999999999</v>
      </c>
      <c r="Q34" s="61">
        <f t="shared" ref="Q34" si="22">SUM(Q35:Q36)</f>
        <v>24.623072999999998</v>
      </c>
      <c r="R34" s="61">
        <f t="shared" ref="R34" si="23">SUM(R35:R36)</f>
        <v>27.342241000000001</v>
      </c>
      <c r="S34" s="61">
        <f t="shared" ref="S34" si="24">SUM(S35:S36)</f>
        <v>27.955460000000002</v>
      </c>
      <c r="T34" s="61">
        <f t="shared" ref="T34" si="25">SUM(T35:T36)</f>
        <v>35.971488000000001</v>
      </c>
      <c r="U34" s="61">
        <f t="shared" ref="U34" si="26">SUM(U35:U36)</f>
        <v>40.696145000000001</v>
      </c>
      <c r="V34" s="61">
        <f t="shared" ref="V34" si="27">SUM(V35:V36)</f>
        <v>40.393357000000002</v>
      </c>
      <c r="W34" s="61">
        <f t="shared" ref="W34" si="28">SUM(W35:W36)</f>
        <v>46.720012999999994</v>
      </c>
      <c r="X34" s="61">
        <f t="shared" ref="X34" si="29">SUM(X35:X36)</f>
        <v>46.107662000000005</v>
      </c>
      <c r="Y34" s="61">
        <f t="shared" ref="Y34" si="30">SUM(Y35:Y36)</f>
        <v>45.391034999999988</v>
      </c>
      <c r="Z34" s="61">
        <f t="shared" ref="Z34" si="31">SUM(Z35:Z36)</f>
        <v>34.13048400000001</v>
      </c>
      <c r="AA34" s="61">
        <f t="shared" ref="AA34" si="32">SUM(AA35:AA36)</f>
        <v>35.267251999999999</v>
      </c>
      <c r="AB34" s="61">
        <f t="shared" ref="AB34" si="33">SUM(AB35:AB36)</f>
        <v>33.686828999999996</v>
      </c>
      <c r="AC34" s="61">
        <f t="shared" ref="AC34" si="34">SUM(AC35:AC36)</f>
        <v>31.753482999999996</v>
      </c>
      <c r="AD34" s="43">
        <f t="shared" ref="AD34" si="35">SUM(AD35:AD36)</f>
        <v>41.801245999999999</v>
      </c>
      <c r="AE34" s="43">
        <f t="shared" ref="AE34" si="36">SUM(AE35:AE36)</f>
        <v>39.817096999999997</v>
      </c>
      <c r="AF34" s="43">
        <f t="shared" ref="AF34" si="37">SUM(AF35:AF36)</f>
        <v>37.886381</v>
      </c>
      <c r="AG34" s="43">
        <f t="shared" ref="AG34:AH34" si="38">SUM(AG35:AG36)</f>
        <v>24.957126999999996</v>
      </c>
      <c r="AH34" s="43">
        <f t="shared" si="38"/>
        <v>35.662654000000003</v>
      </c>
      <c r="AI34" s="61">
        <f>SUM(C34:AH34)</f>
        <v>860.18829299999993</v>
      </c>
    </row>
    <row r="35" spans="1:35" s="53" customFormat="1" x14ac:dyDescent="0.25">
      <c r="A35" s="82"/>
      <c r="B35" s="85" t="s">
        <v>12</v>
      </c>
      <c r="C35" s="61">
        <v>2.4744569999999997</v>
      </c>
      <c r="D35" s="61">
        <v>3.5067110000000001</v>
      </c>
      <c r="E35" s="61">
        <v>2.7174670000000005</v>
      </c>
      <c r="F35" s="61">
        <v>3.6902459999999997</v>
      </c>
      <c r="G35" s="61">
        <v>5.317539</v>
      </c>
      <c r="H35" s="61">
        <v>8.0713389999999983</v>
      </c>
      <c r="I35" s="61">
        <v>6.7019959999999985</v>
      </c>
      <c r="J35" s="61">
        <v>10.790231999999996</v>
      </c>
      <c r="K35" s="61">
        <v>8.7561220000000013</v>
      </c>
      <c r="L35" s="61">
        <v>10.231945999999997</v>
      </c>
      <c r="M35" s="61">
        <v>15.705809999999998</v>
      </c>
      <c r="N35" s="61">
        <v>10.511950000000001</v>
      </c>
      <c r="O35" s="61">
        <v>8.8164309999999997</v>
      </c>
      <c r="P35" s="61">
        <v>13.829410000000001</v>
      </c>
      <c r="Q35" s="61">
        <v>10.682737999999999</v>
      </c>
      <c r="R35" s="61">
        <v>11.819253000000002</v>
      </c>
      <c r="S35" s="61">
        <v>13.195988000000003</v>
      </c>
      <c r="T35" s="61">
        <v>20.490282999999998</v>
      </c>
      <c r="U35" s="61">
        <v>24.618658000000003</v>
      </c>
      <c r="V35" s="61">
        <v>22.149156000000005</v>
      </c>
      <c r="W35" s="61">
        <v>17.53417</v>
      </c>
      <c r="X35" s="61">
        <v>19.738541999999992</v>
      </c>
      <c r="Y35" s="61">
        <v>17.61517799999999</v>
      </c>
      <c r="Z35" s="61">
        <v>13.994494</v>
      </c>
      <c r="AA35" s="61">
        <v>13.347969000000003</v>
      </c>
      <c r="AB35" s="61">
        <v>12.642208</v>
      </c>
      <c r="AC35" s="61">
        <v>12.233355</v>
      </c>
      <c r="AD35" s="43">
        <v>10.013754</v>
      </c>
      <c r="AE35" s="43">
        <v>10.747107999999997</v>
      </c>
      <c r="AF35" s="43">
        <v>10.469894999999999</v>
      </c>
      <c r="AG35" s="43">
        <v>8.1799789999999994</v>
      </c>
      <c r="AH35" s="43">
        <v>9.2716069999999995</v>
      </c>
      <c r="AI35" s="61">
        <f t="shared" ref="AI35:AI55" si="39">SUM(C35:AH35)</f>
        <v>369.86599099999995</v>
      </c>
    </row>
    <row r="36" spans="1:35" s="53" customFormat="1" x14ac:dyDescent="0.25">
      <c r="A36" s="82"/>
      <c r="B36" s="85" t="s">
        <v>13</v>
      </c>
      <c r="C36" s="61">
        <v>0.52080599999999999</v>
      </c>
      <c r="D36" s="61">
        <v>0.90692699999999982</v>
      </c>
      <c r="E36" s="61">
        <v>1.1438190000000001</v>
      </c>
      <c r="F36" s="61">
        <v>1.1612410000000002</v>
      </c>
      <c r="G36" s="61">
        <v>2.3702860000000001</v>
      </c>
      <c r="H36" s="61">
        <v>2.3647</v>
      </c>
      <c r="I36" s="61">
        <v>3.6428579999999999</v>
      </c>
      <c r="J36" s="61">
        <v>5.0342569999999975</v>
      </c>
      <c r="K36" s="61">
        <v>7.270049000000002</v>
      </c>
      <c r="L36" s="61">
        <v>12.469889000000004</v>
      </c>
      <c r="M36" s="61">
        <v>24.476757999999997</v>
      </c>
      <c r="N36" s="61">
        <v>15.473551999999996</v>
      </c>
      <c r="O36" s="61">
        <v>11.909311999999998</v>
      </c>
      <c r="P36" s="61">
        <v>10.159155999999999</v>
      </c>
      <c r="Q36" s="61">
        <v>13.940335000000001</v>
      </c>
      <c r="R36" s="61">
        <v>15.522988000000002</v>
      </c>
      <c r="S36" s="61">
        <v>14.759471999999997</v>
      </c>
      <c r="T36" s="61">
        <v>15.481205000000003</v>
      </c>
      <c r="U36" s="61">
        <v>16.077486999999998</v>
      </c>
      <c r="V36" s="61">
        <v>18.244200999999997</v>
      </c>
      <c r="W36" s="61">
        <v>29.185842999999998</v>
      </c>
      <c r="X36" s="61">
        <v>26.369120000000017</v>
      </c>
      <c r="Y36" s="61">
        <v>27.775857000000002</v>
      </c>
      <c r="Z36" s="61">
        <v>20.135990000000007</v>
      </c>
      <c r="AA36" s="61">
        <v>21.919282999999997</v>
      </c>
      <c r="AB36" s="61">
        <v>21.044620999999996</v>
      </c>
      <c r="AC36" s="61">
        <v>19.520127999999996</v>
      </c>
      <c r="AD36" s="28">
        <v>31.787492</v>
      </c>
      <c r="AE36" s="28">
        <v>29.069989</v>
      </c>
      <c r="AF36" s="28">
        <v>27.416485999999999</v>
      </c>
      <c r="AG36" s="28">
        <v>16.777147999999997</v>
      </c>
      <c r="AH36" s="28">
        <v>26.391047000000007</v>
      </c>
      <c r="AI36" s="61">
        <f t="shared" si="39"/>
        <v>490.32230200000004</v>
      </c>
    </row>
    <row r="37" spans="1:35" s="53" customFormat="1" x14ac:dyDescent="0.25">
      <c r="A37" s="83"/>
      <c r="B37" s="60" t="s">
        <v>14</v>
      </c>
      <c r="C37" s="61">
        <v>29.409191</v>
      </c>
      <c r="D37" s="61">
        <v>24.893758999999999</v>
      </c>
      <c r="E37" s="61">
        <v>24.893758999999999</v>
      </c>
      <c r="F37" s="61">
        <v>29.22259</v>
      </c>
      <c r="G37" s="61">
        <v>36.912016999999999</v>
      </c>
      <c r="H37" s="61">
        <v>55.758031000000003</v>
      </c>
      <c r="I37" s="61">
        <v>62.456932000000002</v>
      </c>
      <c r="J37" s="61">
        <v>62.099721000000002</v>
      </c>
      <c r="K37" s="61">
        <v>59.122062</v>
      </c>
      <c r="L37" s="61">
        <v>76.633427999999995</v>
      </c>
      <c r="M37" s="61">
        <v>71.244668000000004</v>
      </c>
      <c r="N37" s="61">
        <v>44.683028999999998</v>
      </c>
      <c r="O37" s="61">
        <v>59.897289000000001</v>
      </c>
      <c r="P37" s="61">
        <v>72.444005000000004</v>
      </c>
      <c r="Q37" s="61">
        <v>84.170066000000006</v>
      </c>
      <c r="R37" s="61">
        <v>87.739653000000004</v>
      </c>
      <c r="S37" s="61">
        <v>91.158558999999997</v>
      </c>
      <c r="T37" s="61">
        <v>122.800494</v>
      </c>
      <c r="U37" s="61">
        <v>105.261366</v>
      </c>
      <c r="V37" s="61">
        <v>56.758040000000001</v>
      </c>
      <c r="W37" s="61">
        <v>87.649260999999996</v>
      </c>
      <c r="X37" s="61">
        <v>117.02025</v>
      </c>
      <c r="Y37" s="61">
        <v>104.948528</v>
      </c>
      <c r="Z37" s="61">
        <v>96.480695999999995</v>
      </c>
      <c r="AA37" s="61">
        <v>122.55476400000001</v>
      </c>
      <c r="AB37" s="61">
        <v>94.430212999999995</v>
      </c>
      <c r="AC37" s="61">
        <v>72.355829</v>
      </c>
      <c r="AD37" s="61">
        <v>95.664000999999971</v>
      </c>
      <c r="AE37" s="61">
        <v>116.35627199999999</v>
      </c>
      <c r="AF37" s="61">
        <v>80.525483000000008</v>
      </c>
      <c r="AG37" s="61">
        <v>67.523637000000008</v>
      </c>
      <c r="AH37" s="61">
        <v>121.68590499999999</v>
      </c>
      <c r="AI37" s="61">
        <f t="shared" si="39"/>
        <v>2434.7534979999996</v>
      </c>
    </row>
    <row r="38" spans="1:35" s="53" customFormat="1" x14ac:dyDescent="0.25">
      <c r="A38" s="82"/>
      <c r="B38" s="60" t="s">
        <v>15</v>
      </c>
      <c r="C38" s="61">
        <v>16.634461999999999</v>
      </c>
      <c r="D38" s="61">
        <v>12.502007999999993</v>
      </c>
      <c r="E38" s="61">
        <v>15.377725999999996</v>
      </c>
      <c r="F38" s="61">
        <v>26.151236000000001</v>
      </c>
      <c r="G38" s="61">
        <v>18.636987999999999</v>
      </c>
      <c r="H38" s="61">
        <v>23.052593000000002</v>
      </c>
      <c r="I38" s="61">
        <v>21.971021000000007</v>
      </c>
      <c r="J38" s="61">
        <v>28.624714000000004</v>
      </c>
      <c r="K38" s="61">
        <v>33.820600999999996</v>
      </c>
      <c r="L38" s="61">
        <v>37.989100000000001</v>
      </c>
      <c r="M38" s="61">
        <v>36.179318000000009</v>
      </c>
      <c r="N38" s="61">
        <v>30.954906000000012</v>
      </c>
      <c r="O38" s="61">
        <v>33.229496000000005</v>
      </c>
      <c r="P38" s="61">
        <v>33.932793000000004</v>
      </c>
      <c r="Q38" s="61">
        <v>40.804288999999997</v>
      </c>
      <c r="R38" s="61">
        <v>39.718939999999996</v>
      </c>
      <c r="S38" s="61">
        <v>43.090247999999988</v>
      </c>
      <c r="T38" s="61">
        <v>45.779572999999999</v>
      </c>
      <c r="U38" s="61">
        <v>41.866569999999989</v>
      </c>
      <c r="V38" s="61">
        <v>25.084137000000009</v>
      </c>
      <c r="W38" s="61">
        <v>29.494064000000009</v>
      </c>
      <c r="X38" s="61">
        <v>37.449282999999994</v>
      </c>
      <c r="Y38" s="61">
        <v>38.470072999999999</v>
      </c>
      <c r="Z38" s="61">
        <v>31.710121000000001</v>
      </c>
      <c r="AA38" s="61">
        <v>41.458615000000002</v>
      </c>
      <c r="AB38" s="61">
        <v>33.554335000000009</v>
      </c>
      <c r="AC38" s="61">
        <v>31.621004000000006</v>
      </c>
      <c r="AD38" s="61">
        <v>32.241563000000006</v>
      </c>
      <c r="AE38" s="61">
        <v>37.644265999999995</v>
      </c>
      <c r="AF38" s="61">
        <v>36.039394000000001</v>
      </c>
      <c r="AG38" s="61">
        <v>30.181345</v>
      </c>
      <c r="AH38" s="61">
        <v>36.894061999999998</v>
      </c>
      <c r="AI38" s="61">
        <f t="shared" si="39"/>
        <v>1022.1588439999999</v>
      </c>
    </row>
    <row r="39" spans="1:35" s="53" customFormat="1" x14ac:dyDescent="0.25">
      <c r="A39" s="82"/>
      <c r="B39" s="60" t="s">
        <v>16</v>
      </c>
      <c r="C39" s="61">
        <v>116.690792</v>
      </c>
      <c r="D39" s="61">
        <v>99.365678000000017</v>
      </c>
      <c r="E39" s="61">
        <v>93.777111000000033</v>
      </c>
      <c r="F39" s="61">
        <v>98.137683000000038</v>
      </c>
      <c r="G39" s="61">
        <v>109.90067999999999</v>
      </c>
      <c r="H39" s="61">
        <v>106.99336299999999</v>
      </c>
      <c r="I39" s="61">
        <v>114.48259199999998</v>
      </c>
      <c r="J39" s="61">
        <v>116.96803500000001</v>
      </c>
      <c r="K39" s="61">
        <v>82.126135000000019</v>
      </c>
      <c r="L39" s="61">
        <v>119.13437899999995</v>
      </c>
      <c r="M39" s="61">
        <v>132.48193499999999</v>
      </c>
      <c r="N39" s="61">
        <v>87.71160900000001</v>
      </c>
      <c r="O39" s="61">
        <v>180.99698999999998</v>
      </c>
      <c r="P39" s="61">
        <v>149.70700599999992</v>
      </c>
      <c r="Q39" s="61">
        <v>227.08832999999996</v>
      </c>
      <c r="R39" s="61">
        <v>181.7537639999999</v>
      </c>
      <c r="S39" s="61">
        <v>129.09229899999997</v>
      </c>
      <c r="T39" s="61">
        <v>115.489924</v>
      </c>
      <c r="U39" s="61">
        <v>94.156267999999997</v>
      </c>
      <c r="V39" s="61">
        <v>71.749610999999987</v>
      </c>
      <c r="W39" s="61">
        <v>97.241584000000003</v>
      </c>
      <c r="X39" s="61">
        <v>132.34510100000003</v>
      </c>
      <c r="Y39" s="61">
        <v>165.61434399999996</v>
      </c>
      <c r="Z39" s="61">
        <v>101.576746</v>
      </c>
      <c r="AA39" s="61">
        <v>135.203048</v>
      </c>
      <c r="AB39" s="61">
        <v>317.74770899999999</v>
      </c>
      <c r="AC39" s="61">
        <v>87.532601</v>
      </c>
      <c r="AD39" s="61">
        <v>106.04963300000001</v>
      </c>
      <c r="AE39" s="61">
        <v>137.71534699999995</v>
      </c>
      <c r="AF39" s="61">
        <v>114.97175099999997</v>
      </c>
      <c r="AG39" s="61">
        <v>125.68222399999993</v>
      </c>
      <c r="AH39" s="61">
        <v>350.76541899999984</v>
      </c>
      <c r="AI39" s="61">
        <f t="shared" si="39"/>
        <v>4300.2496909999991</v>
      </c>
    </row>
    <row r="40" spans="1:35" s="53" customFormat="1" x14ac:dyDescent="0.25">
      <c r="A40" s="83"/>
      <c r="B40" s="60" t="s">
        <v>17</v>
      </c>
      <c r="C40" s="61">
        <v>2.049744</v>
      </c>
      <c r="D40" s="61">
        <v>3.1812549999999997</v>
      </c>
      <c r="E40" s="61">
        <v>3.9326169999999991</v>
      </c>
      <c r="F40" s="61">
        <v>10.13522</v>
      </c>
      <c r="G40" s="61">
        <v>10.076241</v>
      </c>
      <c r="H40" s="61">
        <v>16.662249999999997</v>
      </c>
      <c r="I40" s="61">
        <v>12.089979999999997</v>
      </c>
      <c r="J40" s="61">
        <v>14.938250999999999</v>
      </c>
      <c r="K40" s="61">
        <v>16.104900999999998</v>
      </c>
      <c r="L40" s="61">
        <v>21.21455799999999</v>
      </c>
      <c r="M40" s="61">
        <v>34.725836999999999</v>
      </c>
      <c r="N40" s="61">
        <v>34.077202000000014</v>
      </c>
      <c r="O40" s="61">
        <v>55.144604000000001</v>
      </c>
      <c r="P40" s="61">
        <v>59.226457000000011</v>
      </c>
      <c r="Q40" s="61">
        <v>114.33033099999999</v>
      </c>
      <c r="R40" s="61">
        <v>160.66896700000001</v>
      </c>
      <c r="S40" s="61">
        <v>194.06436099999993</v>
      </c>
      <c r="T40" s="61">
        <v>238.11244400000004</v>
      </c>
      <c r="U40" s="61">
        <v>230.41025299999998</v>
      </c>
      <c r="V40" s="61">
        <v>222.69384499999995</v>
      </c>
      <c r="W40" s="61">
        <v>317.57876300000009</v>
      </c>
      <c r="X40" s="61">
        <v>401.07661400000006</v>
      </c>
      <c r="Y40" s="61">
        <v>501.62503099999992</v>
      </c>
      <c r="Z40" s="61">
        <v>364.86825399999998</v>
      </c>
      <c r="AA40" s="61">
        <v>403.69033699999983</v>
      </c>
      <c r="AB40" s="61">
        <v>464.15637199999992</v>
      </c>
      <c r="AC40" s="61">
        <v>455.98573800000008</v>
      </c>
      <c r="AD40" s="43">
        <v>565.83952199999976</v>
      </c>
      <c r="AE40" s="43">
        <v>1228.0738739999999</v>
      </c>
      <c r="AF40" s="43">
        <v>982.40911399999993</v>
      </c>
      <c r="AG40" s="43">
        <v>920.85816000000011</v>
      </c>
      <c r="AH40" s="43">
        <v>1198.5096110000002</v>
      </c>
      <c r="AI40" s="61">
        <f t="shared" si="39"/>
        <v>9258.5107079999998</v>
      </c>
    </row>
    <row r="41" spans="1:35" s="53" customFormat="1" x14ac:dyDescent="0.25">
      <c r="A41" s="82"/>
      <c r="B41" s="60" t="s">
        <v>18</v>
      </c>
      <c r="C41" s="61">
        <v>8.1815390000000008</v>
      </c>
      <c r="D41" s="61">
        <v>5.4604679999999997</v>
      </c>
      <c r="E41" s="61">
        <v>7.1529099999999994</v>
      </c>
      <c r="F41" s="61">
        <v>6.3790440000000004</v>
      </c>
      <c r="G41" s="61">
        <v>10.562178999999999</v>
      </c>
      <c r="H41" s="61">
        <v>22.663300000000003</v>
      </c>
      <c r="I41" s="61">
        <v>13.315393</v>
      </c>
      <c r="J41" s="61">
        <v>16.177503000000002</v>
      </c>
      <c r="K41" s="61">
        <v>17.715586000000002</v>
      </c>
      <c r="L41" s="61">
        <v>71.638752000000011</v>
      </c>
      <c r="M41" s="61">
        <v>31.197769000000001</v>
      </c>
      <c r="N41" s="61">
        <v>45.169640000000001</v>
      </c>
      <c r="O41" s="61">
        <v>18.988265000000002</v>
      </c>
      <c r="P41" s="61">
        <v>24.861929</v>
      </c>
      <c r="Q41" s="61">
        <v>22.252013000000002</v>
      </c>
      <c r="R41" s="61">
        <v>26.412654000000003</v>
      </c>
      <c r="S41" s="61">
        <v>17.373108000000002</v>
      </c>
      <c r="T41" s="61">
        <v>34.191323000000004</v>
      </c>
      <c r="U41" s="61">
        <v>24.962299000000002</v>
      </c>
      <c r="V41" s="61">
        <v>15.542308999999999</v>
      </c>
      <c r="W41" s="61">
        <v>22.751989999999999</v>
      </c>
      <c r="X41" s="61">
        <v>26.559633999999999</v>
      </c>
      <c r="Y41" s="61">
        <v>21.025659000000001</v>
      </c>
      <c r="Z41" s="61">
        <v>17.719775000000002</v>
      </c>
      <c r="AA41" s="61">
        <v>17.435866999999998</v>
      </c>
      <c r="AB41" s="61">
        <v>16.981418999999999</v>
      </c>
      <c r="AC41" s="61">
        <v>19.802810999999998</v>
      </c>
      <c r="AD41" s="61">
        <v>19.03143900000001</v>
      </c>
      <c r="AE41" s="61">
        <v>20.307528000000001</v>
      </c>
      <c r="AF41" s="61">
        <v>19.796562999999999</v>
      </c>
      <c r="AG41" s="61">
        <v>16.726701999999992</v>
      </c>
      <c r="AH41" s="61">
        <v>21.187402999999993</v>
      </c>
      <c r="AI41" s="61">
        <f t="shared" si="39"/>
        <v>679.5247730000001</v>
      </c>
    </row>
    <row r="42" spans="1:35" s="53" customFormat="1" x14ac:dyDescent="0.25">
      <c r="A42" s="82"/>
      <c r="B42" s="60" t="s">
        <v>19</v>
      </c>
      <c r="C42" s="61">
        <v>5.061147000000001</v>
      </c>
      <c r="D42" s="61">
        <v>4.9556940000000012</v>
      </c>
      <c r="E42" s="61">
        <v>4.6727760000000007</v>
      </c>
      <c r="F42" s="61">
        <v>3.3737740000000014</v>
      </c>
      <c r="G42" s="61">
        <v>12.604739999999998</v>
      </c>
      <c r="H42" s="61">
        <v>5.6127050000000009</v>
      </c>
      <c r="I42" s="61">
        <v>4.9182489999999985</v>
      </c>
      <c r="J42" s="61">
        <v>7.77515</v>
      </c>
      <c r="K42" s="61">
        <v>11.273584000000001</v>
      </c>
      <c r="L42" s="61">
        <v>25.822965999999997</v>
      </c>
      <c r="M42" s="61">
        <v>44.698398999999988</v>
      </c>
      <c r="N42" s="61">
        <v>57.590122999999984</v>
      </c>
      <c r="O42" s="61">
        <v>56.82946699999998</v>
      </c>
      <c r="P42" s="61">
        <v>66.10266</v>
      </c>
      <c r="Q42" s="61">
        <v>107.30695399999999</v>
      </c>
      <c r="R42" s="61">
        <v>102.41286299999999</v>
      </c>
      <c r="S42" s="61">
        <v>73.117511999999977</v>
      </c>
      <c r="T42" s="61">
        <v>84.858216999999954</v>
      </c>
      <c r="U42" s="61">
        <v>101.29906800000002</v>
      </c>
      <c r="V42" s="61">
        <v>99.104036999999948</v>
      </c>
      <c r="W42" s="61">
        <v>123.11481699999997</v>
      </c>
      <c r="X42" s="61">
        <v>103.82806100000001</v>
      </c>
      <c r="Y42" s="61">
        <v>55.855579000000006</v>
      </c>
      <c r="Z42" s="61">
        <v>41.263092999999984</v>
      </c>
      <c r="AA42" s="61">
        <v>40.369625000000013</v>
      </c>
      <c r="AB42" s="61">
        <v>25.009991999999997</v>
      </c>
      <c r="AC42" s="61">
        <v>37.406639000000006</v>
      </c>
      <c r="AD42" s="61">
        <v>54.377502000000007</v>
      </c>
      <c r="AE42" s="61">
        <v>44.074952000000003</v>
      </c>
      <c r="AF42" s="61">
        <v>40.631387000000018</v>
      </c>
      <c r="AG42" s="61">
        <v>56.393101999999992</v>
      </c>
      <c r="AH42" s="61">
        <v>155.588392</v>
      </c>
      <c r="AI42" s="61">
        <f t="shared" si="39"/>
        <v>1657.303226</v>
      </c>
    </row>
    <row r="43" spans="1:35" s="53" customFormat="1" x14ac:dyDescent="0.25">
      <c r="A43" s="82"/>
      <c r="B43" s="60" t="s">
        <v>20</v>
      </c>
      <c r="C43" s="61">
        <v>7.7310509999999999</v>
      </c>
      <c r="D43" s="61">
        <v>8.0357509999999994</v>
      </c>
      <c r="E43" s="61">
        <v>9.0119600000000002</v>
      </c>
      <c r="F43" s="61">
        <v>11.67719</v>
      </c>
      <c r="G43" s="61">
        <v>12.023402000000001</v>
      </c>
      <c r="H43" s="61">
        <v>12.935304</v>
      </c>
      <c r="I43" s="61">
        <v>12.722505</v>
      </c>
      <c r="J43" s="61">
        <v>13.596257</v>
      </c>
      <c r="K43" s="61">
        <v>13.719748000000001</v>
      </c>
      <c r="L43" s="61">
        <v>16.592383999999999</v>
      </c>
      <c r="M43" s="61">
        <v>19.484909999999999</v>
      </c>
      <c r="N43" s="61">
        <v>15.611115</v>
      </c>
      <c r="O43" s="61">
        <v>19.348400999999999</v>
      </c>
      <c r="P43" s="61">
        <v>17.738372000000002</v>
      </c>
      <c r="Q43" s="61">
        <v>25.343783999999999</v>
      </c>
      <c r="R43" s="61">
        <v>28.060626000000003</v>
      </c>
      <c r="S43" s="61">
        <v>33.711182000000001</v>
      </c>
      <c r="T43" s="61">
        <v>30.450168000000001</v>
      </c>
      <c r="U43" s="61">
        <v>29.171635999999999</v>
      </c>
      <c r="V43" s="61">
        <v>25.40532</v>
      </c>
      <c r="W43" s="61">
        <v>44.152450999999999</v>
      </c>
      <c r="X43" s="61">
        <v>54.672768999999995</v>
      </c>
      <c r="Y43" s="61">
        <v>9.7880590000000005</v>
      </c>
      <c r="Z43" s="61">
        <v>37.304164999999998</v>
      </c>
      <c r="AA43" s="61">
        <v>29.013882000000002</v>
      </c>
      <c r="AB43" s="61">
        <v>34.032865999999999</v>
      </c>
      <c r="AC43" s="61">
        <v>31.004242999999999</v>
      </c>
      <c r="AD43" s="61">
        <v>35.466052000000005</v>
      </c>
      <c r="AE43" s="61">
        <v>26.666888000000014</v>
      </c>
      <c r="AF43" s="61">
        <v>18.721821000000002</v>
      </c>
      <c r="AG43" s="61">
        <v>24.249965999999997</v>
      </c>
      <c r="AH43" s="61">
        <v>71.760081999999969</v>
      </c>
      <c r="AI43" s="61">
        <f t="shared" si="39"/>
        <v>779.20430999999996</v>
      </c>
    </row>
    <row r="44" spans="1:35" s="53" customFormat="1" x14ac:dyDescent="0.25">
      <c r="A44" s="82"/>
      <c r="B44" s="60" t="s">
        <v>422</v>
      </c>
      <c r="C44" s="61">
        <v>0</v>
      </c>
      <c r="D44" s="61">
        <v>0</v>
      </c>
      <c r="E44" s="61">
        <v>0</v>
      </c>
      <c r="F44" s="61">
        <v>0</v>
      </c>
      <c r="G44" s="61">
        <v>0</v>
      </c>
      <c r="H44" s="61">
        <v>0</v>
      </c>
      <c r="I44" s="61">
        <v>4.17E-4</v>
      </c>
      <c r="J44" s="61">
        <v>5.0339999999999994E-3</v>
      </c>
      <c r="K44" s="61">
        <v>4.0911000000000003E-2</v>
      </c>
      <c r="L44" s="61">
        <v>2.8968999999999998E-2</v>
      </c>
      <c r="M44" s="61">
        <v>2.8115999999999999E-2</v>
      </c>
      <c r="N44" s="61">
        <v>1.7156000000000001E-2</v>
      </c>
      <c r="O44" s="61">
        <v>0.158693</v>
      </c>
      <c r="P44" s="61">
        <v>0.35235</v>
      </c>
      <c r="Q44" s="61">
        <v>0.50028600000000001</v>
      </c>
      <c r="R44" s="61">
        <v>0.79027499999999995</v>
      </c>
      <c r="S44" s="61">
        <v>0.56131900000000001</v>
      </c>
      <c r="T44" s="61">
        <v>0.99686899999999978</v>
      </c>
      <c r="U44" s="61">
        <v>1.4960799999999999</v>
      </c>
      <c r="V44" s="61">
        <v>1.5474559999999999</v>
      </c>
      <c r="W44" s="61">
        <v>2.2892770000000002</v>
      </c>
      <c r="X44" s="61">
        <v>2.5057169999999998</v>
      </c>
      <c r="Y44" s="61">
        <v>3.5288560000000002</v>
      </c>
      <c r="Z44" s="61">
        <v>7.1302930000000009</v>
      </c>
      <c r="AA44" s="61">
        <v>12.766843000000001</v>
      </c>
      <c r="AB44" s="61">
        <v>26.781371000000011</v>
      </c>
      <c r="AC44" s="61">
        <v>20.108861000000005</v>
      </c>
      <c r="AD44" s="61">
        <v>33.171367000000004</v>
      </c>
      <c r="AE44" s="61">
        <v>43.501091999999993</v>
      </c>
      <c r="AF44" s="61">
        <v>44.381848000000019</v>
      </c>
      <c r="AG44" s="61">
        <v>72.919615000000007</v>
      </c>
      <c r="AH44" s="61">
        <v>129.54165</v>
      </c>
      <c r="AI44" s="61">
        <f t="shared" si="39"/>
        <v>405.15072100000003</v>
      </c>
    </row>
    <row r="45" spans="1:35" s="53" customFormat="1" x14ac:dyDescent="0.25">
      <c r="A45" s="83"/>
      <c r="B45" s="60" t="s">
        <v>21</v>
      </c>
      <c r="C45" s="61">
        <v>8.6471959999999974</v>
      </c>
      <c r="D45" s="61">
        <v>6.0573820000000005</v>
      </c>
      <c r="E45" s="61">
        <v>11.135265</v>
      </c>
      <c r="F45" s="61">
        <v>11.691114000000002</v>
      </c>
      <c r="G45" s="61">
        <v>20.336197000000009</v>
      </c>
      <c r="H45" s="61">
        <v>18.466221999999991</v>
      </c>
      <c r="I45" s="61">
        <v>16.82424700000001</v>
      </c>
      <c r="J45" s="61">
        <v>31.441206000000001</v>
      </c>
      <c r="K45" s="61">
        <v>34.098984000000009</v>
      </c>
      <c r="L45" s="61">
        <v>33.662258000000001</v>
      </c>
      <c r="M45" s="61">
        <v>48.392063000000007</v>
      </c>
      <c r="N45" s="61">
        <v>41.832456000000015</v>
      </c>
      <c r="O45" s="61">
        <v>41.988947000000017</v>
      </c>
      <c r="P45" s="61">
        <v>44.669563999999987</v>
      </c>
      <c r="Q45" s="61">
        <v>96.854784000000009</v>
      </c>
      <c r="R45" s="61">
        <v>78.177768999999998</v>
      </c>
      <c r="S45" s="61">
        <v>59.479129999999998</v>
      </c>
      <c r="T45" s="61">
        <v>55.930901999999982</v>
      </c>
      <c r="U45" s="61">
        <v>44.682524999999998</v>
      </c>
      <c r="V45" s="61">
        <v>40.332203000000014</v>
      </c>
      <c r="W45" s="61">
        <v>87.433196999999993</v>
      </c>
      <c r="X45" s="61">
        <v>71.802626999999987</v>
      </c>
      <c r="Y45" s="61">
        <v>70.557503000000011</v>
      </c>
      <c r="Z45" s="61">
        <v>44.128307</v>
      </c>
      <c r="AA45" s="61">
        <v>40.833784999999992</v>
      </c>
      <c r="AB45" s="61">
        <v>56.918172999999975</v>
      </c>
      <c r="AC45" s="61">
        <v>41.56121199999999</v>
      </c>
      <c r="AD45" s="61">
        <v>54.654389000000002</v>
      </c>
      <c r="AE45" s="61">
        <v>54.055419000000015</v>
      </c>
      <c r="AF45" s="61">
        <v>45.347440000000006</v>
      </c>
      <c r="AG45" s="61">
        <v>38.345365999999991</v>
      </c>
      <c r="AH45" s="61">
        <v>76.582065999999955</v>
      </c>
      <c r="AI45" s="61">
        <f t="shared" si="39"/>
        <v>1426.9198980000001</v>
      </c>
    </row>
    <row r="46" spans="1:35" s="53" customFormat="1" x14ac:dyDescent="0.25">
      <c r="A46" s="82"/>
      <c r="B46" s="60" t="s">
        <v>22</v>
      </c>
      <c r="C46" s="61">
        <f>SUM(C47:C52)</f>
        <v>0.49379599999999996</v>
      </c>
      <c r="D46" s="61">
        <f t="shared" ref="D46:AH46" si="40">SUM(D47:D52)</f>
        <v>0.19882199999999994</v>
      </c>
      <c r="E46" s="61">
        <f t="shared" si="40"/>
        <v>0.24682100000000001</v>
      </c>
      <c r="F46" s="61">
        <f t="shared" si="40"/>
        <v>0.14118899999999998</v>
      </c>
      <c r="G46" s="61">
        <f t="shared" si="40"/>
        <v>0.21860699999999997</v>
      </c>
      <c r="H46" s="61">
        <f t="shared" si="40"/>
        <v>0.32887099999999997</v>
      </c>
      <c r="I46" s="61">
        <f t="shared" si="40"/>
        <v>0.191665</v>
      </c>
      <c r="J46" s="61">
        <f t="shared" si="40"/>
        <v>0.32855000000000001</v>
      </c>
      <c r="K46" s="61">
        <f t="shared" si="40"/>
        <v>0.4297129999999999</v>
      </c>
      <c r="L46" s="61">
        <f t="shared" si="40"/>
        <v>0.88888299999999998</v>
      </c>
      <c r="M46" s="61">
        <f t="shared" si="40"/>
        <v>0.75640600000000002</v>
      </c>
      <c r="N46" s="61">
        <f t="shared" si="40"/>
        <v>0.59107799999999988</v>
      </c>
      <c r="O46" s="61">
        <f t="shared" si="40"/>
        <v>0.56064700000000012</v>
      </c>
      <c r="P46" s="61">
        <f t="shared" si="40"/>
        <v>1.5138250000000002</v>
      </c>
      <c r="Q46" s="61">
        <f t="shared" si="40"/>
        <v>0.8930399</v>
      </c>
      <c r="R46" s="61">
        <f t="shared" si="40"/>
        <v>4.2088660000000004</v>
      </c>
      <c r="S46" s="61">
        <f t="shared" si="40"/>
        <v>4.2231709999999998</v>
      </c>
      <c r="T46" s="61">
        <f t="shared" si="40"/>
        <v>8.9992480000000015</v>
      </c>
      <c r="U46" s="61">
        <f t="shared" si="40"/>
        <v>4.9944069999999998</v>
      </c>
      <c r="V46" s="61">
        <f t="shared" si="40"/>
        <v>7.0382050000000005</v>
      </c>
      <c r="W46" s="61">
        <f t="shared" si="40"/>
        <v>23.694123000000001</v>
      </c>
      <c r="X46" s="61">
        <f t="shared" si="40"/>
        <v>5.921773</v>
      </c>
      <c r="Y46" s="61">
        <f t="shared" si="40"/>
        <v>9.4445789999999992</v>
      </c>
      <c r="Z46" s="61">
        <f t="shared" si="40"/>
        <v>6.6602629999999996</v>
      </c>
      <c r="AA46" s="61">
        <f t="shared" si="40"/>
        <v>3.5896039999999996</v>
      </c>
      <c r="AB46" s="61">
        <f t="shared" si="40"/>
        <v>22.660319000000001</v>
      </c>
      <c r="AC46" s="61">
        <f t="shared" si="40"/>
        <v>8.3468669999999996</v>
      </c>
      <c r="AD46" s="61">
        <f t="shared" si="40"/>
        <v>6.4745159999999995</v>
      </c>
      <c r="AE46" s="61">
        <f t="shared" si="40"/>
        <v>7.321053</v>
      </c>
      <c r="AF46" s="61">
        <f t="shared" si="40"/>
        <v>6.4959529999999992</v>
      </c>
      <c r="AG46" s="61">
        <f t="shared" si="40"/>
        <v>9.5671060000000008</v>
      </c>
      <c r="AH46" s="61">
        <f t="shared" si="40"/>
        <v>16.218416000000001</v>
      </c>
      <c r="AI46" s="61">
        <f t="shared" si="39"/>
        <v>163.64038189999997</v>
      </c>
    </row>
    <row r="47" spans="1:35" s="53" customFormat="1" x14ac:dyDescent="0.25">
      <c r="A47" s="82"/>
      <c r="B47" s="85" t="s">
        <v>34</v>
      </c>
      <c r="C47" s="61">
        <v>0.46033699999999994</v>
      </c>
      <c r="D47" s="61">
        <v>0.16446299999999997</v>
      </c>
      <c r="E47" s="61">
        <v>0.21710700000000002</v>
      </c>
      <c r="F47" s="61">
        <v>0.113901</v>
      </c>
      <c r="G47" s="61">
        <v>0.15869599999999998</v>
      </c>
      <c r="H47" s="61">
        <v>0.17225499999999996</v>
      </c>
      <c r="I47" s="61">
        <v>9.1819999999999999E-2</v>
      </c>
      <c r="J47" s="61">
        <v>0.18121299999999999</v>
      </c>
      <c r="K47" s="61">
        <v>0.22618999999999997</v>
      </c>
      <c r="L47" s="61">
        <v>0.26347599999999993</v>
      </c>
      <c r="M47" s="61">
        <v>0.25438999999999995</v>
      </c>
      <c r="N47" s="61">
        <v>0.30869400000000002</v>
      </c>
      <c r="O47" s="61">
        <v>0.25880500000000001</v>
      </c>
      <c r="P47" s="61">
        <v>0.97561300000000006</v>
      </c>
      <c r="Q47" s="61">
        <v>0.1622209</v>
      </c>
      <c r="R47" s="61">
        <v>1.228618</v>
      </c>
      <c r="S47" s="61">
        <v>0.88681699999999974</v>
      </c>
      <c r="T47" s="61">
        <v>0.8905479999999999</v>
      </c>
      <c r="U47" s="61">
        <v>0.92717699999999992</v>
      </c>
      <c r="V47" s="61">
        <v>1.6604830000000002</v>
      </c>
      <c r="W47" s="61">
        <v>2.9769860000000006</v>
      </c>
      <c r="X47" s="61">
        <v>1.5313019999999999</v>
      </c>
      <c r="Y47" s="61">
        <v>0.76174000000000008</v>
      </c>
      <c r="Z47" s="61">
        <v>0.96838299999999999</v>
      </c>
      <c r="AA47" s="61">
        <v>0.91252899999999992</v>
      </c>
      <c r="AB47" s="61">
        <v>0.70441199999999993</v>
      </c>
      <c r="AC47" s="61">
        <v>0.53649600000000008</v>
      </c>
      <c r="AD47" s="61">
        <v>0.48314600000000002</v>
      </c>
      <c r="AE47" s="61">
        <v>0.57527099999999998</v>
      </c>
      <c r="AF47" s="61">
        <v>0.62684399999999985</v>
      </c>
      <c r="AG47" s="61">
        <v>0.70838099999999993</v>
      </c>
      <c r="AH47" s="61">
        <v>0.84093700000000005</v>
      </c>
      <c r="AI47" s="61">
        <f t="shared" si="39"/>
        <v>21.2292509</v>
      </c>
    </row>
    <row r="48" spans="1:35" s="53" customFormat="1" x14ac:dyDescent="0.25">
      <c r="A48" s="82"/>
      <c r="B48" s="85" t="s">
        <v>24</v>
      </c>
      <c r="C48" s="61">
        <v>1.292E-3</v>
      </c>
      <c r="D48" s="61">
        <v>1.823E-3</v>
      </c>
      <c r="E48" s="61">
        <v>2.225E-3</v>
      </c>
      <c r="F48" s="61">
        <v>1.82E-3</v>
      </c>
      <c r="G48" s="61">
        <v>7.1199999999999996E-4</v>
      </c>
      <c r="H48" s="61">
        <v>2.4112999999999999E-2</v>
      </c>
      <c r="I48" s="61">
        <v>5.0159999999999996E-3</v>
      </c>
      <c r="J48" s="61">
        <v>2.9979999999999998E-3</v>
      </c>
      <c r="K48" s="61">
        <v>1.106E-3</v>
      </c>
      <c r="L48" s="61">
        <v>2.7810000000000001E-3</v>
      </c>
      <c r="M48" s="61">
        <v>4.2199999999999998E-3</v>
      </c>
      <c r="N48" s="61">
        <v>1.0170999999999999E-2</v>
      </c>
      <c r="O48" s="61">
        <v>8.1499999999999993E-3</v>
      </c>
      <c r="P48" s="61">
        <v>3.5839999999999999E-3</v>
      </c>
      <c r="Q48" s="61">
        <v>3.3969999999999998E-3</v>
      </c>
      <c r="R48" s="61">
        <v>4.0379999999999999E-3</v>
      </c>
      <c r="S48" s="61">
        <v>3.8809999999999997E-2</v>
      </c>
      <c r="T48" s="61">
        <v>9.3923999999999994E-2</v>
      </c>
      <c r="U48" s="61">
        <v>0.126058</v>
      </c>
      <c r="V48" s="61">
        <v>0.491396</v>
      </c>
      <c r="W48" s="61">
        <v>0.20891999999999999</v>
      </c>
      <c r="X48" s="61">
        <v>2.7438000000000001E-2</v>
      </c>
      <c r="Y48" s="61">
        <v>0.25761400000000001</v>
      </c>
      <c r="Z48" s="61">
        <v>0.82868399999999998</v>
      </c>
      <c r="AA48" s="61">
        <v>0.52146099999999995</v>
      </c>
      <c r="AB48" s="61">
        <v>0.19184899999999999</v>
      </c>
      <c r="AC48" s="61">
        <v>0.26611400000000002</v>
      </c>
      <c r="AD48" s="61">
        <v>0.533914</v>
      </c>
      <c r="AE48" s="61">
        <v>0.43278700000000003</v>
      </c>
      <c r="AF48" s="61">
        <v>0.48971099999999995</v>
      </c>
      <c r="AG48" s="61">
        <v>0.64188999999999996</v>
      </c>
      <c r="AH48" s="61">
        <v>0.43979200000000002</v>
      </c>
      <c r="AI48" s="61">
        <f t="shared" si="39"/>
        <v>5.667808</v>
      </c>
    </row>
    <row r="49" spans="1:35" s="53" customFormat="1" x14ac:dyDescent="0.25">
      <c r="A49" s="82"/>
      <c r="B49" s="85" t="s">
        <v>25</v>
      </c>
      <c r="C49" s="61">
        <v>1.3323E-2</v>
      </c>
      <c r="D49" s="61">
        <v>1.2312999999999999E-2</v>
      </c>
      <c r="E49" s="61">
        <v>2.0413999999999995E-2</v>
      </c>
      <c r="F49" s="61">
        <v>4.9199999999999999E-3</v>
      </c>
      <c r="G49" s="61">
        <v>2.0925999999999997E-2</v>
      </c>
      <c r="H49" s="61">
        <v>2.4617E-2</v>
      </c>
      <c r="I49" s="61">
        <v>2.4649999999999997E-3</v>
      </c>
      <c r="J49" s="61">
        <v>1.7670999999999999E-2</v>
      </c>
      <c r="K49" s="61">
        <v>3.9300000000000001E-4</v>
      </c>
      <c r="L49" s="61">
        <v>2.0720000000000001E-3</v>
      </c>
      <c r="M49" s="61">
        <v>8.09E-3</v>
      </c>
      <c r="N49" s="61">
        <v>1.4555999999999999E-2</v>
      </c>
      <c r="O49" s="61">
        <v>8.6759999999999997E-3</v>
      </c>
      <c r="P49" s="61">
        <v>9.417E-3</v>
      </c>
      <c r="Q49" s="61">
        <v>2.0740000000000001E-2</v>
      </c>
      <c r="R49" s="61">
        <v>2.2021999999999996E-2</v>
      </c>
      <c r="S49" s="61">
        <v>8.3590000000000001E-3</v>
      </c>
      <c r="T49" s="61">
        <v>5.9671000000000002E-2</v>
      </c>
      <c r="U49" s="61">
        <v>5.8582999999999996E-2</v>
      </c>
      <c r="V49" s="61">
        <v>0.13143199999999999</v>
      </c>
      <c r="W49" s="61">
        <v>0.167488</v>
      </c>
      <c r="X49" s="61">
        <v>8.1094000000000013E-2</v>
      </c>
      <c r="Y49" s="61">
        <v>4.3733000000000001E-2</v>
      </c>
      <c r="Z49" s="61">
        <v>3.0663000000000003E-2</v>
      </c>
      <c r="AA49" s="61">
        <v>5.4772000000000001E-2</v>
      </c>
      <c r="AB49" s="61">
        <v>5.8626999999999999E-2</v>
      </c>
      <c r="AC49" s="61">
        <v>1.0442E-2</v>
      </c>
      <c r="AD49" s="61">
        <v>2.717E-2</v>
      </c>
      <c r="AE49" s="61">
        <v>9.049999999999999E-3</v>
      </c>
      <c r="AF49" s="61">
        <v>3.4269999999999999E-3</v>
      </c>
      <c r="AG49" s="61">
        <v>6.7950000000000007E-3</v>
      </c>
      <c r="AH49" s="61">
        <v>3.8010000000000001E-3</v>
      </c>
      <c r="AI49" s="61">
        <f t="shared" si="39"/>
        <v>0.95772200000000007</v>
      </c>
    </row>
    <row r="50" spans="1:35" s="53" customFormat="1" x14ac:dyDescent="0.25">
      <c r="A50" s="82"/>
      <c r="B50" s="85" t="s">
        <v>26</v>
      </c>
      <c r="C50" s="61">
        <v>1.506E-2</v>
      </c>
      <c r="D50" s="61">
        <v>1.7022000000000002E-2</v>
      </c>
      <c r="E50" s="61">
        <v>5.7119999999999992E-3</v>
      </c>
      <c r="F50" s="61">
        <v>1.1233E-2</v>
      </c>
      <c r="G50" s="61">
        <v>3.7419000000000001E-2</v>
      </c>
      <c r="H50" s="61">
        <v>0.100969</v>
      </c>
      <c r="I50" s="61">
        <v>8.424799999999999E-2</v>
      </c>
      <c r="J50" s="61">
        <v>0.120727</v>
      </c>
      <c r="K50" s="61">
        <v>0.18739199999999998</v>
      </c>
      <c r="L50" s="61">
        <v>0.60660599999999998</v>
      </c>
      <c r="M50" s="61">
        <v>0.474607</v>
      </c>
      <c r="N50" s="61">
        <v>0.24557099999999998</v>
      </c>
      <c r="O50" s="61">
        <v>0.268482</v>
      </c>
      <c r="P50" s="61">
        <v>0.41844099999999995</v>
      </c>
      <c r="Q50" s="61">
        <v>0.55530100000000004</v>
      </c>
      <c r="R50" s="61">
        <v>2.273339</v>
      </c>
      <c r="S50" s="61">
        <v>2.8081389999999997</v>
      </c>
      <c r="T50" s="61">
        <v>6.3909530000000006</v>
      </c>
      <c r="U50" s="61">
        <v>2.6135040000000003</v>
      </c>
      <c r="V50" s="61">
        <v>2.541426</v>
      </c>
      <c r="W50" s="61">
        <v>2.1750820000000002</v>
      </c>
      <c r="X50" s="61">
        <v>1.4918710000000002</v>
      </c>
      <c r="Y50" s="61">
        <v>2.0431579999999996</v>
      </c>
      <c r="Z50" s="61">
        <v>1.2274890000000001</v>
      </c>
      <c r="AA50" s="61">
        <v>0.8871239999999998</v>
      </c>
      <c r="AB50" s="61">
        <v>0.6566280000000001</v>
      </c>
      <c r="AC50" s="61">
        <v>1.098414</v>
      </c>
      <c r="AD50" s="61">
        <v>1.4756559999999996</v>
      </c>
      <c r="AE50" s="61">
        <v>3.2094259999999997</v>
      </c>
      <c r="AF50" s="61">
        <v>0.52550699999999995</v>
      </c>
      <c r="AG50" s="61">
        <v>2.507819</v>
      </c>
      <c r="AH50" s="61">
        <v>4.0102530000000005</v>
      </c>
      <c r="AI50" s="61">
        <f t="shared" si="39"/>
        <v>41.084577999999993</v>
      </c>
    </row>
    <row r="51" spans="1:35" s="53" customFormat="1" x14ac:dyDescent="0.25">
      <c r="A51" s="82"/>
      <c r="B51" s="85" t="s">
        <v>27</v>
      </c>
      <c r="C51" s="61">
        <v>0</v>
      </c>
      <c r="D51" s="61">
        <v>2.9399999999999999E-4</v>
      </c>
      <c r="E51" s="61">
        <v>0</v>
      </c>
      <c r="F51" s="61">
        <v>7.6860000000000001E-3</v>
      </c>
      <c r="G51" s="61">
        <v>0</v>
      </c>
      <c r="H51" s="61">
        <v>4.3999999999999996E-4</v>
      </c>
      <c r="I51" s="61">
        <v>1.196E-3</v>
      </c>
      <c r="J51" s="61">
        <v>1.8050000000000002E-3</v>
      </c>
      <c r="K51" s="61">
        <v>9.6849999999999992E-3</v>
      </c>
      <c r="L51" s="61">
        <v>9.8659999999999998E-3</v>
      </c>
      <c r="M51" s="61">
        <v>4.4759999999999999E-3</v>
      </c>
      <c r="N51" s="61">
        <v>9.1840000000000012E-3</v>
      </c>
      <c r="O51" s="61">
        <v>1.3592E-2</v>
      </c>
      <c r="P51" s="61">
        <v>0.10428800000000001</v>
      </c>
      <c r="Q51" s="61">
        <v>0.14466999999999999</v>
      </c>
      <c r="R51" s="61">
        <v>0.66176799999999991</v>
      </c>
      <c r="S51" s="61">
        <v>0.45807300000000001</v>
      </c>
      <c r="T51" s="61">
        <v>1.5480810000000003</v>
      </c>
      <c r="U51" s="61">
        <v>1.2563150000000001</v>
      </c>
      <c r="V51" s="61">
        <v>2.171087</v>
      </c>
      <c r="W51" s="61">
        <v>18.141635999999998</v>
      </c>
      <c r="X51" s="61">
        <v>2.7551219999999996</v>
      </c>
      <c r="Y51" s="61">
        <v>6.3148610000000005</v>
      </c>
      <c r="Z51" s="61">
        <v>3.59036</v>
      </c>
      <c r="AA51" s="61">
        <v>1.1978959999999998</v>
      </c>
      <c r="AB51" s="61">
        <v>21.011969999999998</v>
      </c>
      <c r="AC51" s="61">
        <v>6.3921829999999993</v>
      </c>
      <c r="AD51" s="61">
        <v>3.8954050000000002</v>
      </c>
      <c r="AE51" s="61">
        <v>3.0755330000000001</v>
      </c>
      <c r="AF51" s="61">
        <v>4.4438869999999993</v>
      </c>
      <c r="AG51" s="61">
        <v>5.6811160000000003</v>
      </c>
      <c r="AH51" s="61">
        <v>10.897741999999999</v>
      </c>
      <c r="AI51" s="61">
        <f t="shared" si="39"/>
        <v>93.800216999999989</v>
      </c>
    </row>
    <row r="52" spans="1:35" s="53" customFormat="1" x14ac:dyDescent="0.25">
      <c r="A52" s="82"/>
      <c r="B52" s="85" t="s">
        <v>28</v>
      </c>
      <c r="C52" s="61">
        <v>3.784E-3</v>
      </c>
      <c r="D52" s="61">
        <v>2.9069999999999999E-3</v>
      </c>
      <c r="E52" s="61">
        <v>1.3630000000000001E-3</v>
      </c>
      <c r="F52" s="61">
        <v>1.629E-3</v>
      </c>
      <c r="G52" s="61">
        <v>8.5399999999999994E-4</v>
      </c>
      <c r="H52" s="61">
        <v>6.4769999999999993E-3</v>
      </c>
      <c r="I52" s="61">
        <v>6.9200000000000008E-3</v>
      </c>
      <c r="J52" s="61">
        <v>4.1360000000000008E-3</v>
      </c>
      <c r="K52" s="61">
        <v>4.9469999999999991E-3</v>
      </c>
      <c r="L52" s="61">
        <v>4.0819999999999997E-3</v>
      </c>
      <c r="M52" s="61">
        <v>1.0623E-2</v>
      </c>
      <c r="N52" s="61">
        <v>2.9019999999999996E-3</v>
      </c>
      <c r="O52" s="61">
        <v>2.9419999999999997E-3</v>
      </c>
      <c r="P52" s="61">
        <v>2.4820000000000003E-3</v>
      </c>
      <c r="Q52" s="61">
        <v>6.711E-3</v>
      </c>
      <c r="R52" s="61">
        <v>1.9081000000000001E-2</v>
      </c>
      <c r="S52" s="61">
        <v>2.2973E-2</v>
      </c>
      <c r="T52" s="61">
        <v>1.6071000000000002E-2</v>
      </c>
      <c r="U52" s="61">
        <v>1.277E-2</v>
      </c>
      <c r="V52" s="61">
        <v>4.2380999999999995E-2</v>
      </c>
      <c r="W52" s="61">
        <v>2.4010999999999998E-2</v>
      </c>
      <c r="X52" s="61">
        <v>3.4945999999999991E-2</v>
      </c>
      <c r="Y52" s="61">
        <v>2.3473000000000001E-2</v>
      </c>
      <c r="Z52" s="61">
        <v>1.4684000000000003E-2</v>
      </c>
      <c r="AA52" s="61">
        <v>1.5821999999999999E-2</v>
      </c>
      <c r="AB52" s="61">
        <v>3.6832999999999991E-2</v>
      </c>
      <c r="AC52" s="61">
        <v>4.3217999999999993E-2</v>
      </c>
      <c r="AD52" s="61">
        <v>5.9225E-2</v>
      </c>
      <c r="AE52" s="61">
        <v>1.8985999999999999E-2</v>
      </c>
      <c r="AF52" s="61">
        <v>0.40657700000000008</v>
      </c>
      <c r="AG52" s="61">
        <v>2.1104999999999999E-2</v>
      </c>
      <c r="AH52" s="61">
        <v>2.5891000000000001E-2</v>
      </c>
      <c r="AI52" s="61">
        <f t="shared" si="39"/>
        <v>0.90080600000000022</v>
      </c>
    </row>
    <row r="53" spans="1:35" s="53" customFormat="1" x14ac:dyDescent="0.25">
      <c r="A53" s="82"/>
      <c r="B53" s="60" t="s">
        <v>29</v>
      </c>
      <c r="C53" s="61">
        <f>SUM(C35,C37:C45)</f>
        <v>196.87957900000001</v>
      </c>
      <c r="D53" s="61">
        <f t="shared" ref="D53:AE53" si="41">SUM(D35,D37:D45)</f>
        <v>167.95870599999998</v>
      </c>
      <c r="E53" s="61">
        <f t="shared" si="41"/>
        <v>172.67159100000001</v>
      </c>
      <c r="F53" s="61">
        <f t="shared" si="41"/>
        <v>200.45809700000004</v>
      </c>
      <c r="G53" s="61">
        <f t="shared" si="41"/>
        <v>236.36998299999999</v>
      </c>
      <c r="H53" s="61">
        <f t="shared" si="41"/>
        <v>270.21510699999999</v>
      </c>
      <c r="I53" s="61">
        <f t="shared" si="41"/>
        <v>265.48333200000002</v>
      </c>
      <c r="J53" s="61">
        <f t="shared" si="41"/>
        <v>302.41610300000008</v>
      </c>
      <c r="K53" s="61">
        <f t="shared" si="41"/>
        <v>276.77863400000001</v>
      </c>
      <c r="L53" s="61">
        <f t="shared" si="41"/>
        <v>412.94873999999999</v>
      </c>
      <c r="M53" s="61">
        <f t="shared" si="41"/>
        <v>434.13882500000005</v>
      </c>
      <c r="N53" s="61">
        <f t="shared" si="41"/>
        <v>368.15918600000009</v>
      </c>
      <c r="O53" s="61">
        <f t="shared" si="41"/>
        <v>475.39858300000003</v>
      </c>
      <c r="P53" s="61">
        <f t="shared" si="41"/>
        <v>482.8645459999999</v>
      </c>
      <c r="Q53" s="61">
        <f t="shared" si="41"/>
        <v>729.33357499999988</v>
      </c>
      <c r="R53" s="61">
        <f t="shared" si="41"/>
        <v>717.55476399999986</v>
      </c>
      <c r="S53" s="61">
        <f t="shared" si="41"/>
        <v>654.84370599999988</v>
      </c>
      <c r="T53" s="61">
        <f t="shared" si="41"/>
        <v>749.10019699999987</v>
      </c>
      <c r="U53" s="61">
        <f t="shared" si="41"/>
        <v>697.92472300000009</v>
      </c>
      <c r="V53" s="61">
        <f t="shared" si="41"/>
        <v>580.36611399999992</v>
      </c>
      <c r="W53" s="61">
        <f t="shared" si="41"/>
        <v>829.23957400000006</v>
      </c>
      <c r="X53" s="61">
        <f t="shared" si="41"/>
        <v>966.99859800000013</v>
      </c>
      <c r="Y53" s="61">
        <f t="shared" si="41"/>
        <v>989.02880999999991</v>
      </c>
      <c r="Z53" s="61">
        <f t="shared" si="41"/>
        <v>756.17594400000007</v>
      </c>
      <c r="AA53" s="61">
        <f t="shared" si="41"/>
        <v>856.67473499999983</v>
      </c>
      <c r="AB53" s="61">
        <f t="shared" si="41"/>
        <v>1082.2546579999998</v>
      </c>
      <c r="AC53" s="61">
        <f t="shared" si="41"/>
        <v>809.61229300000014</v>
      </c>
      <c r="AD53" s="61">
        <f t="shared" si="41"/>
        <v>1006.5092219999999</v>
      </c>
      <c r="AE53" s="61">
        <f t="shared" si="41"/>
        <v>1719.1427459999998</v>
      </c>
      <c r="AF53" s="61">
        <f t="shared" ref="AF53:AG53" si="42">SUM(AF35,AF37:AF45)</f>
        <v>1393.2946959999999</v>
      </c>
      <c r="AG53" s="61">
        <f t="shared" si="42"/>
        <v>1361.0600960000002</v>
      </c>
      <c r="AH53" s="61">
        <f t="shared" ref="AH53" si="43">SUM(AH35,AH37:AH45)</f>
        <v>2171.7861969999999</v>
      </c>
      <c r="AI53" s="61">
        <f t="shared" si="39"/>
        <v>22333.641660000001</v>
      </c>
    </row>
    <row r="54" spans="1:35" s="53" customFormat="1" x14ac:dyDescent="0.25">
      <c r="A54" s="82"/>
      <c r="B54" s="60" t="s">
        <v>30</v>
      </c>
      <c r="C54" s="61">
        <f>C55-C53</f>
        <v>49.835750999999931</v>
      </c>
      <c r="D54" s="61">
        <f t="shared" ref="D54:AE54" si="44">D55-D53</f>
        <v>44.831887000000023</v>
      </c>
      <c r="E54" s="61">
        <f t="shared" si="44"/>
        <v>47.14026800000002</v>
      </c>
      <c r="F54" s="61">
        <f t="shared" si="44"/>
        <v>52.715540999999916</v>
      </c>
      <c r="G54" s="61">
        <f t="shared" si="44"/>
        <v>69.701045000000079</v>
      </c>
      <c r="H54" s="61">
        <f t="shared" si="44"/>
        <v>79.492189000000053</v>
      </c>
      <c r="I54" s="61">
        <f t="shared" si="44"/>
        <v>60.779062999999951</v>
      </c>
      <c r="J54" s="61">
        <f t="shared" si="44"/>
        <v>84.034674000000109</v>
      </c>
      <c r="K54" s="61">
        <f t="shared" si="44"/>
        <v>77.999359000000027</v>
      </c>
      <c r="L54" s="61">
        <f t="shared" si="44"/>
        <v>97.563010000000077</v>
      </c>
      <c r="M54" s="61">
        <f t="shared" si="44"/>
        <v>103.10812199999992</v>
      </c>
      <c r="N54" s="61">
        <f t="shared" si="44"/>
        <v>96.437123999999983</v>
      </c>
      <c r="O54" s="61">
        <f t="shared" si="44"/>
        <v>151.49011799999982</v>
      </c>
      <c r="P54" s="61">
        <f t="shared" si="44"/>
        <v>142.64001900000005</v>
      </c>
      <c r="Q54" s="61">
        <f t="shared" si="44"/>
        <v>196.67515600000013</v>
      </c>
      <c r="R54" s="61">
        <f t="shared" si="44"/>
        <v>188.57571400000006</v>
      </c>
      <c r="S54" s="61">
        <f t="shared" si="44"/>
        <v>202.78277000000003</v>
      </c>
      <c r="T54" s="61">
        <f t="shared" si="44"/>
        <v>202.11075499999959</v>
      </c>
      <c r="U54" s="61">
        <f t="shared" si="44"/>
        <v>202.22118499999976</v>
      </c>
      <c r="V54" s="61">
        <f t="shared" si="44"/>
        <v>129.88826699999981</v>
      </c>
      <c r="W54" s="61">
        <f t="shared" si="44"/>
        <v>194.87193200000013</v>
      </c>
      <c r="X54" s="61">
        <f t="shared" si="44"/>
        <v>221.70891299999994</v>
      </c>
      <c r="Y54" s="61">
        <f t="shared" si="44"/>
        <v>179.40876800000035</v>
      </c>
      <c r="Z54" s="61">
        <f t="shared" si="44"/>
        <v>166.07343599999979</v>
      </c>
      <c r="AA54" s="61">
        <f t="shared" si="44"/>
        <v>198.55220499999996</v>
      </c>
      <c r="AB54" s="61">
        <f t="shared" si="44"/>
        <v>193.8903820000005</v>
      </c>
      <c r="AC54" s="61">
        <f t="shared" si="44"/>
        <v>166.97347500000001</v>
      </c>
      <c r="AD54" s="61">
        <f t="shared" si="44"/>
        <v>183.59872300000029</v>
      </c>
      <c r="AE54" s="61">
        <f t="shared" si="44"/>
        <v>208.97963100000084</v>
      </c>
      <c r="AF54" s="61">
        <f t="shared" ref="AF54:AG54" si="45">AF55-AF53</f>
        <v>173.45102099999963</v>
      </c>
      <c r="AG54" s="61">
        <f t="shared" si="45"/>
        <v>209.75255999999968</v>
      </c>
      <c r="AH54" s="61">
        <f t="shared" ref="AH54" si="46">AH55-AH53</f>
        <v>363.15139299999873</v>
      </c>
      <c r="AI54" s="61">
        <f t="shared" si="39"/>
        <v>4740.434455999999</v>
      </c>
    </row>
    <row r="55" spans="1:35" s="53" customFormat="1" x14ac:dyDescent="0.25">
      <c r="A55" s="82"/>
      <c r="B55" s="60" t="s">
        <v>31</v>
      </c>
      <c r="C55" s="61">
        <v>246.71532999999994</v>
      </c>
      <c r="D55" s="61">
        <v>212.790593</v>
      </c>
      <c r="E55" s="61">
        <v>219.81185900000003</v>
      </c>
      <c r="F55" s="61">
        <v>253.17363799999995</v>
      </c>
      <c r="G55" s="61">
        <v>306.07102800000007</v>
      </c>
      <c r="H55" s="61">
        <v>349.70729600000004</v>
      </c>
      <c r="I55" s="61">
        <v>326.26239499999997</v>
      </c>
      <c r="J55" s="61">
        <v>386.45077700000019</v>
      </c>
      <c r="K55" s="61">
        <v>354.77799300000004</v>
      </c>
      <c r="L55" s="61">
        <v>510.51175000000006</v>
      </c>
      <c r="M55" s="61">
        <v>537.24694699999998</v>
      </c>
      <c r="N55" s="61">
        <v>464.59631000000007</v>
      </c>
      <c r="O55" s="61">
        <v>626.88870099999986</v>
      </c>
      <c r="P55" s="61">
        <v>625.50456499999996</v>
      </c>
      <c r="Q55" s="61">
        <v>926.00873100000001</v>
      </c>
      <c r="R55" s="61">
        <v>906.13047799999993</v>
      </c>
      <c r="S55" s="61">
        <v>857.62647599999991</v>
      </c>
      <c r="T55" s="61">
        <v>951.21095199999945</v>
      </c>
      <c r="U55" s="61">
        <v>900.14590799999985</v>
      </c>
      <c r="V55" s="61">
        <v>710.25438099999974</v>
      </c>
      <c r="W55" s="61">
        <v>1024.1115060000002</v>
      </c>
      <c r="X55" s="61">
        <v>1188.7075110000001</v>
      </c>
      <c r="Y55" s="61">
        <v>1168.4375780000003</v>
      </c>
      <c r="Z55" s="61">
        <v>922.24937999999986</v>
      </c>
      <c r="AA55" s="61">
        <v>1055.2269399999998</v>
      </c>
      <c r="AB55" s="61">
        <v>1276.1450400000003</v>
      </c>
      <c r="AC55" s="61">
        <v>976.58576800000014</v>
      </c>
      <c r="AD55" s="61">
        <v>1190.1079450000002</v>
      </c>
      <c r="AE55" s="61">
        <v>1928.1223770000006</v>
      </c>
      <c r="AF55" s="61">
        <v>1566.7457169999996</v>
      </c>
      <c r="AG55" s="61">
        <v>1570.8126559999998</v>
      </c>
      <c r="AH55" s="61">
        <v>2534.9375899999986</v>
      </c>
      <c r="AI55" s="61">
        <f t="shared" si="39"/>
        <v>27074.076115999997</v>
      </c>
    </row>
    <row r="56" spans="1:35" s="53" customFormat="1" x14ac:dyDescent="0.25">
      <c r="A56" s="57"/>
      <c r="B56" s="66"/>
      <c r="C56" s="66"/>
      <c r="D56" s="66"/>
      <c r="E56" s="66"/>
      <c r="F56" s="66"/>
      <c r="G56" s="66"/>
      <c r="H56" s="66"/>
      <c r="I56" s="66"/>
      <c r="J56" s="66"/>
      <c r="K56" s="67"/>
      <c r="L56" s="67"/>
      <c r="M56" s="67"/>
      <c r="N56" s="67"/>
      <c r="O56" s="67"/>
      <c r="P56" s="67"/>
      <c r="Q56" s="67"/>
      <c r="R56" s="67"/>
      <c r="S56" s="67"/>
      <c r="T56" s="67"/>
      <c r="U56" s="67"/>
      <c r="V56" s="67"/>
      <c r="W56" s="67"/>
      <c r="X56" s="67"/>
      <c r="Y56" s="67"/>
    </row>
    <row r="57" spans="1:35" s="53" customFormat="1" x14ac:dyDescent="0.25">
      <c r="A57" s="57"/>
      <c r="B57" s="134" t="s">
        <v>417</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row>
    <row r="58" spans="1:35" s="53" customFormat="1" x14ac:dyDescent="0.25">
      <c r="A58" s="57"/>
      <c r="B58" s="81"/>
      <c r="C58" s="81"/>
      <c r="D58" s="81"/>
      <c r="E58" s="81"/>
      <c r="F58" s="81"/>
      <c r="G58" s="81"/>
      <c r="H58" s="81"/>
      <c r="I58" s="81"/>
      <c r="J58" s="81"/>
      <c r="K58" s="81"/>
      <c r="L58" s="81"/>
      <c r="M58" s="81"/>
      <c r="N58" s="81"/>
      <c r="O58" s="81"/>
      <c r="P58" s="81"/>
      <c r="Q58" s="81"/>
      <c r="R58" s="81"/>
      <c r="S58" s="81"/>
      <c r="T58" s="81"/>
      <c r="U58" s="81"/>
      <c r="V58" s="81"/>
      <c r="W58" s="81"/>
      <c r="X58" s="81"/>
      <c r="Y58" s="81"/>
    </row>
    <row r="59" spans="1:35" s="53" customFormat="1" x14ac:dyDescent="0.25">
      <c r="A59" s="57"/>
      <c r="B59" s="60" t="s">
        <v>424</v>
      </c>
      <c r="C59" s="68">
        <f t="shared" ref="C59:AD60" si="47">IF(C9&gt;0,C34/C9*100,"--")</f>
        <v>2.5075092260702738</v>
      </c>
      <c r="D59" s="68">
        <f t="shared" si="47"/>
        <v>2.144762578950222</v>
      </c>
      <c r="E59" s="68">
        <f t="shared" si="47"/>
        <v>2.1883398676595069</v>
      </c>
      <c r="F59" s="68">
        <f t="shared" si="47"/>
        <v>2.4069468457543111</v>
      </c>
      <c r="G59" s="68">
        <f t="shared" si="47"/>
        <v>2.4934843265439173</v>
      </c>
      <c r="H59" s="68">
        <f t="shared" si="47"/>
        <v>2.568903312197051</v>
      </c>
      <c r="I59" s="68">
        <f t="shared" si="47"/>
        <v>1.914868739503971</v>
      </c>
      <c r="J59" s="68">
        <f t="shared" si="47"/>
        <v>2.8124713017580221</v>
      </c>
      <c r="K59" s="68">
        <f t="shared" si="47"/>
        <v>2.4171425795822996</v>
      </c>
      <c r="L59" s="68">
        <f t="shared" si="47"/>
        <v>2.4515171197400445</v>
      </c>
      <c r="M59" s="68">
        <f t="shared" si="47"/>
        <v>2.4714828526663282</v>
      </c>
      <c r="N59" s="68">
        <f t="shared" si="47"/>
        <v>2.1083860823395488</v>
      </c>
      <c r="O59" s="68">
        <f t="shared" si="47"/>
        <v>2.5429702424413057</v>
      </c>
      <c r="P59" s="68">
        <f t="shared" si="47"/>
        <v>3.3379249729925689</v>
      </c>
      <c r="Q59" s="68">
        <f t="shared" si="47"/>
        <v>2.2987838853130143</v>
      </c>
      <c r="R59" s="68">
        <f t="shared" si="47"/>
        <v>2.322654890916394</v>
      </c>
      <c r="S59" s="68">
        <f t="shared" si="47"/>
        <v>2.2037960192622346</v>
      </c>
      <c r="T59" s="68">
        <f t="shared" si="47"/>
        <v>2.9994643888637356</v>
      </c>
      <c r="U59" s="68">
        <f t="shared" si="47"/>
        <v>2.0877621404036319</v>
      </c>
      <c r="V59" s="68">
        <f t="shared" si="47"/>
        <v>1.4722492556310971</v>
      </c>
      <c r="W59" s="68">
        <f t="shared" si="47"/>
        <v>1.3102901644558462</v>
      </c>
      <c r="X59" s="68">
        <f t="shared" si="47"/>
        <v>1.6493805473390286</v>
      </c>
      <c r="Y59" s="68">
        <f t="shared" si="47"/>
        <v>2.6829532872534259</v>
      </c>
      <c r="Z59" s="68">
        <f t="shared" si="47"/>
        <v>2.4018662713407082</v>
      </c>
      <c r="AA59" s="68">
        <f t="shared" si="47"/>
        <v>3.1102264500037866</v>
      </c>
      <c r="AB59" s="68">
        <f t="shared" si="47"/>
        <v>3.5456168238605117</v>
      </c>
      <c r="AC59" s="68">
        <f t="shared" si="47"/>
        <v>3.5310058643296145</v>
      </c>
      <c r="AD59" s="68">
        <f t="shared" si="47"/>
        <v>4.4719403665228068</v>
      </c>
      <c r="AE59" s="68">
        <f t="shared" ref="AE59:AI59" si="48">IF(AE9&gt;0,AE34/AE9*100,"--")</f>
        <v>3.705482802219366</v>
      </c>
      <c r="AF59" s="68">
        <f t="shared" si="48"/>
        <v>3.4230577132857829</v>
      </c>
      <c r="AG59" s="68">
        <f t="shared" si="48"/>
        <v>2.9183084289770229</v>
      </c>
      <c r="AH59" s="68">
        <f t="shared" si="48"/>
        <v>3.3437149581533392</v>
      </c>
      <c r="AI59" s="68">
        <f t="shared" si="48"/>
        <v>2.4295097531998184</v>
      </c>
    </row>
    <row r="60" spans="1:35" s="53" customFormat="1" x14ac:dyDescent="0.25">
      <c r="A60" s="59"/>
      <c r="B60" s="85" t="s">
        <v>12</v>
      </c>
      <c r="C60" s="68">
        <f t="shared" si="47"/>
        <v>2.5399834681104791</v>
      </c>
      <c r="D60" s="68">
        <f t="shared" si="47"/>
        <v>3.6666054295536021</v>
      </c>
      <c r="E60" s="68">
        <f t="shared" si="47"/>
        <v>2.8435261739063558</v>
      </c>
      <c r="F60" s="68">
        <f t="shared" si="47"/>
        <v>2.542179314504402</v>
      </c>
      <c r="G60" s="68">
        <f t="shared" si="47"/>
        <v>2.9823707092749596</v>
      </c>
      <c r="H60" s="68">
        <f t="shared" si="47"/>
        <v>3.1805959028631077</v>
      </c>
      <c r="I60" s="68">
        <f t="shared" si="47"/>
        <v>2.5856391133681544</v>
      </c>
      <c r="J60" s="68">
        <f t="shared" si="47"/>
        <v>3.546345326177744</v>
      </c>
      <c r="K60" s="68">
        <f t="shared" si="47"/>
        <v>2.9724978425503226</v>
      </c>
      <c r="L60" s="68">
        <f t="shared" si="47"/>
        <v>2.8213565275652512</v>
      </c>
      <c r="M60" s="68">
        <f t="shared" si="47"/>
        <v>3.8289949206302709</v>
      </c>
      <c r="N60" s="68">
        <f t="shared" si="47"/>
        <v>2.7841882495673564</v>
      </c>
      <c r="O60" s="68">
        <f t="shared" si="47"/>
        <v>2.1092557880385199</v>
      </c>
      <c r="P60" s="68">
        <f t="shared" si="47"/>
        <v>3.1341329283410611</v>
      </c>
      <c r="Q60" s="68">
        <f t="shared" si="47"/>
        <v>1.7787479585731611</v>
      </c>
      <c r="R60" s="68">
        <f t="shared" si="47"/>
        <v>1.5861417386472838</v>
      </c>
      <c r="S60" s="68">
        <f t="shared" si="47"/>
        <v>1.4137819128143632</v>
      </c>
      <c r="T60" s="68">
        <f t="shared" si="47"/>
        <v>2.3144095555768929</v>
      </c>
      <c r="U60" s="68">
        <f t="shared" si="47"/>
        <v>2.3190488923781234</v>
      </c>
      <c r="V60" s="68">
        <f t="shared" si="47"/>
        <v>2.3523026701662029</v>
      </c>
      <c r="W60" s="68">
        <f t="shared" si="47"/>
        <v>2.306666762594868</v>
      </c>
      <c r="X60" s="68">
        <f t="shared" si="47"/>
        <v>2.7790295010998611</v>
      </c>
      <c r="Y60" s="68">
        <f t="shared" si="47"/>
        <v>3.0979371315053963</v>
      </c>
      <c r="Z60" s="68">
        <f t="shared" si="47"/>
        <v>2.3535565986466511</v>
      </c>
      <c r="AA60" s="68">
        <f t="shared" si="47"/>
        <v>2.1242804574068983</v>
      </c>
      <c r="AB60" s="68">
        <f t="shared" si="47"/>
        <v>2.1142432176784678</v>
      </c>
      <c r="AC60" s="68">
        <f t="shared" si="47"/>
        <v>2.1498828085140098</v>
      </c>
      <c r="AD60" s="68">
        <f t="shared" si="47"/>
        <v>1.7992913884393398</v>
      </c>
      <c r="AE60" s="68">
        <f t="shared" ref="AE60:AH60" si="49">IF(AE10&gt;0,AE35/AE10*100,"--")</f>
        <v>1.7142775528123697</v>
      </c>
      <c r="AF60" s="68">
        <f t="shared" si="49"/>
        <v>1.5749420707707567</v>
      </c>
      <c r="AG60" s="68">
        <f t="shared" si="49"/>
        <v>1.4770746714554055</v>
      </c>
      <c r="AH60" s="68">
        <f t="shared" si="49"/>
        <v>1.8237702823206494</v>
      </c>
      <c r="AI60" s="68">
        <f t="shared" ref="AI60:AI80" si="50">IF(AI10&gt;0,AI35/AI10*100,"--")</f>
        <v>2.2774245455615039</v>
      </c>
    </row>
    <row r="61" spans="1:35" s="53" customFormat="1" x14ac:dyDescent="0.25">
      <c r="A61" s="59"/>
      <c r="B61" s="85" t="s">
        <v>13</v>
      </c>
      <c r="C61" s="68">
        <f t="shared" ref="C61:AD61" si="51">IF(C11&gt;0,C36/C11*100,"--")</f>
        <v>2.3639128352588243</v>
      </c>
      <c r="D61" s="68">
        <f t="shared" si="51"/>
        <v>0.82337414526180774</v>
      </c>
      <c r="E61" s="68">
        <f t="shared" si="51"/>
        <v>1.4141931422168401</v>
      </c>
      <c r="F61" s="68">
        <f t="shared" si="51"/>
        <v>2.0588963637773348</v>
      </c>
      <c r="G61" s="68">
        <f t="shared" si="51"/>
        <v>1.8230515964259391</v>
      </c>
      <c r="H61" s="68">
        <f t="shared" si="51"/>
        <v>1.5508591492104884</v>
      </c>
      <c r="I61" s="68">
        <f t="shared" si="51"/>
        <v>1.2962176169409285</v>
      </c>
      <c r="J61" s="68">
        <f t="shared" si="51"/>
        <v>1.9483111874022656</v>
      </c>
      <c r="K61" s="68">
        <f t="shared" si="51"/>
        <v>1.9731431568352653</v>
      </c>
      <c r="L61" s="68">
        <f t="shared" si="51"/>
        <v>2.2134395244687264</v>
      </c>
      <c r="M61" s="68">
        <f t="shared" si="51"/>
        <v>2.0134417737712789</v>
      </c>
      <c r="N61" s="68">
        <f t="shared" si="51"/>
        <v>1.8099325978616683</v>
      </c>
      <c r="O61" s="68">
        <f t="shared" si="51"/>
        <v>2.999575098612635</v>
      </c>
      <c r="P61" s="68">
        <f t="shared" si="51"/>
        <v>3.6620725514246359</v>
      </c>
      <c r="Q61" s="68">
        <f t="shared" si="51"/>
        <v>2.9625084628427927</v>
      </c>
      <c r="R61" s="68">
        <f t="shared" si="51"/>
        <v>3.5929489506252472</v>
      </c>
      <c r="S61" s="68">
        <f t="shared" si="51"/>
        <v>4.4040797751322938</v>
      </c>
      <c r="T61" s="68">
        <f t="shared" si="51"/>
        <v>4.9314431449022038</v>
      </c>
      <c r="U61" s="68">
        <f t="shared" si="51"/>
        <v>1.8111664411687993</v>
      </c>
      <c r="V61" s="68">
        <f t="shared" si="51"/>
        <v>1.0124110578119827</v>
      </c>
      <c r="W61" s="68">
        <f t="shared" si="51"/>
        <v>1.0403186138145055</v>
      </c>
      <c r="X61" s="68">
        <f t="shared" si="51"/>
        <v>1.264593308719419</v>
      </c>
      <c r="Y61" s="68">
        <f t="shared" si="51"/>
        <v>2.4728753772413024</v>
      </c>
      <c r="Z61" s="68">
        <f t="shared" si="51"/>
        <v>2.4366265000197411</v>
      </c>
      <c r="AA61" s="68">
        <f t="shared" si="51"/>
        <v>4.3356425723659724</v>
      </c>
      <c r="AB61" s="68">
        <f t="shared" si="51"/>
        <v>5.9761482785053355</v>
      </c>
      <c r="AC61" s="68">
        <f t="shared" si="51"/>
        <v>5.910684248115837</v>
      </c>
      <c r="AD61" s="68">
        <f t="shared" si="51"/>
        <v>8.4048002191903635</v>
      </c>
      <c r="AE61" s="68">
        <f t="shared" ref="AE61:AE70" si="52">IF(AE11&gt;0,AE36/AE11*100,"--")</f>
        <v>6.4942317394220339</v>
      </c>
      <c r="AF61" s="68">
        <f t="shared" ref="AF61:AH61" si="53">IF(AF11&gt;0,AF36/AF11*100,"--")</f>
        <v>6.2025487892592084</v>
      </c>
      <c r="AG61" s="68">
        <f t="shared" si="53"/>
        <v>5.5664865363266944</v>
      </c>
      <c r="AH61" s="68">
        <f t="shared" si="53"/>
        <v>4.7280359758484982</v>
      </c>
      <c r="AI61" s="68">
        <f t="shared" si="50"/>
        <v>2.558385662719612</v>
      </c>
    </row>
    <row r="62" spans="1:35" s="53" customFormat="1" x14ac:dyDescent="0.25">
      <c r="A62" s="57"/>
      <c r="B62" s="60" t="s">
        <v>14</v>
      </c>
      <c r="C62" s="68">
        <f t="shared" ref="C62:AD62" si="54">IF(C12&gt;0,C37/C12*100,"--")</f>
        <v>6.0656966221390487</v>
      </c>
      <c r="D62" s="68">
        <f t="shared" si="54"/>
        <v>5.4456005185686402</v>
      </c>
      <c r="E62" s="68">
        <f t="shared" si="54"/>
        <v>5.4456005185686402</v>
      </c>
      <c r="F62" s="68">
        <f t="shared" si="54"/>
        <v>6.1367616996773098</v>
      </c>
      <c r="G62" s="68">
        <f t="shared" si="54"/>
        <v>6.1767316564729464</v>
      </c>
      <c r="H62" s="68">
        <f t="shared" si="54"/>
        <v>7.3034046774986709</v>
      </c>
      <c r="I62" s="68">
        <f t="shared" si="54"/>
        <v>6.3644255296572876</v>
      </c>
      <c r="J62" s="68">
        <f t="shared" si="54"/>
        <v>6.632411159347849</v>
      </c>
      <c r="K62" s="68">
        <f t="shared" si="54"/>
        <v>5.7839966269283822</v>
      </c>
      <c r="L62" s="68">
        <f t="shared" si="54"/>
        <v>7.3666228204151807</v>
      </c>
      <c r="M62" s="68">
        <f t="shared" si="54"/>
        <v>6.5409529646873201</v>
      </c>
      <c r="N62" s="68">
        <f t="shared" si="54"/>
        <v>4.8707452131129116</v>
      </c>
      <c r="O62" s="68">
        <f t="shared" si="54"/>
        <v>4.8105394904418644</v>
      </c>
      <c r="P62" s="68">
        <f t="shared" si="54"/>
        <v>4.8060270908544975</v>
      </c>
      <c r="Q62" s="68">
        <f t="shared" si="54"/>
        <v>5.8224628364843216</v>
      </c>
      <c r="R62" s="68">
        <f t="shared" si="54"/>
        <v>6.028674230545839</v>
      </c>
      <c r="S62" s="68">
        <f t="shared" si="54"/>
        <v>5.4984566681108289</v>
      </c>
      <c r="T62" s="68">
        <f t="shared" si="54"/>
        <v>6.4302276244295093</v>
      </c>
      <c r="U62" s="68">
        <f t="shared" si="54"/>
        <v>6.2407938442879534</v>
      </c>
      <c r="V62" s="68">
        <f t="shared" si="54"/>
        <v>4.6687948584494832</v>
      </c>
      <c r="W62" s="68">
        <f t="shared" si="54"/>
        <v>5.0869455705641409</v>
      </c>
      <c r="X62" s="68">
        <f t="shared" si="54"/>
        <v>5.030063333055983</v>
      </c>
      <c r="Y62" s="68">
        <f t="shared" si="54"/>
        <v>4.6848429994464889</v>
      </c>
      <c r="Z62" s="68">
        <f t="shared" si="54"/>
        <v>3.9222104761827552</v>
      </c>
      <c r="AA62" s="68">
        <f t="shared" si="54"/>
        <v>4.7364677121595626</v>
      </c>
      <c r="AB62" s="68">
        <f t="shared" si="54"/>
        <v>4.5014533445386835</v>
      </c>
      <c r="AC62" s="68">
        <f t="shared" si="54"/>
        <v>3.8926399342159725</v>
      </c>
      <c r="AD62" s="68">
        <f t="shared" si="54"/>
        <v>4.4864527220124719</v>
      </c>
      <c r="AE62" s="68">
        <f t="shared" si="52"/>
        <v>4.23910282012538</v>
      </c>
      <c r="AF62" s="68">
        <f t="shared" ref="AF62:AH62" si="55">IF(AF12&gt;0,AF37/AF12*100,"--")</f>
        <v>3.6365626122424928</v>
      </c>
      <c r="AG62" s="68">
        <f t="shared" si="55"/>
        <v>4.2461289966083404</v>
      </c>
      <c r="AH62" s="68">
        <f t="shared" si="55"/>
        <v>4.8873300731529046</v>
      </c>
      <c r="AI62" s="68">
        <f t="shared" si="50"/>
        <v>5.0924018251689063</v>
      </c>
    </row>
    <row r="63" spans="1:35" s="53" customFormat="1" x14ac:dyDescent="0.25">
      <c r="A63" s="59"/>
      <c r="B63" s="60" t="s">
        <v>15</v>
      </c>
      <c r="C63" s="68">
        <f t="shared" ref="C63:AD63" si="56">IF(C13&gt;0,C38/C13*100,"--")</f>
        <v>4.8736244995133342</v>
      </c>
      <c r="D63" s="68">
        <f t="shared" si="56"/>
        <v>4.2057609960538205</v>
      </c>
      <c r="E63" s="68">
        <f t="shared" si="56"/>
        <v>4.83203537286367</v>
      </c>
      <c r="F63" s="68">
        <f t="shared" si="56"/>
        <v>7.163082277686657</v>
      </c>
      <c r="G63" s="68">
        <f t="shared" si="56"/>
        <v>4.7743955006694954</v>
      </c>
      <c r="H63" s="68">
        <f t="shared" si="56"/>
        <v>5.3094505503090579</v>
      </c>
      <c r="I63" s="68">
        <f t="shared" si="56"/>
        <v>4.6416540154374761</v>
      </c>
      <c r="J63" s="68">
        <f t="shared" si="56"/>
        <v>4.7100276988101877</v>
      </c>
      <c r="K63" s="68">
        <f t="shared" si="56"/>
        <v>4.9765821391798655</v>
      </c>
      <c r="L63" s="68">
        <f t="shared" si="56"/>
        <v>5.3430366790900514</v>
      </c>
      <c r="M63" s="68">
        <f t="shared" si="56"/>
        <v>3.584721317832841</v>
      </c>
      <c r="N63" s="68">
        <f t="shared" si="56"/>
        <v>4.1007347524236977</v>
      </c>
      <c r="O63" s="68">
        <f t="shared" si="56"/>
        <v>4.797733448772334</v>
      </c>
      <c r="P63" s="68">
        <f t="shared" si="56"/>
        <v>5.1346155343321245</v>
      </c>
      <c r="Q63" s="68">
        <f t="shared" si="56"/>
        <v>5.3648816978993503</v>
      </c>
      <c r="R63" s="68">
        <f t="shared" si="56"/>
        <v>4.7299044643000219</v>
      </c>
      <c r="S63" s="68">
        <f t="shared" si="56"/>
        <v>4.8579241791192596</v>
      </c>
      <c r="T63" s="68">
        <f t="shared" si="56"/>
        <v>4.4582260879174971</v>
      </c>
      <c r="U63" s="68">
        <f t="shared" si="56"/>
        <v>4.2858885680314911</v>
      </c>
      <c r="V63" s="68">
        <f t="shared" si="56"/>
        <v>3.1291145147154689</v>
      </c>
      <c r="W63" s="68">
        <f t="shared" si="56"/>
        <v>3.3978179111881035</v>
      </c>
      <c r="X63" s="68">
        <f t="shared" si="56"/>
        <v>3.5017812962762349</v>
      </c>
      <c r="Y63" s="68">
        <f t="shared" si="56"/>
        <v>3.2613067295419187</v>
      </c>
      <c r="Z63" s="68">
        <f t="shared" si="56"/>
        <v>2.9956197923572208</v>
      </c>
      <c r="AA63" s="68">
        <f t="shared" si="56"/>
        <v>3.524371239412341</v>
      </c>
      <c r="AB63" s="68">
        <f t="shared" si="56"/>
        <v>2.7451899379787497</v>
      </c>
      <c r="AC63" s="68">
        <f t="shared" si="56"/>
        <v>2.6601688483095254</v>
      </c>
      <c r="AD63" s="68">
        <f t="shared" si="56"/>
        <v>2.426954285528566</v>
      </c>
      <c r="AE63" s="68">
        <f t="shared" si="52"/>
        <v>2.4336499908909759</v>
      </c>
      <c r="AF63" s="68">
        <f t="shared" ref="AF63:AH63" si="57">IF(AF13&gt;0,AF38/AF13*100,"--")</f>
        <v>2.2172050736172477</v>
      </c>
      <c r="AG63" s="68">
        <f t="shared" si="57"/>
        <v>2.5748329299665063</v>
      </c>
      <c r="AH63" s="68">
        <f t="shared" si="57"/>
        <v>2.9605137072440986</v>
      </c>
      <c r="AI63" s="68">
        <f t="shared" si="50"/>
        <v>3.6887151259062465</v>
      </c>
    </row>
    <row r="64" spans="1:35" s="53" customFormat="1" x14ac:dyDescent="0.25">
      <c r="A64" s="59"/>
      <c r="B64" s="60" t="s">
        <v>16</v>
      </c>
      <c r="C64" s="68">
        <f t="shared" ref="C64:AD64" si="58">IF(C14&gt;0,C39/C14*100,"--")</f>
        <v>17.498615831992627</v>
      </c>
      <c r="D64" s="68">
        <f t="shared" si="58"/>
        <v>15.303035866892614</v>
      </c>
      <c r="E64" s="68">
        <f t="shared" si="58"/>
        <v>13.734053144277315</v>
      </c>
      <c r="F64" s="68">
        <f t="shared" si="58"/>
        <v>11.809956224787337</v>
      </c>
      <c r="G64" s="68">
        <f t="shared" si="58"/>
        <v>10.446600491154106</v>
      </c>
      <c r="H64" s="68">
        <f t="shared" si="58"/>
        <v>11.916707503598463</v>
      </c>
      <c r="I64" s="68">
        <f t="shared" si="58"/>
        <v>11.204982677991083</v>
      </c>
      <c r="J64" s="68">
        <f t="shared" si="58"/>
        <v>10.960697769011023</v>
      </c>
      <c r="K64" s="68">
        <f t="shared" si="58"/>
        <v>8.252852709724964</v>
      </c>
      <c r="L64" s="68">
        <f t="shared" si="58"/>
        <v>7.4314618930282128</v>
      </c>
      <c r="M64" s="68">
        <f t="shared" si="58"/>
        <v>7.1837397293976801</v>
      </c>
      <c r="N64" s="68">
        <f t="shared" si="58"/>
        <v>7.2151492394160934</v>
      </c>
      <c r="O64" s="68">
        <f t="shared" si="58"/>
        <v>10.51922136667649</v>
      </c>
      <c r="P64" s="68">
        <f t="shared" si="58"/>
        <v>10.52293434285926</v>
      </c>
      <c r="Q64" s="68">
        <f t="shared" si="58"/>
        <v>12.318913207318813</v>
      </c>
      <c r="R64" s="68">
        <f t="shared" si="58"/>
        <v>9.2489518280734941</v>
      </c>
      <c r="S64" s="68">
        <f t="shared" si="58"/>
        <v>8.6491795444217807</v>
      </c>
      <c r="T64" s="68">
        <f t="shared" si="58"/>
        <v>7.8747767491822023</v>
      </c>
      <c r="U64" s="68">
        <f t="shared" si="58"/>
        <v>8.0407773408506138</v>
      </c>
      <c r="V64" s="68">
        <f t="shared" si="58"/>
        <v>8.1249672671037896</v>
      </c>
      <c r="W64" s="68">
        <f t="shared" si="58"/>
        <v>8.3543038709748654</v>
      </c>
      <c r="X64" s="68">
        <f t="shared" si="58"/>
        <v>10.660178266929234</v>
      </c>
      <c r="Y64" s="68">
        <f t="shared" si="58"/>
        <v>11.887204133780106</v>
      </c>
      <c r="Z64" s="68">
        <f t="shared" si="58"/>
        <v>8.3749306010927036</v>
      </c>
      <c r="AA64" s="68">
        <f t="shared" si="58"/>
        <v>9.5827072231988648</v>
      </c>
      <c r="AB64" s="68">
        <f t="shared" si="58"/>
        <v>17.163047268354969</v>
      </c>
      <c r="AC64" s="68">
        <f t="shared" si="58"/>
        <v>6.3612205524337249</v>
      </c>
      <c r="AD64" s="68">
        <f t="shared" si="58"/>
        <v>7.0728267123767559</v>
      </c>
      <c r="AE64" s="68">
        <f t="shared" si="52"/>
        <v>7.5960007544828745</v>
      </c>
      <c r="AF64" s="68">
        <f t="shared" ref="AF64:AH64" si="59">IF(AF14&gt;0,AF39/AF14*100,"--")</f>
        <v>7.8316634130473277</v>
      </c>
      <c r="AG64" s="68">
        <f t="shared" si="59"/>
        <v>11.232238509354101</v>
      </c>
      <c r="AH64" s="68">
        <f t="shared" si="59"/>
        <v>18.80349426975393</v>
      </c>
      <c r="AI64" s="68">
        <f t="shared" si="50"/>
        <v>10.261550170538134</v>
      </c>
    </row>
    <row r="65" spans="1:35" s="53" customFormat="1" x14ac:dyDescent="0.25">
      <c r="A65" s="57"/>
      <c r="B65" s="60" t="s">
        <v>17</v>
      </c>
      <c r="C65" s="68">
        <f t="shared" ref="C65:AD65" si="60">IF(C15&gt;0,C40/C15*100,"--")</f>
        <v>12.527074082512515</v>
      </c>
      <c r="D65" s="68">
        <f t="shared" si="60"/>
        <v>12.39284756667575</v>
      </c>
      <c r="E65" s="68">
        <f t="shared" si="60"/>
        <v>11.97732486512167</v>
      </c>
      <c r="F65" s="68">
        <f t="shared" si="60"/>
        <v>12.255045281137331</v>
      </c>
      <c r="G65" s="68">
        <f t="shared" si="60"/>
        <v>9.3032156041219327</v>
      </c>
      <c r="H65" s="68">
        <f t="shared" si="60"/>
        <v>9.2004831114336749</v>
      </c>
      <c r="I65" s="68">
        <f t="shared" si="60"/>
        <v>6.2864225735044661</v>
      </c>
      <c r="J65" s="68">
        <f t="shared" si="60"/>
        <v>7.3965871330036945</v>
      </c>
      <c r="K65" s="68">
        <f t="shared" si="60"/>
        <v>8.0621916026929963</v>
      </c>
      <c r="L65" s="68">
        <f t="shared" si="60"/>
        <v>8.3772111495480992</v>
      </c>
      <c r="M65" s="68">
        <f t="shared" si="60"/>
        <v>6.1724609284775331</v>
      </c>
      <c r="N65" s="68">
        <f t="shared" si="60"/>
        <v>3.9179555019171612</v>
      </c>
      <c r="O65" s="68">
        <f t="shared" si="60"/>
        <v>2.6756250954791878</v>
      </c>
      <c r="P65" s="68">
        <f t="shared" si="60"/>
        <v>2.0550891533603766</v>
      </c>
      <c r="Q65" s="68">
        <f t="shared" si="60"/>
        <v>2.0797603839779621</v>
      </c>
      <c r="R65" s="68">
        <f t="shared" si="60"/>
        <v>1.7770840602528488</v>
      </c>
      <c r="S65" s="68">
        <f t="shared" si="60"/>
        <v>1.7292691664901154</v>
      </c>
      <c r="T65" s="68">
        <f t="shared" si="60"/>
        <v>1.7951417456152319</v>
      </c>
      <c r="U65" s="68">
        <f t="shared" si="60"/>
        <v>1.8947747933407026</v>
      </c>
      <c r="V65" s="68">
        <f t="shared" si="60"/>
        <v>1.6230207236145953</v>
      </c>
      <c r="W65" s="68">
        <f t="shared" si="60"/>
        <v>1.8884454447348666</v>
      </c>
      <c r="X65" s="68">
        <f t="shared" si="60"/>
        <v>1.7134638020267685</v>
      </c>
      <c r="Y65" s="68">
        <f t="shared" si="60"/>
        <v>1.4782154376262471</v>
      </c>
      <c r="Z65" s="68">
        <f t="shared" si="60"/>
        <v>0.9540399222235374</v>
      </c>
      <c r="AA65" s="68">
        <f t="shared" si="60"/>
        <v>0.93909482195603766</v>
      </c>
      <c r="AB65" s="68">
        <f t="shared" si="60"/>
        <v>1.1096027195511518</v>
      </c>
      <c r="AC65" s="68">
        <f t="shared" si="60"/>
        <v>1.202659184242062</v>
      </c>
      <c r="AD65" s="68">
        <f t="shared" si="60"/>
        <v>1.2377101058730815</v>
      </c>
      <c r="AE65" s="68">
        <f t="shared" si="52"/>
        <v>2.7928069182500592</v>
      </c>
      <c r="AF65" s="68">
        <f t="shared" ref="AF65:AH65" si="61">IF(AF15&gt;0,AF40/AF15*100,"--")</f>
        <v>2.4622482392054565</v>
      </c>
      <c r="AG65" s="68">
        <f t="shared" si="61"/>
        <v>2.3683225712158804</v>
      </c>
      <c r="AH65" s="68">
        <f t="shared" si="61"/>
        <v>2.4349280170123824</v>
      </c>
      <c r="AI65" s="68">
        <f t="shared" si="50"/>
        <v>1.7621693351526986</v>
      </c>
    </row>
    <row r="66" spans="1:35" s="53" customFormat="1" x14ac:dyDescent="0.25">
      <c r="A66" s="59"/>
      <c r="B66" s="60" t="s">
        <v>18</v>
      </c>
      <c r="C66" s="68">
        <f t="shared" ref="C66:AD66" si="62">IF(C16&gt;0,C41/C16*100,"--")</f>
        <v>5.1218014482080454</v>
      </c>
      <c r="D66" s="68">
        <f t="shared" si="62"/>
        <v>3.5795123598555829</v>
      </c>
      <c r="E66" s="68">
        <f t="shared" si="62"/>
        <v>4.7222700840663769</v>
      </c>
      <c r="F66" s="68">
        <f t="shared" si="62"/>
        <v>4.9195121614337243</v>
      </c>
      <c r="G66" s="68">
        <f t="shared" si="62"/>
        <v>5.8113448789480566</v>
      </c>
      <c r="H66" s="68">
        <f t="shared" si="62"/>
        <v>9.4068436228685073</v>
      </c>
      <c r="I66" s="68">
        <f t="shared" si="62"/>
        <v>5.546787807103069</v>
      </c>
      <c r="J66" s="68">
        <f t="shared" si="62"/>
        <v>5.9492130914510559</v>
      </c>
      <c r="K66" s="68">
        <f t="shared" si="62"/>
        <v>5.5632401341547242</v>
      </c>
      <c r="L66" s="68">
        <f t="shared" si="62"/>
        <v>13.143153529958912</v>
      </c>
      <c r="M66" s="68">
        <f t="shared" si="62"/>
        <v>5.4669336506129271</v>
      </c>
      <c r="N66" s="68">
        <f t="shared" si="62"/>
        <v>8.6546001801608199</v>
      </c>
      <c r="O66" s="68">
        <f t="shared" si="62"/>
        <v>4.2713076990859662</v>
      </c>
      <c r="P66" s="68">
        <f t="shared" si="62"/>
        <v>4.9042788631660548</v>
      </c>
      <c r="Q66" s="68">
        <f t="shared" si="62"/>
        <v>4.5236480710462956</v>
      </c>
      <c r="R66" s="68">
        <f t="shared" si="62"/>
        <v>4.7202617962648752</v>
      </c>
      <c r="S66" s="68">
        <f t="shared" si="62"/>
        <v>3.8006795331240419</v>
      </c>
      <c r="T66" s="68">
        <f t="shared" si="62"/>
        <v>5.3862409807820688</v>
      </c>
      <c r="U66" s="68">
        <f t="shared" si="62"/>
        <v>3.9919613716332671</v>
      </c>
      <c r="V66" s="68">
        <f t="shared" si="62"/>
        <v>2.9973303635912187</v>
      </c>
      <c r="W66" s="68">
        <f t="shared" si="62"/>
        <v>3.6147074516295867</v>
      </c>
      <c r="X66" s="68">
        <f t="shared" si="62"/>
        <v>3.8313509656034741</v>
      </c>
      <c r="Y66" s="68">
        <f t="shared" si="62"/>
        <v>3.1361899179736259</v>
      </c>
      <c r="Z66" s="68">
        <f t="shared" si="62"/>
        <v>2.717347549269495</v>
      </c>
      <c r="AA66" s="68">
        <f t="shared" si="62"/>
        <v>2.7202749793994849</v>
      </c>
      <c r="AB66" s="68">
        <f t="shared" si="62"/>
        <v>2.8397895852958133</v>
      </c>
      <c r="AC66" s="68">
        <f t="shared" si="62"/>
        <v>2.8534217987163166</v>
      </c>
      <c r="AD66" s="68">
        <f t="shared" si="62"/>
        <v>2.3662156658289786</v>
      </c>
      <c r="AE66" s="68">
        <f t="shared" si="52"/>
        <v>2.5558465707313371</v>
      </c>
      <c r="AF66" s="68">
        <f t="shared" ref="AF66:AH66" si="63">IF(AF16&gt;0,AF41/AF16*100,"--")</f>
        <v>2.0662305608691915</v>
      </c>
      <c r="AG66" s="68">
        <f t="shared" si="63"/>
        <v>2.63092437723855</v>
      </c>
      <c r="AH66" s="68">
        <f t="shared" si="63"/>
        <v>3.0670528023361618</v>
      </c>
      <c r="AI66" s="68">
        <f t="shared" si="50"/>
        <v>4.1986104824013815</v>
      </c>
    </row>
    <row r="67" spans="1:35" s="53" customFormat="1" x14ac:dyDescent="0.25">
      <c r="A67" s="59"/>
      <c r="B67" s="60" t="s">
        <v>19</v>
      </c>
      <c r="C67" s="68">
        <f t="shared" ref="C67:AD67" si="64">IF(C17&gt;0,C42/C17*100,"--")</f>
        <v>6.8855597028098607</v>
      </c>
      <c r="D67" s="68">
        <f t="shared" si="64"/>
        <v>8.1620545219050644</v>
      </c>
      <c r="E67" s="68">
        <f t="shared" si="64"/>
        <v>4.0220291406493978</v>
      </c>
      <c r="F67" s="68">
        <f t="shared" si="64"/>
        <v>2.9430145796363103</v>
      </c>
      <c r="G67" s="68">
        <f t="shared" si="64"/>
        <v>4.9921120428420691</v>
      </c>
      <c r="H67" s="68">
        <f t="shared" si="64"/>
        <v>1.872827057737158</v>
      </c>
      <c r="I67" s="68">
        <f t="shared" si="64"/>
        <v>2.6888578382899433</v>
      </c>
      <c r="J67" s="68">
        <f t="shared" si="64"/>
        <v>2.3523114116318462</v>
      </c>
      <c r="K67" s="68">
        <f t="shared" si="64"/>
        <v>1.6051261619691659</v>
      </c>
      <c r="L67" s="68">
        <f t="shared" si="64"/>
        <v>1.690890356838616</v>
      </c>
      <c r="M67" s="68">
        <f t="shared" si="64"/>
        <v>1.5610427901017152</v>
      </c>
      <c r="N67" s="68">
        <f t="shared" si="64"/>
        <v>1.3932940765771407</v>
      </c>
      <c r="O67" s="68">
        <f t="shared" si="64"/>
        <v>1.3282901054645981</v>
      </c>
      <c r="P67" s="68">
        <f t="shared" si="64"/>
        <v>1.1862102955964893</v>
      </c>
      <c r="Q67" s="68">
        <f t="shared" si="64"/>
        <v>1.373436661582575</v>
      </c>
      <c r="R67" s="68">
        <f t="shared" si="64"/>
        <v>1.8436436239232845</v>
      </c>
      <c r="S67" s="68">
        <f t="shared" si="64"/>
        <v>1.6132177232934732</v>
      </c>
      <c r="T67" s="68">
        <f t="shared" si="64"/>
        <v>1.4956464241490726</v>
      </c>
      <c r="U67" s="68">
        <f t="shared" si="64"/>
        <v>1.2670989734427796</v>
      </c>
      <c r="V67" s="68">
        <f t="shared" si="64"/>
        <v>1.2536309482722416</v>
      </c>
      <c r="W67" s="68">
        <f t="shared" si="64"/>
        <v>1.5983572357604403</v>
      </c>
      <c r="X67" s="68">
        <f t="shared" si="64"/>
        <v>1.3357738118041749</v>
      </c>
      <c r="Y67" s="68">
        <f t="shared" si="64"/>
        <v>1.312689248541782</v>
      </c>
      <c r="Z67" s="68">
        <f t="shared" si="64"/>
        <v>0.67232816728611455</v>
      </c>
      <c r="AA67" s="68">
        <f t="shared" si="64"/>
        <v>0.59653835442353242</v>
      </c>
      <c r="AB67" s="68">
        <f t="shared" si="64"/>
        <v>0.37886102093510682</v>
      </c>
      <c r="AC67" s="68">
        <f t="shared" si="64"/>
        <v>0.5844008866068332</v>
      </c>
      <c r="AD67" s="68">
        <f t="shared" si="64"/>
        <v>0.94196681988825781</v>
      </c>
      <c r="AE67" s="68">
        <f t="shared" si="52"/>
        <v>1.082429127581596</v>
      </c>
      <c r="AF67" s="68">
        <f t="shared" ref="AF67:AH67" si="65">IF(AF17&gt;0,AF42/AF17*100,"--")</f>
        <v>1.02845947123102</v>
      </c>
      <c r="AG67" s="68">
        <f t="shared" si="65"/>
        <v>3.4252154820037983</v>
      </c>
      <c r="AH67" s="68">
        <f t="shared" si="65"/>
        <v>5.5054082405492943</v>
      </c>
      <c r="AI67" s="68">
        <f t="shared" si="50"/>
        <v>1.3377528920789779</v>
      </c>
    </row>
    <row r="68" spans="1:35" s="53" customFormat="1" x14ac:dyDescent="0.25">
      <c r="A68" s="59"/>
      <c r="B68" s="60" t="s">
        <v>20</v>
      </c>
      <c r="C68" s="68">
        <f t="shared" ref="C68:AD68" si="66">IF(C18&gt;0,C43/C18*100,"--")</f>
        <v>10.136691817061019</v>
      </c>
      <c r="D68" s="68">
        <f t="shared" si="66"/>
        <v>11.551578606055015</v>
      </c>
      <c r="E68" s="68">
        <f t="shared" si="66"/>
        <v>10.921883138313069</v>
      </c>
      <c r="F68" s="68">
        <f t="shared" si="66"/>
        <v>10.522254887308277</v>
      </c>
      <c r="G68" s="68">
        <f t="shared" si="66"/>
        <v>10.036714129563162</v>
      </c>
      <c r="H68" s="68">
        <f t="shared" si="66"/>
        <v>9.1387704336532511</v>
      </c>
      <c r="I68" s="68">
        <f t="shared" si="66"/>
        <v>9.1624687968457774</v>
      </c>
      <c r="J68" s="68">
        <f t="shared" si="66"/>
        <v>8.9654462893503268</v>
      </c>
      <c r="K68" s="68">
        <f t="shared" si="66"/>
        <v>8.970981473935657</v>
      </c>
      <c r="L68" s="68">
        <f t="shared" si="66"/>
        <v>8.5802789438322353</v>
      </c>
      <c r="M68" s="68">
        <f t="shared" si="66"/>
        <v>8.2313983889881328</v>
      </c>
      <c r="N68" s="68">
        <f t="shared" si="66"/>
        <v>8.8551171695072384</v>
      </c>
      <c r="O68" s="68">
        <f t="shared" si="66"/>
        <v>10.530548895770904</v>
      </c>
      <c r="P68" s="68">
        <f t="shared" si="66"/>
        <v>8.2176443940436208</v>
      </c>
      <c r="Q68" s="68">
        <f t="shared" si="66"/>
        <v>6.5033578438590212</v>
      </c>
      <c r="R68" s="68">
        <f t="shared" si="66"/>
        <v>3.443688187490515</v>
      </c>
      <c r="S68" s="68">
        <f t="shared" si="66"/>
        <v>2.5892205575051404</v>
      </c>
      <c r="T68" s="68">
        <f t="shared" si="66"/>
        <v>2.240710665849095</v>
      </c>
      <c r="U68" s="68">
        <f t="shared" si="66"/>
        <v>1.7300373049019224</v>
      </c>
      <c r="V68" s="68">
        <f t="shared" si="66"/>
        <v>1.1719934529787384</v>
      </c>
      <c r="W68" s="68">
        <f t="shared" si="66"/>
        <v>1.0056212379812082</v>
      </c>
      <c r="X68" s="68">
        <f t="shared" si="66"/>
        <v>0.81815626571460964</v>
      </c>
      <c r="Y68" s="68">
        <f t="shared" si="66"/>
        <v>11.036925408052282</v>
      </c>
      <c r="Z68" s="68">
        <f t="shared" si="66"/>
        <v>1.7318754289334115</v>
      </c>
      <c r="AA68" s="68">
        <f t="shared" si="66"/>
        <v>1.571803474526613</v>
      </c>
      <c r="AB68" s="68">
        <f t="shared" si="66"/>
        <v>2.2517579375974082</v>
      </c>
      <c r="AC68" s="68">
        <f t="shared" si="66"/>
        <v>2.5513507611914763</v>
      </c>
      <c r="AD68" s="68">
        <f t="shared" si="66"/>
        <v>2.9574397336502303</v>
      </c>
      <c r="AE68" s="68">
        <f t="shared" si="52"/>
        <v>4.9256284698967523</v>
      </c>
      <c r="AF68" s="68">
        <f t="shared" ref="AF68:AH68" si="67">IF(AF18&gt;0,AF43/AF18*100,"--")</f>
        <v>5.7860703619832616</v>
      </c>
      <c r="AG68" s="68">
        <f t="shared" si="67"/>
        <v>6.2176834009888733</v>
      </c>
      <c r="AH68" s="68">
        <f t="shared" si="67"/>
        <v>13.063776973182398</v>
      </c>
      <c r="AI68" s="68">
        <f t="shared" si="50"/>
        <v>2.5413451285035129</v>
      </c>
    </row>
    <row r="69" spans="1:35" s="53" customFormat="1" x14ac:dyDescent="0.25">
      <c r="A69" s="59"/>
      <c r="B69" s="60" t="s">
        <v>422</v>
      </c>
      <c r="C69" s="68" t="str">
        <f t="shared" ref="C69:AD69" si="68">IF(C19&gt;0,C44/C19*100,"--")</f>
        <v>--</v>
      </c>
      <c r="D69" s="68" t="str">
        <f t="shared" si="68"/>
        <v>--</v>
      </c>
      <c r="E69" s="68" t="str">
        <f t="shared" si="68"/>
        <v>--</v>
      </c>
      <c r="F69" s="68" t="str">
        <f t="shared" si="68"/>
        <v>--</v>
      </c>
      <c r="G69" s="68" t="str">
        <f t="shared" si="68"/>
        <v>--</v>
      </c>
      <c r="H69" s="68" t="str">
        <f t="shared" si="68"/>
        <v>--</v>
      </c>
      <c r="I69" s="68">
        <f t="shared" si="68"/>
        <v>30.217391304347828</v>
      </c>
      <c r="J69" s="68">
        <f t="shared" si="68"/>
        <v>25.564978924381688</v>
      </c>
      <c r="K69" s="68">
        <f t="shared" si="68"/>
        <v>65.2831633874288</v>
      </c>
      <c r="L69" s="68">
        <f t="shared" si="68"/>
        <v>25.444213152046935</v>
      </c>
      <c r="M69" s="68">
        <f t="shared" si="68"/>
        <v>31.142765365913089</v>
      </c>
      <c r="N69" s="68">
        <f t="shared" si="68"/>
        <v>37.535553319039082</v>
      </c>
      <c r="O69" s="68">
        <f t="shared" si="68"/>
        <v>36.912817244419223</v>
      </c>
      <c r="P69" s="68">
        <f t="shared" si="68"/>
        <v>21.286531760339088</v>
      </c>
      <c r="Q69" s="68">
        <f t="shared" si="68"/>
        <v>39.425349404426512</v>
      </c>
      <c r="R69" s="68">
        <f t="shared" si="68"/>
        <v>33.954673824169973</v>
      </c>
      <c r="S69" s="68">
        <f t="shared" si="68"/>
        <v>13.72030972190243</v>
      </c>
      <c r="T69" s="68">
        <f t="shared" si="68"/>
        <v>13.204762710890023</v>
      </c>
      <c r="U69" s="68">
        <f t="shared" si="68"/>
        <v>16.81448611901277</v>
      </c>
      <c r="V69" s="68">
        <f t="shared" si="68"/>
        <v>13.761912062838988</v>
      </c>
      <c r="W69" s="68">
        <f t="shared" si="68"/>
        <v>14.589725258176301</v>
      </c>
      <c r="X69" s="68">
        <f t="shared" si="68"/>
        <v>10.636488285573318</v>
      </c>
      <c r="Y69" s="68">
        <f t="shared" si="68"/>
        <v>7.0398461376748873</v>
      </c>
      <c r="Z69" s="68">
        <f t="shared" si="68"/>
        <v>1.4345507127232089</v>
      </c>
      <c r="AA69" s="68">
        <f t="shared" si="68"/>
        <v>0.9387339492691511</v>
      </c>
      <c r="AB69" s="68">
        <f t="shared" si="68"/>
        <v>0.77159281519238287</v>
      </c>
      <c r="AC69" s="68">
        <f t="shared" si="68"/>
        <v>0.42937296737915664</v>
      </c>
      <c r="AD69" s="68">
        <f t="shared" si="68"/>
        <v>0.76064361267244573</v>
      </c>
      <c r="AE69" s="68">
        <f t="shared" si="52"/>
        <v>0.90789460952585244</v>
      </c>
      <c r="AF69" s="68">
        <f>IF(AF19&gt;0,AF44/AF19*100,"--")</f>
        <v>0.41984571783804908</v>
      </c>
      <c r="AG69" s="68">
        <f>IF(AG19&gt;0,AG44/AG19*100,"--")</f>
        <v>0.90162750336089881</v>
      </c>
      <c r="AH69" s="68">
        <f t="shared" ref="AH69" si="69">IF(AH19&gt;0,AH44/AH19*100,"--")</f>
        <v>1.282702871327738</v>
      </c>
      <c r="AI69" s="68">
        <f t="shared" si="50"/>
        <v>0.8432121000677324</v>
      </c>
    </row>
    <row r="70" spans="1:35" s="53" customFormat="1" x14ac:dyDescent="0.25">
      <c r="A70" s="57"/>
      <c r="B70" s="60" t="s">
        <v>21</v>
      </c>
      <c r="C70" s="68">
        <f t="shared" ref="C70:AD70" si="70">IF(C20&gt;0,C45/C20*100,"--")</f>
        <v>7.9471376510184992</v>
      </c>
      <c r="D70" s="68">
        <f t="shared" si="70"/>
        <v>3.5099684902121848</v>
      </c>
      <c r="E70" s="68">
        <f t="shared" si="70"/>
        <v>6.5142792176283546</v>
      </c>
      <c r="F70" s="68">
        <f t="shared" si="70"/>
        <v>6.1432782322223227</v>
      </c>
      <c r="G70" s="68">
        <f t="shared" si="70"/>
        <v>6.2282152396433288</v>
      </c>
      <c r="H70" s="68">
        <f t="shared" si="70"/>
        <v>5.4836666338163367</v>
      </c>
      <c r="I70" s="68">
        <f t="shared" si="70"/>
        <v>2.9616554027714246</v>
      </c>
      <c r="J70" s="68">
        <f t="shared" si="70"/>
        <v>3.8484993568436021</v>
      </c>
      <c r="K70" s="68">
        <f t="shared" si="70"/>
        <v>3.9927604950257689</v>
      </c>
      <c r="L70" s="68">
        <f t="shared" si="70"/>
        <v>3.097666320262952</v>
      </c>
      <c r="M70" s="68">
        <f t="shared" si="70"/>
        <v>2.2926555041411558</v>
      </c>
      <c r="N70" s="68">
        <f t="shared" si="70"/>
        <v>1.9543758336400465</v>
      </c>
      <c r="O70" s="68">
        <f t="shared" si="70"/>
        <v>2.2567585284299132</v>
      </c>
      <c r="P70" s="68">
        <f t="shared" si="70"/>
        <v>2.7198844737186838</v>
      </c>
      <c r="Q70" s="68">
        <f t="shared" si="70"/>
        <v>7.7601930011855877</v>
      </c>
      <c r="R70" s="68">
        <f t="shared" si="70"/>
        <v>5.1401866845339539</v>
      </c>
      <c r="S70" s="68">
        <f t="shared" si="70"/>
        <v>5.3947822091437283</v>
      </c>
      <c r="T70" s="68">
        <f t="shared" si="70"/>
        <v>6.3088645256043243</v>
      </c>
      <c r="U70" s="68">
        <f t="shared" si="70"/>
        <v>3.2930648603578687</v>
      </c>
      <c r="V70" s="68">
        <f t="shared" si="70"/>
        <v>1.8791229338767743</v>
      </c>
      <c r="W70" s="68">
        <f t="shared" si="70"/>
        <v>2.6505693452900529</v>
      </c>
      <c r="X70" s="68">
        <f t="shared" si="70"/>
        <v>2.3935993436289347</v>
      </c>
      <c r="Y70" s="68">
        <f t="shared" si="70"/>
        <v>3.3533393098931441</v>
      </c>
      <c r="Z70" s="68">
        <f t="shared" si="70"/>
        <v>2.438171001023071</v>
      </c>
      <c r="AA70" s="68">
        <f t="shared" si="70"/>
        <v>2.7822232349190799</v>
      </c>
      <c r="AB70" s="68">
        <f t="shared" si="70"/>
        <v>3.1046884633018323</v>
      </c>
      <c r="AC70" s="68">
        <f t="shared" si="70"/>
        <v>1.930417027942781</v>
      </c>
      <c r="AD70" s="68">
        <f t="shared" si="70"/>
        <v>2.221623675394766</v>
      </c>
      <c r="AE70" s="68">
        <f t="shared" si="52"/>
        <v>2.4717331984045887</v>
      </c>
      <c r="AF70" s="68">
        <f>IF(AF20&gt;0,AF45/AF20*100,"--")</f>
        <v>3.4785576921173211</v>
      </c>
      <c r="AG70" s="68">
        <f>IF(AG20&gt;0,AG45/AG20*100,"--")</f>
        <v>4.0010760031842416</v>
      </c>
      <c r="AH70" s="68">
        <f t="shared" ref="AH70" si="71">IF(AH20&gt;0,AH45/AH20*100,"--")</f>
        <v>6.4413572209738232</v>
      </c>
      <c r="AI70" s="68">
        <f t="shared" si="50"/>
        <v>3.2129601602871936</v>
      </c>
    </row>
    <row r="71" spans="1:35" s="53" customFormat="1" x14ac:dyDescent="0.25">
      <c r="A71" s="59"/>
      <c r="B71" s="60" t="s">
        <v>22</v>
      </c>
      <c r="C71" s="68">
        <f t="shared" ref="C71:AH71" si="72">IF(C21&gt;0,C46/C21*100,"--")</f>
        <v>6.2780467462722989</v>
      </c>
      <c r="D71" s="68">
        <f t="shared" si="72"/>
        <v>3.7078403380698788</v>
      </c>
      <c r="E71" s="68">
        <f t="shared" si="72"/>
        <v>4.2606847691235048</v>
      </c>
      <c r="F71" s="68">
        <f t="shared" si="72"/>
        <v>2.9033235156887294</v>
      </c>
      <c r="G71" s="68">
        <f t="shared" si="72"/>
        <v>3.7130776317505867</v>
      </c>
      <c r="H71" s="68">
        <f t="shared" si="72"/>
        <v>5.7810411186219905</v>
      </c>
      <c r="I71" s="68">
        <f t="shared" si="72"/>
        <v>3.8490858709740392</v>
      </c>
      <c r="J71" s="68">
        <f t="shared" si="72"/>
        <v>3.7579141523355792</v>
      </c>
      <c r="K71" s="68">
        <f t="shared" si="72"/>
        <v>4.7076781364600331</v>
      </c>
      <c r="L71" s="68">
        <f t="shared" si="72"/>
        <v>5.6793709214481156</v>
      </c>
      <c r="M71" s="68">
        <f t="shared" si="72"/>
        <v>3.9788855621306936</v>
      </c>
      <c r="N71" s="68">
        <f t="shared" si="72"/>
        <v>4.252699010302333</v>
      </c>
      <c r="O71" s="68">
        <f t="shared" si="72"/>
        <v>5.5738623478786762</v>
      </c>
      <c r="P71" s="68">
        <f t="shared" si="72"/>
        <v>6.856475609616357</v>
      </c>
      <c r="Q71" s="68">
        <f t="shared" si="72"/>
        <v>8.5339476354376362</v>
      </c>
      <c r="R71" s="68">
        <f t="shared" si="72"/>
        <v>8.4933026894740813</v>
      </c>
      <c r="S71" s="68">
        <f t="shared" si="72"/>
        <v>11.061384768532019</v>
      </c>
      <c r="T71" s="68">
        <f t="shared" si="72"/>
        <v>16.681552798264029</v>
      </c>
      <c r="U71" s="68">
        <f t="shared" si="72"/>
        <v>10.910880033202723</v>
      </c>
      <c r="V71" s="68">
        <f t="shared" si="72"/>
        <v>12.377999009648228</v>
      </c>
      <c r="W71" s="68">
        <f t="shared" si="72"/>
        <v>16.082253150658513</v>
      </c>
      <c r="X71" s="68">
        <f t="shared" si="72"/>
        <v>11.936201720753486</v>
      </c>
      <c r="Y71" s="68">
        <f t="shared" si="72"/>
        <v>11.358355058884479</v>
      </c>
      <c r="Z71" s="68">
        <f t="shared" si="72"/>
        <v>7.5216074770589572</v>
      </c>
      <c r="AA71" s="68">
        <f t="shared" si="72"/>
        <v>5.4518805177427794</v>
      </c>
      <c r="AB71" s="68">
        <f t="shared" si="72"/>
        <v>15.817389400084537</v>
      </c>
      <c r="AC71" s="68">
        <f t="shared" si="72"/>
        <v>11.56827683744743</v>
      </c>
      <c r="AD71" s="68">
        <f t="shared" si="72"/>
        <v>8.7653985889482833</v>
      </c>
      <c r="AE71" s="68">
        <f t="shared" si="72"/>
        <v>7.6780036990908824</v>
      </c>
      <c r="AF71" s="68">
        <f t="shared" si="72"/>
        <v>7.5965302503484118</v>
      </c>
      <c r="AG71" s="68">
        <f t="shared" si="72"/>
        <v>8.4117230353718409</v>
      </c>
      <c r="AH71" s="68">
        <f t="shared" si="72"/>
        <v>12.513459937937208</v>
      </c>
      <c r="AI71" s="68">
        <f t="shared" si="50"/>
        <v>10.613875414951924</v>
      </c>
    </row>
    <row r="72" spans="1:35" s="53" customFormat="1" x14ac:dyDescent="0.25">
      <c r="A72" s="59"/>
      <c r="B72" s="85" t="s">
        <v>34</v>
      </c>
      <c r="C72" s="68">
        <f t="shared" ref="C72:AH72" si="73">IF(C22&gt;0,C47/C22*100,"--")</f>
        <v>6.0476267173524683</v>
      </c>
      <c r="D72" s="68">
        <f t="shared" si="73"/>
        <v>3.2039316117434038</v>
      </c>
      <c r="E72" s="68">
        <f t="shared" si="73"/>
        <v>3.9182765192532596</v>
      </c>
      <c r="F72" s="68">
        <f t="shared" si="73"/>
        <v>2.4422149987992725</v>
      </c>
      <c r="G72" s="68">
        <f t="shared" si="73"/>
        <v>3.3629657570678089</v>
      </c>
      <c r="H72" s="68">
        <f t="shared" si="73"/>
        <v>4.8982529455489328</v>
      </c>
      <c r="I72" s="68">
        <f t="shared" si="73"/>
        <v>2.2444115813788641</v>
      </c>
      <c r="J72" s="68">
        <f t="shared" si="73"/>
        <v>2.8293015296024095</v>
      </c>
      <c r="K72" s="68">
        <f t="shared" si="73"/>
        <v>3.8813876488510179</v>
      </c>
      <c r="L72" s="68">
        <f t="shared" si="73"/>
        <v>3.7280170222471805</v>
      </c>
      <c r="M72" s="68">
        <f t="shared" si="73"/>
        <v>6.666972422965789</v>
      </c>
      <c r="N72" s="68">
        <f t="shared" si="73"/>
        <v>3.5054166382775782</v>
      </c>
      <c r="O72" s="68">
        <f t="shared" si="73"/>
        <v>4.2719615517683076</v>
      </c>
      <c r="P72" s="68">
        <f t="shared" si="73"/>
        <v>5.5465076370628896</v>
      </c>
      <c r="Q72" s="68">
        <f t="shared" si="73"/>
        <v>6.0024968946075878</v>
      </c>
      <c r="R72" s="68">
        <f t="shared" si="73"/>
        <v>4.6170136904513184</v>
      </c>
      <c r="S72" s="68">
        <f t="shared" si="73"/>
        <v>5.431955616603652</v>
      </c>
      <c r="T72" s="68">
        <f t="shared" si="73"/>
        <v>6.7991719887074922</v>
      </c>
      <c r="U72" s="68">
        <f t="shared" si="73"/>
        <v>5.8197180856619477</v>
      </c>
      <c r="V72" s="68">
        <f t="shared" si="73"/>
        <v>13.045410592494758</v>
      </c>
      <c r="W72" s="68">
        <f t="shared" si="73"/>
        <v>9.3308010187138795</v>
      </c>
      <c r="X72" s="68">
        <f t="shared" si="73"/>
        <v>9.3647659961283605</v>
      </c>
      <c r="Y72" s="68">
        <f t="shared" si="73"/>
        <v>5.035912294180207</v>
      </c>
      <c r="Z72" s="68">
        <f t="shared" si="73"/>
        <v>2.450748616374502</v>
      </c>
      <c r="AA72" s="68">
        <f t="shared" si="73"/>
        <v>1.9406316586139924</v>
      </c>
      <c r="AB72" s="68">
        <f t="shared" si="73"/>
        <v>3.5762776204227764</v>
      </c>
      <c r="AC72" s="68">
        <f t="shared" si="73"/>
        <v>3.1731966098296489</v>
      </c>
      <c r="AD72" s="68">
        <f t="shared" si="73"/>
        <v>2.8434091625212337</v>
      </c>
      <c r="AE72" s="68">
        <f t="shared" si="73"/>
        <v>1.3017770412612391</v>
      </c>
      <c r="AF72" s="68">
        <f t="shared" si="73"/>
        <v>1.3001326652016518</v>
      </c>
      <c r="AG72" s="68">
        <f t="shared" si="73"/>
        <v>1.2674524963633118</v>
      </c>
      <c r="AH72" s="68">
        <f t="shared" si="73"/>
        <v>1.4427612779499108</v>
      </c>
      <c r="AI72" s="68">
        <f t="shared" si="50"/>
        <v>3.6083328234237504</v>
      </c>
    </row>
    <row r="73" spans="1:35" s="53" customFormat="1" x14ac:dyDescent="0.25">
      <c r="A73" s="59"/>
      <c r="B73" s="85" t="s">
        <v>24</v>
      </c>
      <c r="C73" s="68">
        <f t="shared" ref="C73:AH73" si="74">IF(C23&gt;0,C48/C23*100,"--")</f>
        <v>26.260162601626014</v>
      </c>
      <c r="D73" s="68">
        <f t="shared" si="74"/>
        <v>12.007640627058359</v>
      </c>
      <c r="E73" s="68">
        <f t="shared" si="74"/>
        <v>27.448803355539102</v>
      </c>
      <c r="F73" s="68">
        <f t="shared" si="74"/>
        <v>43.634619995204979</v>
      </c>
      <c r="G73" s="68">
        <f t="shared" si="74"/>
        <v>14.901632482210129</v>
      </c>
      <c r="H73" s="68">
        <f t="shared" si="74"/>
        <v>26.282344734375339</v>
      </c>
      <c r="I73" s="68">
        <f t="shared" si="74"/>
        <v>35.438745231030097</v>
      </c>
      <c r="J73" s="68">
        <f t="shared" si="74"/>
        <v>17.482068925301764</v>
      </c>
      <c r="K73" s="68">
        <f t="shared" si="74"/>
        <v>14.604516043839958</v>
      </c>
      <c r="L73" s="68">
        <f t="shared" si="74"/>
        <v>3.7658943491272496</v>
      </c>
      <c r="M73" s="68">
        <f t="shared" si="74"/>
        <v>12.85448840963782</v>
      </c>
      <c r="N73" s="68">
        <f t="shared" si="74"/>
        <v>10.895087516335668</v>
      </c>
      <c r="O73" s="68">
        <f t="shared" si="74"/>
        <v>15.252460979900437</v>
      </c>
      <c r="P73" s="68">
        <f t="shared" si="74"/>
        <v>20.683287165281623</v>
      </c>
      <c r="Q73" s="68">
        <f t="shared" si="74"/>
        <v>5.162535523776234</v>
      </c>
      <c r="R73" s="68">
        <f t="shared" si="74"/>
        <v>2.1827498972950767</v>
      </c>
      <c r="S73" s="68">
        <f t="shared" si="74"/>
        <v>3.8409542113920261</v>
      </c>
      <c r="T73" s="68">
        <f t="shared" si="74"/>
        <v>3.6449478370104003</v>
      </c>
      <c r="U73" s="68">
        <f t="shared" si="74"/>
        <v>4.9887192053698248</v>
      </c>
      <c r="V73" s="68">
        <f t="shared" si="74"/>
        <v>3.922193393963668</v>
      </c>
      <c r="W73" s="68">
        <f t="shared" si="74"/>
        <v>3.0004661838614211</v>
      </c>
      <c r="X73" s="68">
        <f t="shared" si="74"/>
        <v>3.7238200710074589</v>
      </c>
      <c r="Y73" s="68">
        <f t="shared" si="74"/>
        <v>2.4208893352839729</v>
      </c>
      <c r="Z73" s="68">
        <f t="shared" si="74"/>
        <v>5.8987877461725473</v>
      </c>
      <c r="AA73" s="68">
        <f t="shared" si="74"/>
        <v>45.403063956500347</v>
      </c>
      <c r="AB73" s="68">
        <f t="shared" si="74"/>
        <v>7.6898718829000972</v>
      </c>
      <c r="AC73" s="68">
        <f t="shared" si="74"/>
        <v>16.116761337311942</v>
      </c>
      <c r="AD73" s="68">
        <f t="shared" si="74"/>
        <v>10.950929676528398</v>
      </c>
      <c r="AE73" s="68">
        <f t="shared" si="74"/>
        <v>7.1799596131730352</v>
      </c>
      <c r="AF73" s="68">
        <f t="shared" si="74"/>
        <v>7.0639150952921952</v>
      </c>
      <c r="AG73" s="68">
        <f t="shared" si="74"/>
        <v>9.8995303086267921</v>
      </c>
      <c r="AH73" s="68">
        <f t="shared" si="74"/>
        <v>7.5169857398579936</v>
      </c>
      <c r="AI73" s="68">
        <f t="shared" si="50"/>
        <v>6.5007872894430001</v>
      </c>
    </row>
    <row r="74" spans="1:35" s="53" customFormat="1" x14ac:dyDescent="0.25">
      <c r="A74" s="59"/>
      <c r="B74" s="85" t="s">
        <v>25</v>
      </c>
      <c r="C74" s="68">
        <f t="shared" ref="C74:AH74" si="75">IF(C24&gt;0,C49/C24*100,"--")</f>
        <v>21.193706950034201</v>
      </c>
      <c r="D74" s="68">
        <f t="shared" si="75"/>
        <v>21.3167826598802</v>
      </c>
      <c r="E74" s="68">
        <f t="shared" si="75"/>
        <v>15.840032279089975</v>
      </c>
      <c r="F74" s="68">
        <f t="shared" si="75"/>
        <v>18.513640639698966</v>
      </c>
      <c r="G74" s="68">
        <f t="shared" si="75"/>
        <v>15.499937040301612</v>
      </c>
      <c r="H74" s="68">
        <f t="shared" si="75"/>
        <v>31.908385073040474</v>
      </c>
      <c r="I74" s="68">
        <f t="shared" si="75"/>
        <v>8.4684622784114332</v>
      </c>
      <c r="J74" s="68">
        <f t="shared" si="75"/>
        <v>29.099561966867572</v>
      </c>
      <c r="K74" s="68">
        <f t="shared" si="75"/>
        <v>6.0629435359456956</v>
      </c>
      <c r="L74" s="68">
        <f t="shared" si="75"/>
        <v>5.9054893689790804</v>
      </c>
      <c r="M74" s="68">
        <f t="shared" si="75"/>
        <v>7.2953207145626866</v>
      </c>
      <c r="N74" s="68">
        <f t="shared" si="75"/>
        <v>0.99186055623507274</v>
      </c>
      <c r="O74" s="68">
        <f t="shared" si="75"/>
        <v>1.2355929379227057</v>
      </c>
      <c r="P74" s="68">
        <f t="shared" si="75"/>
        <v>12.816953166469316</v>
      </c>
      <c r="Q74" s="68">
        <f t="shared" si="75"/>
        <v>17.433698987097046</v>
      </c>
      <c r="R74" s="68">
        <f t="shared" si="75"/>
        <v>23.534315087524309</v>
      </c>
      <c r="S74" s="68">
        <f t="shared" si="75"/>
        <v>7.7621669808429825</v>
      </c>
      <c r="T74" s="68">
        <f t="shared" si="75"/>
        <v>12.815385937030197</v>
      </c>
      <c r="U74" s="68">
        <f t="shared" si="75"/>
        <v>6.0914565925359039</v>
      </c>
      <c r="V74" s="68">
        <f t="shared" si="75"/>
        <v>6.2949374970065612</v>
      </c>
      <c r="W74" s="68">
        <f t="shared" si="75"/>
        <v>1.8311964200005031</v>
      </c>
      <c r="X74" s="68">
        <f t="shared" si="75"/>
        <v>1.5894161746331188</v>
      </c>
      <c r="Y74" s="68">
        <f t="shared" si="75"/>
        <v>1.7582526266444045</v>
      </c>
      <c r="Z74" s="68">
        <f t="shared" si="75"/>
        <v>1.2767786021849681</v>
      </c>
      <c r="AA74" s="68">
        <f t="shared" si="75"/>
        <v>2.5341791701502459</v>
      </c>
      <c r="AB74" s="68">
        <f t="shared" si="75"/>
        <v>6.1004719965370269</v>
      </c>
      <c r="AC74" s="68">
        <f t="shared" si="75"/>
        <v>2.5812033420675333</v>
      </c>
      <c r="AD74" s="68">
        <f t="shared" si="75"/>
        <v>8.7455580161713975</v>
      </c>
      <c r="AE74" s="68">
        <f t="shared" si="75"/>
        <v>6.4266439426217863</v>
      </c>
      <c r="AF74" s="68">
        <f t="shared" si="75"/>
        <v>1.3820052989640004</v>
      </c>
      <c r="AG74" s="68">
        <f t="shared" si="75"/>
        <v>12.819061633369181</v>
      </c>
      <c r="AH74" s="68">
        <f t="shared" si="75"/>
        <v>6.9886739721997504</v>
      </c>
      <c r="AI74" s="68">
        <f t="shared" si="50"/>
        <v>3.1628519240047912</v>
      </c>
    </row>
    <row r="75" spans="1:35" s="53" customFormat="1" x14ac:dyDescent="0.25">
      <c r="A75" s="59"/>
      <c r="B75" s="85" t="s">
        <v>26</v>
      </c>
      <c r="C75" s="68">
        <f t="shared" ref="C75:AH75" si="76">IF(C25&gt;0,C50/C25*100,"--")</f>
        <v>9.9197070195430097</v>
      </c>
      <c r="D75" s="68">
        <f t="shared" si="76"/>
        <v>14.880801475666368</v>
      </c>
      <c r="E75" s="68">
        <f t="shared" si="76"/>
        <v>9.1547264160015374</v>
      </c>
      <c r="F75" s="68">
        <f t="shared" si="76"/>
        <v>9.2039821377360802</v>
      </c>
      <c r="G75" s="68">
        <f t="shared" si="76"/>
        <v>3.7440116225551203</v>
      </c>
      <c r="H75" s="68">
        <f t="shared" si="76"/>
        <v>5.7033483850049649</v>
      </c>
      <c r="I75" s="68">
        <f t="shared" si="76"/>
        <v>14.434431004351847</v>
      </c>
      <c r="J75" s="68">
        <f t="shared" si="76"/>
        <v>5.7836673568467241</v>
      </c>
      <c r="K75" s="68">
        <f t="shared" si="76"/>
        <v>5.990097696462974</v>
      </c>
      <c r="L75" s="68">
        <f t="shared" si="76"/>
        <v>7.4013393290177598</v>
      </c>
      <c r="M75" s="68">
        <f t="shared" si="76"/>
        <v>3.2687303718081191</v>
      </c>
      <c r="N75" s="68">
        <f t="shared" si="76"/>
        <v>7.3552042717937134</v>
      </c>
      <c r="O75" s="68">
        <f t="shared" si="76"/>
        <v>9.3654932562183539</v>
      </c>
      <c r="P75" s="68">
        <f t="shared" si="76"/>
        <v>12.503376537071386</v>
      </c>
      <c r="Q75" s="68">
        <f t="shared" si="76"/>
        <v>11.91783938309786</v>
      </c>
      <c r="R75" s="68">
        <f t="shared" si="76"/>
        <v>14.731467509062584</v>
      </c>
      <c r="S75" s="68">
        <f t="shared" si="76"/>
        <v>18.647144886921087</v>
      </c>
      <c r="T75" s="68">
        <f t="shared" si="76"/>
        <v>27.05934635468633</v>
      </c>
      <c r="U75" s="68">
        <f t="shared" si="76"/>
        <v>25.582939695029509</v>
      </c>
      <c r="V75" s="68">
        <f t="shared" si="76"/>
        <v>15.395767558152901</v>
      </c>
      <c r="W75" s="68">
        <f t="shared" si="76"/>
        <v>15.305866894080991</v>
      </c>
      <c r="X75" s="68">
        <f t="shared" si="76"/>
        <v>14.750190548008064</v>
      </c>
      <c r="Y75" s="68">
        <f t="shared" si="76"/>
        <v>12.743293572924481</v>
      </c>
      <c r="Z75" s="68">
        <f t="shared" si="76"/>
        <v>13.461071548182952</v>
      </c>
      <c r="AA75" s="68">
        <f t="shared" si="76"/>
        <v>11.422730812494589</v>
      </c>
      <c r="AB75" s="68">
        <f t="shared" si="76"/>
        <v>10.051532188636225</v>
      </c>
      <c r="AC75" s="68">
        <f t="shared" si="76"/>
        <v>6.1365203054835282</v>
      </c>
      <c r="AD75" s="68">
        <f t="shared" si="76"/>
        <v>10.397473360480163</v>
      </c>
      <c r="AE75" s="68">
        <f t="shared" si="76"/>
        <v>15.991494790050673</v>
      </c>
      <c r="AF75" s="68">
        <f t="shared" si="76"/>
        <v>12.35703477441951</v>
      </c>
      <c r="AG75" s="68">
        <f t="shared" si="76"/>
        <v>16.552020690199114</v>
      </c>
      <c r="AH75" s="68">
        <f t="shared" si="76"/>
        <v>21.563015685163268</v>
      </c>
      <c r="AI75" s="68">
        <f t="shared" si="50"/>
        <v>14.635497959311147</v>
      </c>
    </row>
    <row r="76" spans="1:35" s="53" customFormat="1" x14ac:dyDescent="0.25">
      <c r="A76" s="59"/>
      <c r="B76" s="85" t="s">
        <v>27</v>
      </c>
      <c r="C76" s="68" t="str">
        <f t="shared" ref="C76:AH76" si="77">IF(C26&gt;0,C51/C26*100,"--")</f>
        <v>--</v>
      </c>
      <c r="D76" s="68">
        <f t="shared" si="77"/>
        <v>8.9908256880733948</v>
      </c>
      <c r="E76" s="68" t="str">
        <f t="shared" si="77"/>
        <v>--</v>
      </c>
      <c r="F76" s="68">
        <f t="shared" si="77"/>
        <v>64.588235294117652</v>
      </c>
      <c r="G76" s="68" t="str">
        <f t="shared" si="77"/>
        <v>--</v>
      </c>
      <c r="H76" s="68">
        <f t="shared" si="77"/>
        <v>24.649859943977589</v>
      </c>
      <c r="I76" s="68">
        <f t="shared" si="77"/>
        <v>51.44086021505376</v>
      </c>
      <c r="J76" s="68">
        <f t="shared" si="77"/>
        <v>29.216574943347368</v>
      </c>
      <c r="K76" s="68">
        <f t="shared" si="77"/>
        <v>9.8138559283390929</v>
      </c>
      <c r="L76" s="68">
        <f t="shared" si="77"/>
        <v>7.043017661084221</v>
      </c>
      <c r="M76" s="68">
        <f t="shared" si="77"/>
        <v>5.1750450908754564</v>
      </c>
      <c r="N76" s="68">
        <f t="shared" si="77"/>
        <v>6.8806377176421236</v>
      </c>
      <c r="O76" s="68">
        <f t="shared" si="77"/>
        <v>10.113923014532439</v>
      </c>
      <c r="P76" s="68">
        <f t="shared" si="77"/>
        <v>10.755753391597791</v>
      </c>
      <c r="Q76" s="68">
        <f t="shared" si="77"/>
        <v>5.2207873006432957</v>
      </c>
      <c r="R76" s="68">
        <f t="shared" si="77"/>
        <v>10.385995397799091</v>
      </c>
      <c r="S76" s="68">
        <f t="shared" si="77"/>
        <v>9.1548392202758961</v>
      </c>
      <c r="T76" s="68">
        <f t="shared" si="77"/>
        <v>11.168265720405268</v>
      </c>
      <c r="U76" s="68">
        <f t="shared" si="77"/>
        <v>7.964941488842368</v>
      </c>
      <c r="V76" s="68">
        <f t="shared" si="77"/>
        <v>17.870149551766129</v>
      </c>
      <c r="W76" s="68">
        <f t="shared" si="77"/>
        <v>21.716633402753256</v>
      </c>
      <c r="X76" s="68">
        <f t="shared" si="77"/>
        <v>17.164188030929303</v>
      </c>
      <c r="Y76" s="68">
        <f t="shared" si="77"/>
        <v>18.369994375428984</v>
      </c>
      <c r="Z76" s="68">
        <f t="shared" si="77"/>
        <v>15.822438392545038</v>
      </c>
      <c r="AA76" s="68">
        <f t="shared" si="77"/>
        <v>17.426081107266111</v>
      </c>
      <c r="AB76" s="68">
        <f t="shared" si="77"/>
        <v>18.802808477104215</v>
      </c>
      <c r="AC76" s="68">
        <f t="shared" si="77"/>
        <v>19.160374578196066</v>
      </c>
      <c r="AD76" s="68">
        <f t="shared" si="77"/>
        <v>16.166512122025679</v>
      </c>
      <c r="AE76" s="68">
        <f t="shared" si="77"/>
        <v>14.509847695648133</v>
      </c>
      <c r="AF76" s="68">
        <f t="shared" si="77"/>
        <v>20.546594934848898</v>
      </c>
      <c r="AG76" s="68">
        <f t="shared" si="77"/>
        <v>17.774693264523741</v>
      </c>
      <c r="AH76" s="68">
        <f t="shared" si="77"/>
        <v>23.99783648810984</v>
      </c>
      <c r="AI76" s="68">
        <f t="shared" si="50"/>
        <v>18.375865969251272</v>
      </c>
    </row>
    <row r="77" spans="1:35" s="53" customFormat="1" x14ac:dyDescent="0.25">
      <c r="A77" s="59"/>
      <c r="B77" s="85" t="s">
        <v>28</v>
      </c>
      <c r="C77" s="68">
        <f t="shared" ref="C77:AH77" si="78">IF(C27&gt;0,C52/C27*100,"--")</f>
        <v>11.137273369437251</v>
      </c>
      <c r="D77" s="68">
        <f t="shared" si="78"/>
        <v>7.5624349635796033</v>
      </c>
      <c r="E77" s="68">
        <f t="shared" si="78"/>
        <v>2.5847192460129333</v>
      </c>
      <c r="F77" s="68">
        <f t="shared" si="78"/>
        <v>4.7242039324865139</v>
      </c>
      <c r="G77" s="68">
        <f t="shared" si="78"/>
        <v>2.9109997613934615</v>
      </c>
      <c r="H77" s="68">
        <f t="shared" si="78"/>
        <v>2.8027192044898892</v>
      </c>
      <c r="I77" s="68">
        <f t="shared" si="78"/>
        <v>2.6697839866973769</v>
      </c>
      <c r="J77" s="68">
        <f t="shared" si="78"/>
        <v>2.4828314844162711</v>
      </c>
      <c r="K77" s="68">
        <f t="shared" si="78"/>
        <v>8.3482399000978749</v>
      </c>
      <c r="L77" s="68">
        <f t="shared" si="78"/>
        <v>2.9427242908120963</v>
      </c>
      <c r="M77" s="68">
        <f t="shared" si="78"/>
        <v>2.3872071047669992</v>
      </c>
      <c r="N77" s="68">
        <f t="shared" si="78"/>
        <v>4.8709255094162272</v>
      </c>
      <c r="O77" s="68">
        <f t="shared" si="78"/>
        <v>1.2078861581665747</v>
      </c>
      <c r="P77" s="68">
        <f t="shared" si="78"/>
        <v>3.0248004387301202</v>
      </c>
      <c r="Q77" s="68">
        <f t="shared" si="78"/>
        <v>4.5719307568108896</v>
      </c>
      <c r="R77" s="68">
        <f t="shared" si="78"/>
        <v>2.2128260645188225</v>
      </c>
      <c r="S77" s="68">
        <f t="shared" si="78"/>
        <v>3.4165726004946468</v>
      </c>
      <c r="T77" s="68">
        <f t="shared" si="78"/>
        <v>4.9108043195277125</v>
      </c>
      <c r="U77" s="68">
        <f t="shared" si="78"/>
        <v>3.4942646994439817</v>
      </c>
      <c r="V77" s="68">
        <f t="shared" si="78"/>
        <v>4.9333179680051948</v>
      </c>
      <c r="W77" s="68">
        <f t="shared" si="78"/>
        <v>1.5314163257105864</v>
      </c>
      <c r="X77" s="68">
        <f t="shared" si="78"/>
        <v>2.7837366562500248</v>
      </c>
      <c r="Y77" s="68">
        <f t="shared" si="78"/>
        <v>0.52312988254371329</v>
      </c>
      <c r="Z77" s="68">
        <f t="shared" si="78"/>
        <v>1.8964495169116444</v>
      </c>
      <c r="AA77" s="68">
        <f t="shared" si="78"/>
        <v>1.820709273396379</v>
      </c>
      <c r="AB77" s="68">
        <f t="shared" si="78"/>
        <v>2.0152617794028891</v>
      </c>
      <c r="AC77" s="68">
        <f t="shared" si="78"/>
        <v>2.2402519648468395</v>
      </c>
      <c r="AD77" s="68">
        <f t="shared" si="78"/>
        <v>0.44202573996676198</v>
      </c>
      <c r="AE77" s="68">
        <f t="shared" si="78"/>
        <v>0.50962259582735414</v>
      </c>
      <c r="AF77" s="68">
        <f t="shared" si="78"/>
        <v>9.5965967683650319</v>
      </c>
      <c r="AG77" s="68">
        <f t="shared" si="78"/>
        <v>0.50307038599478737</v>
      </c>
      <c r="AH77" s="68">
        <f t="shared" si="78"/>
        <v>1.8402623036578512</v>
      </c>
      <c r="AI77" s="68">
        <f t="shared" si="50"/>
        <v>2.0115986379191906</v>
      </c>
    </row>
    <row r="78" spans="1:35" s="53" customFormat="1" x14ac:dyDescent="0.25">
      <c r="A78" s="59"/>
      <c r="B78" s="60" t="s">
        <v>29</v>
      </c>
      <c r="C78" s="68">
        <f t="shared" ref="C78:AH78" si="79">IF(C28&gt;0,C53/C28*100,"--")</f>
        <v>9.7218692487345582</v>
      </c>
      <c r="D78" s="68">
        <f t="shared" si="79"/>
        <v>8.4809281533030099</v>
      </c>
      <c r="E78" s="68">
        <f t="shared" si="79"/>
        <v>8.1924605738609042</v>
      </c>
      <c r="F78" s="68">
        <f t="shared" si="79"/>
        <v>8.1963539666066492</v>
      </c>
      <c r="G78" s="68">
        <f t="shared" si="79"/>
        <v>7.3701220133655685</v>
      </c>
      <c r="H78" s="68">
        <f t="shared" si="79"/>
        <v>7.6132927313229128</v>
      </c>
      <c r="I78" s="68">
        <f t="shared" si="79"/>
        <v>6.5425221936464553</v>
      </c>
      <c r="J78" s="68">
        <f t="shared" si="79"/>
        <v>6.4501208878755616</v>
      </c>
      <c r="K78" s="68">
        <f t="shared" si="79"/>
        <v>5.3032668006891068</v>
      </c>
      <c r="L78" s="68">
        <f t="shared" si="79"/>
        <v>5.6392752373976531</v>
      </c>
      <c r="M78" s="68">
        <f t="shared" si="79"/>
        <v>4.058503200589354</v>
      </c>
      <c r="N78" s="68">
        <f t="shared" si="79"/>
        <v>3.3145662625560921</v>
      </c>
      <c r="O78" s="68">
        <f t="shared" si="79"/>
        <v>3.6838178693372554</v>
      </c>
      <c r="P78" s="68">
        <f t="shared" si="79"/>
        <v>3.2508539025836476</v>
      </c>
      <c r="Q78" s="68">
        <f t="shared" si="79"/>
        <v>3.6300672368441007</v>
      </c>
      <c r="R78" s="68">
        <f t="shared" si="79"/>
        <v>3.1892578078202236</v>
      </c>
      <c r="S78" s="68">
        <f t="shared" si="79"/>
        <v>2.7757884791401457</v>
      </c>
      <c r="T78" s="68">
        <f t="shared" si="79"/>
        <v>2.7627498892708955</v>
      </c>
      <c r="U78" s="68">
        <f t="shared" si="79"/>
        <v>2.4294054873187192</v>
      </c>
      <c r="V78" s="68">
        <f t="shared" si="79"/>
        <v>1.9146337999047462</v>
      </c>
      <c r="W78" s="68">
        <f t="shared" si="79"/>
        <v>2.2190549581809789</v>
      </c>
      <c r="X78" s="68">
        <f t="shared" si="79"/>
        <v>2.0606516590246997</v>
      </c>
      <c r="Y78" s="68">
        <f t="shared" si="79"/>
        <v>2.1276544072421197</v>
      </c>
      <c r="Z78" s="68">
        <f t="shared" si="79"/>
        <v>1.3793600328815891</v>
      </c>
      <c r="AA78" s="68">
        <f t="shared" si="79"/>
        <v>1.4073357789585159</v>
      </c>
      <c r="AB78" s="68">
        <f t="shared" si="79"/>
        <v>1.7564739577316544</v>
      </c>
      <c r="AC78" s="68">
        <f t="shared" si="79"/>
        <v>1.3945930439920557</v>
      </c>
      <c r="AD78" s="68">
        <f t="shared" si="79"/>
        <v>1.5289362009714464</v>
      </c>
      <c r="AE78" s="68">
        <f t="shared" si="79"/>
        <v>2.7248843720695763</v>
      </c>
      <c r="AF78" s="68">
        <f t="shared" si="79"/>
        <v>2.2123358697786277</v>
      </c>
      <c r="AG78" s="68">
        <f t="shared" si="79"/>
        <v>2.4730553513536822</v>
      </c>
      <c r="AH78" s="68">
        <f t="shared" si="79"/>
        <v>3.0724576651732503</v>
      </c>
      <c r="AI78" s="68">
        <f t="shared" si="50"/>
        <v>2.4216062106987577</v>
      </c>
    </row>
    <row r="79" spans="1:35" s="53" customFormat="1" x14ac:dyDescent="0.25">
      <c r="A79" s="59"/>
      <c r="B79" s="60" t="s">
        <v>30</v>
      </c>
      <c r="C79" s="68">
        <f t="shared" ref="C79:AH79" si="80">IF(C29&gt;0,C54/C29*100,"--")</f>
        <v>4.6331202159280513</v>
      </c>
      <c r="D79" s="68">
        <f t="shared" si="80"/>
        <v>5.2758455285445987</v>
      </c>
      <c r="E79" s="68">
        <f t="shared" si="80"/>
        <v>4.8590935661108956</v>
      </c>
      <c r="F79" s="68">
        <f t="shared" si="80"/>
        <v>4.9217037604540694</v>
      </c>
      <c r="G79" s="68">
        <f t="shared" si="80"/>
        <v>5.9557718503756494</v>
      </c>
      <c r="H79" s="68">
        <f t="shared" si="80"/>
        <v>6.6432807394040561</v>
      </c>
      <c r="I79" s="68">
        <f t="shared" si="80"/>
        <v>5.1168041488866214</v>
      </c>
      <c r="J79" s="68">
        <f t="shared" si="80"/>
        <v>5.8295982218104694</v>
      </c>
      <c r="K79" s="68">
        <f t="shared" si="80"/>
        <v>5.3490459942987831</v>
      </c>
      <c r="L79" s="68">
        <f t="shared" si="80"/>
        <v>5.0997010425954947</v>
      </c>
      <c r="M79" s="68">
        <f t="shared" si="80"/>
        <v>3.7339095335440908</v>
      </c>
      <c r="N79" s="68">
        <f t="shared" si="80"/>
        <v>2.9981425113827789</v>
      </c>
      <c r="O79" s="68">
        <f t="shared" si="80"/>
        <v>3.9470982051176691</v>
      </c>
      <c r="P79" s="68">
        <f t="shared" si="80"/>
        <v>3.5726075696968089</v>
      </c>
      <c r="Q79" s="68">
        <f t="shared" si="80"/>
        <v>4.3699604133915679</v>
      </c>
      <c r="R79" s="68">
        <f t="shared" si="80"/>
        <v>9.0099842517203896</v>
      </c>
      <c r="S79" s="68">
        <f t="shared" si="80"/>
        <v>4.1299819929155195</v>
      </c>
      <c r="T79" s="68">
        <f t="shared" si="80"/>
        <v>3.8137340893423426</v>
      </c>
      <c r="U79" s="68">
        <f t="shared" si="80"/>
        <v>4.203676851486823</v>
      </c>
      <c r="V79" s="68">
        <f t="shared" si="80"/>
        <v>4.1426105194007654</v>
      </c>
      <c r="W79" s="68">
        <f t="shared" si="80"/>
        <v>4.8359546466488732</v>
      </c>
      <c r="X79" s="68">
        <f t="shared" si="80"/>
        <v>5.1775856721875808</v>
      </c>
      <c r="Y79" s="68">
        <f t="shared" si="80"/>
        <v>3.988622117277246</v>
      </c>
      <c r="Z79" s="68">
        <f t="shared" si="80"/>
        <v>3.9782505715043408</v>
      </c>
      <c r="AA79" s="68">
        <f t="shared" si="80"/>
        <v>4.2500922204650546</v>
      </c>
      <c r="AB79" s="68">
        <f t="shared" si="80"/>
        <v>4.3221746304724622</v>
      </c>
      <c r="AC79" s="68">
        <f t="shared" si="80"/>
        <v>3.9288942707782222</v>
      </c>
      <c r="AD79" s="68">
        <f t="shared" si="80"/>
        <v>4.063261379437014</v>
      </c>
      <c r="AE79" s="68">
        <f t="shared" si="80"/>
        <v>4.0400101919170819</v>
      </c>
      <c r="AF79" s="68">
        <f t="shared" si="80"/>
        <v>3.4507854935698341</v>
      </c>
      <c r="AG79" s="68">
        <f t="shared" si="80"/>
        <v>4.4728449237014534</v>
      </c>
      <c r="AH79" s="68">
        <f t="shared" si="80"/>
        <v>5.5941063175524661</v>
      </c>
      <c r="AI79" s="68">
        <f t="shared" si="50"/>
        <v>4.4227670849816105</v>
      </c>
    </row>
    <row r="80" spans="1:35" s="53" customFormat="1" x14ac:dyDescent="0.25">
      <c r="A80" s="59"/>
      <c r="B80" s="60" t="s">
        <v>31</v>
      </c>
      <c r="C80" s="68">
        <f t="shared" ref="C80:AH80" si="81">IF(C30&gt;0,C55/C30*100,"--")</f>
        <v>7.956603643013219</v>
      </c>
      <c r="D80" s="68">
        <f t="shared" si="81"/>
        <v>7.5186087583359065</v>
      </c>
      <c r="E80" s="68">
        <f t="shared" si="81"/>
        <v>7.1417703745261836</v>
      </c>
      <c r="F80" s="68">
        <f t="shared" si="81"/>
        <v>7.1990151556660473</v>
      </c>
      <c r="G80" s="68">
        <f t="shared" si="81"/>
        <v>6.9919955254376127</v>
      </c>
      <c r="H80" s="68">
        <f t="shared" si="81"/>
        <v>7.3687209366705195</v>
      </c>
      <c r="I80" s="68">
        <f t="shared" si="81"/>
        <v>6.2196802938894598</v>
      </c>
      <c r="J80" s="68">
        <f t="shared" si="81"/>
        <v>6.3042013530947152</v>
      </c>
      <c r="K80" s="68">
        <f t="shared" si="81"/>
        <v>5.3132642124548468</v>
      </c>
      <c r="L80" s="68">
        <f t="shared" si="81"/>
        <v>5.5275078068644889</v>
      </c>
      <c r="M80" s="68">
        <f t="shared" si="81"/>
        <v>3.991903058242352</v>
      </c>
      <c r="N80" s="68">
        <f t="shared" si="81"/>
        <v>3.2435102918750554</v>
      </c>
      <c r="O80" s="68">
        <f t="shared" si="81"/>
        <v>3.7441696193701648</v>
      </c>
      <c r="P80" s="68">
        <f t="shared" si="81"/>
        <v>3.3190184831417247</v>
      </c>
      <c r="Q80" s="68">
        <f t="shared" si="81"/>
        <v>3.765475694006938</v>
      </c>
      <c r="R80" s="68">
        <f t="shared" si="81"/>
        <v>3.6846437579732583</v>
      </c>
      <c r="S80" s="68">
        <f t="shared" si="81"/>
        <v>3.0090801295214042</v>
      </c>
      <c r="T80" s="68">
        <f t="shared" si="81"/>
        <v>2.9345821198783799</v>
      </c>
      <c r="U80" s="68">
        <f t="shared" si="81"/>
        <v>2.6838950587233317</v>
      </c>
      <c r="V80" s="68">
        <f t="shared" si="81"/>
        <v>2.1234875432739848</v>
      </c>
      <c r="W80" s="68">
        <f t="shared" si="81"/>
        <v>2.473777602603108</v>
      </c>
      <c r="X80" s="68">
        <f t="shared" si="81"/>
        <v>2.3212897012696265</v>
      </c>
      <c r="Y80" s="68">
        <f t="shared" si="81"/>
        <v>2.2918413611134656</v>
      </c>
      <c r="Z80" s="68">
        <f t="shared" si="81"/>
        <v>1.5632586646074289</v>
      </c>
      <c r="AA80" s="68">
        <f t="shared" si="81"/>
        <v>1.609956728512647</v>
      </c>
      <c r="AB80" s="68">
        <f t="shared" si="81"/>
        <v>1.930594923586525</v>
      </c>
      <c r="AC80" s="68">
        <f t="shared" si="81"/>
        <v>1.5674642362999864</v>
      </c>
      <c r="AD80" s="68">
        <f t="shared" si="81"/>
        <v>1.6917150994678702</v>
      </c>
      <c r="AE80" s="68">
        <f t="shared" si="81"/>
        <v>2.824540025249759</v>
      </c>
      <c r="AF80" s="68">
        <f t="shared" si="81"/>
        <v>2.3038729931320994</v>
      </c>
      <c r="AG80" s="68">
        <f t="shared" si="81"/>
        <v>2.6300740266359828</v>
      </c>
      <c r="AH80" s="68">
        <f t="shared" si="81"/>
        <v>3.2845631599754075</v>
      </c>
      <c r="AI80" s="68">
        <f t="shared" si="50"/>
        <v>2.6299600910866365</v>
      </c>
    </row>
    <row r="81" spans="1:35" ht="12.75" customHeight="1" thickBot="1" x14ac:dyDescent="0.3">
      <c r="A81" s="69"/>
      <c r="B81" s="70"/>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row>
    <row r="82" spans="1:35" ht="12.75" customHeight="1" thickTop="1" x14ac:dyDescent="0.25">
      <c r="A82" s="131" t="s">
        <v>460</v>
      </c>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row>
    <row r="83" spans="1:35" ht="12.75" customHeight="1" x14ac:dyDescent="0.25">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row>
    <row r="85" spans="1:35" ht="12.75" customHeight="1" x14ac:dyDescent="0.25">
      <c r="A85" s="73"/>
    </row>
    <row r="86" spans="1:35" ht="12.75" customHeight="1" x14ac:dyDescent="0.25">
      <c r="A86" s="74"/>
    </row>
    <row r="87" spans="1:35" ht="12.75" customHeight="1" x14ac:dyDescent="0.25">
      <c r="A87" s="74"/>
    </row>
    <row r="88" spans="1:35" ht="12.75" customHeight="1" x14ac:dyDescent="0.25">
      <c r="A88" s="74"/>
    </row>
  </sheetData>
  <mergeCells count="7">
    <mergeCell ref="A83:AI83"/>
    <mergeCell ref="A2:AI2"/>
    <mergeCell ref="A4:AI4"/>
    <mergeCell ref="B7:AI7"/>
    <mergeCell ref="B32:AI32"/>
    <mergeCell ref="B57:AI57"/>
    <mergeCell ref="A82:AI82"/>
  </mergeCells>
  <hyperlinks>
    <hyperlink ref="A1" location="Índice!A1" display="Índice" xr:uid="{007FE636-DB80-4AFA-9B56-1327E042083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811CC-3930-48E1-94F7-456E702E6885}">
  <dimension ref="A1:AZ31"/>
  <sheetViews>
    <sheetView showGridLines="0" zoomScale="90" zoomScaleNormal="90" workbookViewId="0"/>
  </sheetViews>
  <sheetFormatPr baseColWidth="10" defaultColWidth="190.109375" defaultRowHeight="13.2" x14ac:dyDescent="0.25"/>
  <cols>
    <col min="1" max="1" width="3.6640625" style="75" customWidth="1"/>
    <col min="2" max="2" width="32" style="73" customWidth="1"/>
    <col min="3" max="3" width="10.109375" style="73" customWidth="1"/>
    <col min="4" max="6" width="10.33203125" style="73" customWidth="1"/>
    <col min="7" max="7" width="10.109375" style="73" customWidth="1"/>
    <col min="8" max="14" width="10.33203125" style="73" customWidth="1"/>
    <col min="15" max="15" width="10.109375" style="73" customWidth="1"/>
    <col min="16" max="28" width="10.33203125" style="73" customWidth="1"/>
    <col min="29" max="29" width="10.44140625" style="73" customWidth="1"/>
    <col min="30" max="35" width="10.33203125" style="73" customWidth="1"/>
    <col min="36" max="37" width="14.33203125" style="94" customWidth="1"/>
    <col min="38" max="52" width="14.88671875" style="94" customWidth="1"/>
    <col min="53" max="81" width="6.33203125" style="73" customWidth="1"/>
    <col min="82" max="16384" width="190.109375" style="73"/>
  </cols>
  <sheetData>
    <row r="1" spans="1:35" s="53" customFormat="1" ht="12" customHeight="1" x14ac:dyDescent="0.25">
      <c r="A1" s="1" t="s">
        <v>0</v>
      </c>
    </row>
    <row r="2" spans="1:35" s="53" customFormat="1" x14ac:dyDescent="0.25">
      <c r="A2" s="132" t="s">
        <v>37</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row>
    <row r="3" spans="1:35" s="53" customFormat="1" x14ac:dyDescent="0.25">
      <c r="A3" s="95"/>
      <c r="B3" s="95"/>
      <c r="C3" s="95"/>
      <c r="D3" s="95"/>
      <c r="E3" s="95"/>
      <c r="F3" s="95"/>
      <c r="G3" s="95"/>
      <c r="H3" s="95"/>
      <c r="I3" s="95"/>
      <c r="J3" s="95"/>
      <c r="K3" s="95"/>
      <c r="L3" s="95"/>
      <c r="M3" s="95"/>
      <c r="N3" s="95"/>
      <c r="O3" s="95"/>
      <c r="P3" s="95"/>
      <c r="Q3" s="95"/>
      <c r="R3" s="95"/>
      <c r="S3" s="95"/>
      <c r="T3" s="95"/>
      <c r="U3" s="95"/>
      <c r="V3" s="95"/>
      <c r="W3" s="95"/>
      <c r="X3" s="95"/>
      <c r="Y3" s="95"/>
      <c r="AC3" s="55"/>
    </row>
    <row r="4" spans="1:35" s="53" customFormat="1" x14ac:dyDescent="0.25">
      <c r="A4" s="132" t="s">
        <v>431</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row>
    <row r="5" spans="1:35" s="53" customFormat="1" ht="13.8" thickBot="1" x14ac:dyDescent="0.3">
      <c r="A5" s="56"/>
      <c r="B5" s="56"/>
      <c r="C5" s="56"/>
      <c r="D5" s="56"/>
      <c r="E5" s="56"/>
      <c r="F5" s="56"/>
      <c r="G5" s="56"/>
      <c r="H5" s="56"/>
      <c r="I5" s="56"/>
      <c r="J5" s="56"/>
      <c r="K5" s="56"/>
      <c r="L5" s="56"/>
      <c r="M5" s="56"/>
      <c r="N5" s="56"/>
      <c r="O5" s="56"/>
      <c r="P5" s="56"/>
      <c r="Q5" s="56"/>
      <c r="R5" s="56"/>
      <c r="S5" s="56"/>
      <c r="T5" s="56"/>
      <c r="U5" s="56"/>
      <c r="V5" s="56"/>
      <c r="W5" s="56"/>
      <c r="X5" s="56"/>
      <c r="Y5" s="56"/>
    </row>
    <row r="6" spans="1:35" s="53" customFormat="1" ht="13.8" thickTop="1" x14ac:dyDescent="0.25">
      <c r="A6" s="57"/>
      <c r="B6" s="58"/>
      <c r="C6" s="58">
        <v>1990</v>
      </c>
      <c r="D6" s="58">
        <v>1991</v>
      </c>
      <c r="E6" s="58">
        <v>1992</v>
      </c>
      <c r="F6" s="58">
        <v>1993</v>
      </c>
      <c r="G6" s="58">
        <v>1994</v>
      </c>
      <c r="H6" s="58">
        <v>1995</v>
      </c>
      <c r="I6" s="58">
        <v>1996</v>
      </c>
      <c r="J6" s="58">
        <v>1997</v>
      </c>
      <c r="K6" s="58">
        <v>1998</v>
      </c>
      <c r="L6" s="58">
        <v>1999</v>
      </c>
      <c r="M6" s="58">
        <v>2000</v>
      </c>
      <c r="N6" s="58">
        <v>2001</v>
      </c>
      <c r="O6" s="58">
        <v>2002</v>
      </c>
      <c r="P6" s="58">
        <v>2003</v>
      </c>
      <c r="Q6" s="58">
        <v>2004</v>
      </c>
      <c r="R6" s="58">
        <v>2005</v>
      </c>
      <c r="S6" s="58">
        <v>2006</v>
      </c>
      <c r="T6" s="58">
        <v>2007</v>
      </c>
      <c r="U6" s="58">
        <v>2008</v>
      </c>
      <c r="V6" s="58">
        <v>2009</v>
      </c>
      <c r="W6" s="58">
        <v>2010</v>
      </c>
      <c r="X6" s="58">
        <v>2011</v>
      </c>
      <c r="Y6" s="58">
        <v>2012</v>
      </c>
      <c r="Z6" s="58">
        <v>2013</v>
      </c>
      <c r="AA6" s="58">
        <v>2014</v>
      </c>
      <c r="AB6" s="58">
        <v>2015</v>
      </c>
      <c r="AC6" s="58">
        <v>2016</v>
      </c>
      <c r="AD6" s="58">
        <v>2017</v>
      </c>
      <c r="AE6" s="58">
        <v>2018</v>
      </c>
      <c r="AF6" s="58">
        <v>2019</v>
      </c>
      <c r="AG6" s="58">
        <v>2020</v>
      </c>
      <c r="AH6" s="58">
        <v>2021</v>
      </c>
      <c r="AI6" s="58" t="s">
        <v>458</v>
      </c>
    </row>
    <row r="7" spans="1:35" s="53" customFormat="1" ht="13.8" thickBot="1" x14ac:dyDescent="0.3">
      <c r="A7" s="57"/>
      <c r="B7" s="133" t="s">
        <v>36</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1:35" s="53" customFormat="1" ht="13.8" thickTop="1" x14ac:dyDescent="0.25">
      <c r="A8" s="57"/>
      <c r="B8" s="95"/>
      <c r="C8" s="95"/>
      <c r="D8" s="95"/>
      <c r="E8" s="95"/>
      <c r="F8" s="95"/>
      <c r="G8" s="95"/>
      <c r="H8" s="95"/>
      <c r="I8" s="95"/>
      <c r="J8" s="95"/>
      <c r="K8" s="95"/>
      <c r="L8" s="95"/>
      <c r="M8" s="95"/>
      <c r="N8" s="95"/>
      <c r="O8" s="95"/>
      <c r="P8" s="95"/>
      <c r="Q8" s="95"/>
      <c r="R8" s="95"/>
      <c r="S8" s="95"/>
      <c r="T8" s="95"/>
      <c r="U8" s="95"/>
      <c r="V8" s="95"/>
      <c r="W8" s="95"/>
      <c r="X8" s="95"/>
      <c r="Y8" s="95"/>
    </row>
    <row r="9" spans="1:35" s="53" customFormat="1" x14ac:dyDescent="0.25">
      <c r="A9" s="59"/>
      <c r="B9" s="60" t="s">
        <v>12</v>
      </c>
      <c r="C9" s="61">
        <v>25675.124011000004</v>
      </c>
      <c r="D9" s="61">
        <v>22659.352469999998</v>
      </c>
      <c r="E9" s="61">
        <v>25379.670524999998</v>
      </c>
      <c r="F9" s="61">
        <v>29833.134177000004</v>
      </c>
      <c r="G9" s="61">
        <v>39152.390826999988</v>
      </c>
      <c r="H9" s="61">
        <v>45858.997783000006</v>
      </c>
      <c r="I9" s="61">
        <v>48365.327702999995</v>
      </c>
      <c r="J9" s="61">
        <v>51929.945342000006</v>
      </c>
      <c r="K9" s="61">
        <v>54915.019453999987</v>
      </c>
      <c r="L9" s="61">
        <v>66434.178813999984</v>
      </c>
      <c r="M9" s="61">
        <v>67025.939806000009</v>
      </c>
      <c r="N9" s="61">
        <v>60368.286621999985</v>
      </c>
      <c r="O9" s="61">
        <v>62042.165496000016</v>
      </c>
      <c r="P9" s="61">
        <v>62852.160595000001</v>
      </c>
      <c r="Q9" s="61">
        <v>70098.838914000007</v>
      </c>
      <c r="R9" s="61">
        <v>74182.328303000017</v>
      </c>
      <c r="S9" s="61">
        <v>73219.642460000003</v>
      </c>
      <c r="T9" s="61">
        <v>71940.003441000023</v>
      </c>
      <c r="U9" s="61">
        <v>57394.758548000005</v>
      </c>
      <c r="V9" s="61">
        <v>38860.809591999991</v>
      </c>
      <c r="W9" s="61">
        <v>55129.059959000006</v>
      </c>
      <c r="X9" s="61">
        <v>59120.104772999992</v>
      </c>
      <c r="Y9" s="61">
        <v>67357.618812999979</v>
      </c>
      <c r="Z9" s="61">
        <v>64685.702834999989</v>
      </c>
      <c r="AA9" s="61">
        <v>65958.198584999991</v>
      </c>
      <c r="AB9" s="61">
        <v>64946.584338000008</v>
      </c>
      <c r="AC9" s="61">
        <v>67160.099844000011</v>
      </c>
      <c r="AD9" s="43">
        <v>64150.504980000005</v>
      </c>
      <c r="AE9" s="43">
        <v>61511.156948999997</v>
      </c>
      <c r="AF9" s="43">
        <v>60474.720158999997</v>
      </c>
      <c r="AG9" s="43">
        <v>45950.567986000009</v>
      </c>
      <c r="AH9" s="43">
        <v>44220.305287000003</v>
      </c>
      <c r="AI9" s="61">
        <f>SUM(C9:AH9)</f>
        <v>1768852.6993909997</v>
      </c>
    </row>
    <row r="10" spans="1:35" s="53" customFormat="1" x14ac:dyDescent="0.25">
      <c r="A10" s="59"/>
      <c r="B10" s="60" t="s">
        <v>13</v>
      </c>
      <c r="C10" s="61">
        <v>7324.7314720000004</v>
      </c>
      <c r="D10" s="61">
        <v>8094.2040159999997</v>
      </c>
      <c r="E10" s="61">
        <v>9840.8034609999995</v>
      </c>
      <c r="F10" s="61">
        <v>11922.574669000001</v>
      </c>
      <c r="G10" s="61">
        <v>15427.710402000002</v>
      </c>
      <c r="H10" s="61">
        <v>19050.468041</v>
      </c>
      <c r="I10" s="61">
        <v>23589.762096000006</v>
      </c>
      <c r="J10" s="61">
        <v>25744.097726</v>
      </c>
      <c r="K10" s="61">
        <v>26230.169661</v>
      </c>
      <c r="L10" s="61">
        <v>32274.033536999992</v>
      </c>
      <c r="M10" s="61">
        <v>40469.810354999994</v>
      </c>
      <c r="N10" s="61">
        <v>40679.326723999991</v>
      </c>
      <c r="O10" s="61">
        <v>41390.722061999986</v>
      </c>
      <c r="P10" s="61">
        <v>41117.910067000004</v>
      </c>
      <c r="Q10" s="61">
        <v>43790.267397999996</v>
      </c>
      <c r="R10" s="61">
        <v>45589.482442</v>
      </c>
      <c r="S10" s="61">
        <v>52466.834301999996</v>
      </c>
      <c r="T10" s="61">
        <v>56058.577920999996</v>
      </c>
      <c r="U10" s="61">
        <v>53189.067196999989</v>
      </c>
      <c r="V10" s="61">
        <v>43912.297985999998</v>
      </c>
      <c r="W10" s="61">
        <v>62661.518933000014</v>
      </c>
      <c r="X10" s="61">
        <v>69995.149940999996</v>
      </c>
      <c r="Y10" s="61">
        <v>79015.180185999998</v>
      </c>
      <c r="Z10" s="61">
        <v>88343.117346999978</v>
      </c>
      <c r="AA10" s="61">
        <v>97206.302710999997</v>
      </c>
      <c r="AB10" s="61">
        <v>104124.73292299997</v>
      </c>
      <c r="AC10" s="61">
        <v>104807.40264299998</v>
      </c>
      <c r="AD10" s="28">
        <v>108026.22052599999</v>
      </c>
      <c r="AE10" s="28">
        <v>116977.54143499999</v>
      </c>
      <c r="AF10" s="28">
        <v>122293.731548</v>
      </c>
      <c r="AG10" s="28">
        <v>101133.808439</v>
      </c>
      <c r="AH10" s="28">
        <v>114526.38254400002</v>
      </c>
      <c r="AI10" s="61">
        <f t="shared" ref="AI10:AI11" si="0">SUM(C10:AH10)</f>
        <v>1807273.9407109998</v>
      </c>
    </row>
    <row r="11" spans="1:35" s="53" customFormat="1" x14ac:dyDescent="0.25">
      <c r="A11" s="59"/>
      <c r="B11" s="60" t="s">
        <v>31</v>
      </c>
      <c r="C11" s="63">
        <v>34362.302464</v>
      </c>
      <c r="D11" s="63">
        <v>32322.129268000004</v>
      </c>
      <c r="E11" s="63">
        <v>37578.502114999996</v>
      </c>
      <c r="F11" s="63">
        <v>43440.373574000005</v>
      </c>
      <c r="G11" s="63">
        <v>56239.006959000006</v>
      </c>
      <c r="H11" s="63">
        <v>67011.717570000008</v>
      </c>
      <c r="I11" s="63">
        <v>74197.648917999992</v>
      </c>
      <c r="J11" s="63">
        <v>80504.650093000004</v>
      </c>
      <c r="K11" s="63">
        <v>84455.247984999995</v>
      </c>
      <c r="L11" s="63">
        <v>102072.15542400001</v>
      </c>
      <c r="M11" s="63">
        <v>110936.53260099996</v>
      </c>
      <c r="N11" s="63">
        <v>104326.01598499998</v>
      </c>
      <c r="O11" s="65">
        <v>107533.60775899998</v>
      </c>
      <c r="P11" s="65">
        <v>108564.84250600002</v>
      </c>
      <c r="Q11" s="65">
        <v>119341.24561600003</v>
      </c>
      <c r="R11" s="65">
        <v>125842.50522499997</v>
      </c>
      <c r="S11" s="65">
        <v>132113.50021700002</v>
      </c>
      <c r="T11" s="65">
        <v>134908.22567599994</v>
      </c>
      <c r="U11" s="65">
        <v>117206.24080100001</v>
      </c>
      <c r="V11" s="65">
        <v>88214.241360999993</v>
      </c>
      <c r="W11" s="65">
        <v>124199.77975</v>
      </c>
      <c r="X11" s="65">
        <v>136855.65905299998</v>
      </c>
      <c r="Y11" s="61">
        <v>155003.20027100001</v>
      </c>
      <c r="Z11" s="61">
        <v>163283.10827300005</v>
      </c>
      <c r="AA11" s="61">
        <v>174399.339114</v>
      </c>
      <c r="AB11" s="61">
        <v>181361.179821</v>
      </c>
      <c r="AC11" s="61">
        <v>183975.34435599996</v>
      </c>
      <c r="AD11" s="61">
        <v>184658.66886500001</v>
      </c>
      <c r="AE11" s="61">
        <v>192438.19974100002</v>
      </c>
      <c r="AF11" s="61">
        <v>196537.28755100002</v>
      </c>
      <c r="AG11" s="61">
        <v>159103.03534299997</v>
      </c>
      <c r="AH11" s="61">
        <v>172343.76056300005</v>
      </c>
      <c r="AI11" s="61">
        <f t="shared" si="0"/>
        <v>3785329.254817999</v>
      </c>
    </row>
    <row r="12" spans="1:35" s="53" customFormat="1" x14ac:dyDescent="0.25">
      <c r="A12" s="57"/>
      <c r="B12" s="66"/>
      <c r="C12" s="66"/>
      <c r="D12" s="66"/>
      <c r="E12" s="66"/>
      <c r="F12" s="66"/>
      <c r="G12" s="66"/>
      <c r="H12" s="66"/>
      <c r="I12" s="66"/>
      <c r="J12" s="66"/>
      <c r="K12" s="67"/>
      <c r="L12" s="67"/>
      <c r="M12" s="67"/>
      <c r="N12" s="67"/>
      <c r="O12" s="67"/>
      <c r="P12" s="67"/>
      <c r="Q12" s="67"/>
      <c r="R12" s="67"/>
      <c r="S12" s="67"/>
      <c r="T12" s="67"/>
      <c r="U12" s="67"/>
      <c r="V12" s="67"/>
      <c r="W12" s="67"/>
      <c r="X12" s="67"/>
      <c r="Y12" s="67"/>
    </row>
    <row r="13" spans="1:35" s="53" customFormat="1" x14ac:dyDescent="0.25">
      <c r="A13" s="57"/>
      <c r="B13" s="134" t="s">
        <v>418</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row>
    <row r="14" spans="1:35" s="53" customFormat="1" x14ac:dyDescent="0.25">
      <c r="A14" s="57"/>
      <c r="B14" s="95"/>
      <c r="C14" s="95"/>
      <c r="D14" s="95"/>
      <c r="E14" s="95"/>
      <c r="F14" s="95"/>
      <c r="G14" s="95"/>
      <c r="H14" s="95"/>
      <c r="I14" s="95"/>
      <c r="J14" s="95"/>
      <c r="K14" s="95"/>
      <c r="L14" s="95"/>
      <c r="M14" s="95"/>
      <c r="N14" s="95"/>
      <c r="O14" s="95"/>
      <c r="P14" s="95"/>
      <c r="Q14" s="95"/>
      <c r="R14" s="95"/>
      <c r="S14" s="95"/>
      <c r="T14" s="95"/>
      <c r="U14" s="95"/>
      <c r="V14" s="95"/>
      <c r="W14" s="95"/>
      <c r="X14" s="95"/>
      <c r="Y14" s="95"/>
    </row>
    <row r="15" spans="1:35" s="53" customFormat="1" x14ac:dyDescent="0.25">
      <c r="A15" s="82"/>
      <c r="B15" s="60" t="s">
        <v>12</v>
      </c>
      <c r="C15" s="61">
        <v>280.56059600000003</v>
      </c>
      <c r="D15" s="61">
        <v>299.82281700000004</v>
      </c>
      <c r="E15" s="61">
        <v>347.68166800000006</v>
      </c>
      <c r="F15" s="61">
        <v>400.23433900000009</v>
      </c>
      <c r="G15" s="61">
        <v>501.10196500000012</v>
      </c>
      <c r="H15" s="61">
        <v>473.34488099999999</v>
      </c>
      <c r="I15" s="61">
        <v>523.87984800000015</v>
      </c>
      <c r="J15" s="61">
        <v>563.95589099999984</v>
      </c>
      <c r="K15" s="61">
        <v>482.04739399999983</v>
      </c>
      <c r="L15" s="61">
        <v>540.35226899999998</v>
      </c>
      <c r="M15" s="61">
        <v>542.06490800000006</v>
      </c>
      <c r="N15" s="61">
        <v>485.262743</v>
      </c>
      <c r="O15" s="61">
        <v>397.42120800000004</v>
      </c>
      <c r="P15" s="61">
        <v>407.72774999999996</v>
      </c>
      <c r="Q15" s="61">
        <v>411.95848500000005</v>
      </c>
      <c r="R15" s="61">
        <v>426.2909689999999</v>
      </c>
      <c r="S15" s="61">
        <v>424.61914799999988</v>
      </c>
      <c r="T15" s="61">
        <v>394.36559700000004</v>
      </c>
      <c r="U15" s="61">
        <v>328.02958200000006</v>
      </c>
      <c r="V15" s="61">
        <v>238.06334899999999</v>
      </c>
      <c r="W15" s="61">
        <v>341.49254300000001</v>
      </c>
      <c r="X15" s="61">
        <v>358.08257499999985</v>
      </c>
      <c r="Y15" s="61">
        <v>391.90548299999995</v>
      </c>
      <c r="Z15" s="61">
        <v>366.31861800000007</v>
      </c>
      <c r="AA15" s="61">
        <v>394.03468499999991</v>
      </c>
      <c r="AB15" s="61">
        <v>366.65759500000001</v>
      </c>
      <c r="AC15" s="61">
        <v>377.0859039999998</v>
      </c>
      <c r="AD15" s="43">
        <v>359.45305500000001</v>
      </c>
      <c r="AE15" s="43">
        <v>340.49927800000012</v>
      </c>
      <c r="AF15" s="43">
        <v>319.51917099999997</v>
      </c>
      <c r="AG15" s="43">
        <v>277.30605100000002</v>
      </c>
      <c r="AH15" s="43">
        <v>302.19465500000001</v>
      </c>
      <c r="AI15" s="61">
        <f>SUM(C15:AH15)</f>
        <v>12663.335019999999</v>
      </c>
    </row>
    <row r="16" spans="1:35" s="53" customFormat="1" x14ac:dyDescent="0.25">
      <c r="A16" s="82"/>
      <c r="B16" s="60" t="s">
        <v>13</v>
      </c>
      <c r="C16" s="61">
        <v>35.721542999999997</v>
      </c>
      <c r="D16" s="61">
        <v>67.71337699999998</v>
      </c>
      <c r="E16" s="61">
        <v>112.55801000000001</v>
      </c>
      <c r="F16" s="61">
        <v>179.63424099999997</v>
      </c>
      <c r="G16" s="61">
        <v>178.36804099999998</v>
      </c>
      <c r="H16" s="61">
        <v>182.96764200000001</v>
      </c>
      <c r="I16" s="61">
        <v>240.78999800000005</v>
      </c>
      <c r="J16" s="61">
        <v>161.69006399999998</v>
      </c>
      <c r="K16" s="61">
        <v>177.88792100000003</v>
      </c>
      <c r="L16" s="61">
        <v>165.94881699999999</v>
      </c>
      <c r="M16" s="61">
        <v>202.53815900000001</v>
      </c>
      <c r="N16" s="61">
        <v>162.72918100000004</v>
      </c>
      <c r="O16" s="61">
        <v>168.60728200000003</v>
      </c>
      <c r="P16" s="61">
        <v>175.859657</v>
      </c>
      <c r="Q16" s="61">
        <v>206.76076599999999</v>
      </c>
      <c r="R16" s="61">
        <v>281.44330400000007</v>
      </c>
      <c r="S16" s="61">
        <v>262.09517</v>
      </c>
      <c r="T16" s="61">
        <v>281.51342999999997</v>
      </c>
      <c r="U16" s="61">
        <v>257.13705300000004</v>
      </c>
      <c r="V16" s="61">
        <v>232.844435</v>
      </c>
      <c r="W16" s="61">
        <v>379.79613600000005</v>
      </c>
      <c r="X16" s="61">
        <v>407.95520400000015</v>
      </c>
      <c r="Y16" s="61">
        <v>433.29325800000009</v>
      </c>
      <c r="Z16" s="61">
        <v>527.43670500000019</v>
      </c>
      <c r="AA16" s="61">
        <v>542.43231399999991</v>
      </c>
      <c r="AB16" s="61">
        <v>592.45439900000008</v>
      </c>
      <c r="AC16" s="61">
        <v>613.48510500000009</v>
      </c>
      <c r="AD16" s="28">
        <v>628.38995499999999</v>
      </c>
      <c r="AE16" s="28">
        <v>662.47521900000015</v>
      </c>
      <c r="AF16" s="28">
        <v>595.43011500000023</v>
      </c>
      <c r="AG16" s="28">
        <v>485.6119799999999</v>
      </c>
      <c r="AH16" s="28">
        <v>604.90265100000022</v>
      </c>
      <c r="AI16" s="61">
        <f t="shared" ref="AI16:AI17" si="1">SUM(C16:AH16)</f>
        <v>10208.471132000001</v>
      </c>
    </row>
    <row r="17" spans="1:35" s="53" customFormat="1" x14ac:dyDescent="0.25">
      <c r="A17" s="82"/>
      <c r="B17" s="60" t="s">
        <v>31</v>
      </c>
      <c r="C17" s="61">
        <v>355.50670200000008</v>
      </c>
      <c r="D17" s="61">
        <v>405.06758400000001</v>
      </c>
      <c r="E17" s="61">
        <v>513.60889899999995</v>
      </c>
      <c r="F17" s="61">
        <v>626.39363600000001</v>
      </c>
      <c r="G17" s="61">
        <v>728.284539</v>
      </c>
      <c r="H17" s="61">
        <v>711.19832000000019</v>
      </c>
      <c r="I17" s="61">
        <v>819.64035499999977</v>
      </c>
      <c r="J17" s="61">
        <v>784.04297299999985</v>
      </c>
      <c r="K17" s="61">
        <v>730.6898000000001</v>
      </c>
      <c r="L17" s="61">
        <v>791.78380400000015</v>
      </c>
      <c r="M17" s="61">
        <v>841.16630999999984</v>
      </c>
      <c r="N17" s="61">
        <v>727.34557400000017</v>
      </c>
      <c r="O17" s="61">
        <v>676.37022300000012</v>
      </c>
      <c r="P17" s="61">
        <v>712.15562600000021</v>
      </c>
      <c r="Q17" s="61">
        <v>760.97684600000002</v>
      </c>
      <c r="R17" s="61">
        <v>849.3458989999998</v>
      </c>
      <c r="S17" s="61">
        <v>811.37548599999991</v>
      </c>
      <c r="T17" s="61">
        <v>804.26624199999992</v>
      </c>
      <c r="U17" s="61">
        <v>741.54632600000014</v>
      </c>
      <c r="V17" s="61">
        <v>590.92674599999987</v>
      </c>
      <c r="W17" s="61">
        <v>915.96474399999977</v>
      </c>
      <c r="X17" s="61">
        <v>998.00744399999985</v>
      </c>
      <c r="Y17" s="61">
        <v>1116.396483</v>
      </c>
      <c r="Z17" s="61">
        <v>1210.5670230000001</v>
      </c>
      <c r="AA17" s="61">
        <v>1292.0475420000002</v>
      </c>
      <c r="AB17" s="61">
        <v>1371.4827830000004</v>
      </c>
      <c r="AC17" s="61">
        <v>1364.5643839999996</v>
      </c>
      <c r="AD17" s="61">
        <v>1409.710367000001</v>
      </c>
      <c r="AE17" s="61">
        <v>1458.0121689999987</v>
      </c>
      <c r="AF17" s="61">
        <v>1387.5808210000016</v>
      </c>
      <c r="AG17" s="61">
        <v>1199.4958139999992</v>
      </c>
      <c r="AH17" s="61">
        <v>1479.4993149999973</v>
      </c>
      <c r="AI17" s="61">
        <f t="shared" si="1"/>
        <v>29185.020778999995</v>
      </c>
    </row>
    <row r="18" spans="1:35" s="53" customFormat="1" x14ac:dyDescent="0.25">
      <c r="A18" s="57"/>
      <c r="B18" s="66"/>
      <c r="C18" s="66"/>
      <c r="D18" s="66"/>
      <c r="E18" s="66"/>
      <c r="F18" s="66"/>
      <c r="G18" s="66"/>
      <c r="H18" s="66"/>
      <c r="I18" s="66"/>
      <c r="J18" s="66"/>
      <c r="K18" s="67"/>
      <c r="L18" s="67"/>
      <c r="M18" s="67"/>
      <c r="N18" s="67"/>
      <c r="O18" s="67"/>
      <c r="P18" s="67"/>
      <c r="Q18" s="67"/>
      <c r="R18" s="67"/>
      <c r="S18" s="67"/>
      <c r="T18" s="67"/>
      <c r="U18" s="67"/>
      <c r="V18" s="67"/>
      <c r="W18" s="67"/>
      <c r="X18" s="67"/>
      <c r="Y18" s="67"/>
    </row>
    <row r="19" spans="1:35" s="53" customFormat="1" x14ac:dyDescent="0.25">
      <c r="A19" s="57"/>
      <c r="B19" s="134" t="s">
        <v>419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row>
    <row r="20" spans="1:35" s="53" customFormat="1" x14ac:dyDescent="0.25">
      <c r="A20" s="57"/>
      <c r="B20" s="95"/>
      <c r="C20" s="95"/>
      <c r="D20" s="95"/>
      <c r="E20" s="95"/>
      <c r="F20" s="95"/>
      <c r="G20" s="95"/>
      <c r="H20" s="95"/>
      <c r="I20" s="95"/>
      <c r="J20" s="95"/>
      <c r="K20" s="95"/>
      <c r="L20" s="95"/>
      <c r="M20" s="95"/>
      <c r="N20" s="95"/>
      <c r="O20" s="95"/>
      <c r="P20" s="95"/>
      <c r="Q20" s="95"/>
      <c r="R20" s="95"/>
      <c r="S20" s="95"/>
      <c r="T20" s="95"/>
      <c r="U20" s="95"/>
      <c r="V20" s="95"/>
      <c r="W20" s="95"/>
      <c r="X20" s="95"/>
      <c r="Y20" s="95"/>
    </row>
    <row r="21" spans="1:35" s="53" customFormat="1" x14ac:dyDescent="0.25">
      <c r="A21" s="59"/>
      <c r="B21" s="60" t="s">
        <v>12</v>
      </c>
      <c r="C21" s="68">
        <f t="shared" ref="C21:AI21" si="2">IF(C9&gt;0,C15/C9*100,"--")</f>
        <v>1.0927331680259824</v>
      </c>
      <c r="D21" s="68">
        <f t="shared" si="2"/>
        <v>1.3231746908785345</v>
      </c>
      <c r="E21" s="68">
        <f t="shared" si="2"/>
        <v>1.3699219131214473</v>
      </c>
      <c r="F21" s="68">
        <f t="shared" si="2"/>
        <v>1.3415765726303159</v>
      </c>
      <c r="G21" s="68">
        <f t="shared" si="2"/>
        <v>1.279875773651181</v>
      </c>
      <c r="H21" s="68">
        <f t="shared" si="2"/>
        <v>1.0321744998436699</v>
      </c>
      <c r="I21" s="68">
        <f t="shared" si="2"/>
        <v>1.0831723320826481</v>
      </c>
      <c r="J21" s="68">
        <f t="shared" si="2"/>
        <v>1.0859936156025229</v>
      </c>
      <c r="K21" s="68">
        <f t="shared" si="2"/>
        <v>0.87780610622161526</v>
      </c>
      <c r="L21" s="68">
        <f t="shared" si="2"/>
        <v>0.81336486526439755</v>
      </c>
      <c r="M21" s="68">
        <f t="shared" si="2"/>
        <v>0.80873898906744701</v>
      </c>
      <c r="N21" s="68">
        <f t="shared" si="2"/>
        <v>0.80383719690191768</v>
      </c>
      <c r="O21" s="68">
        <f t="shared" si="2"/>
        <v>0.64056630651556257</v>
      </c>
      <c r="P21" s="68">
        <f t="shared" si="2"/>
        <v>0.64870920289800738</v>
      </c>
      <c r="Q21" s="68">
        <f t="shared" si="2"/>
        <v>0.58768232310581747</v>
      </c>
      <c r="R21" s="68">
        <f t="shared" si="2"/>
        <v>0.57465299182684215</v>
      </c>
      <c r="S21" s="68">
        <f t="shared" si="2"/>
        <v>0.57992518637600554</v>
      </c>
      <c r="T21" s="68">
        <f t="shared" si="2"/>
        <v>0.54818679196120712</v>
      </c>
      <c r="U21" s="68">
        <f t="shared" si="2"/>
        <v>0.57153229719690257</v>
      </c>
      <c r="V21" s="68">
        <f t="shared" si="2"/>
        <v>0.61260522232920345</v>
      </c>
      <c r="W21" s="68">
        <f t="shared" si="2"/>
        <v>0.61944198441615217</v>
      </c>
      <c r="X21" s="68">
        <f t="shared" si="2"/>
        <v>0.6056866380310193</v>
      </c>
      <c r="Y21" s="68">
        <f t="shared" si="2"/>
        <v>0.58182799497116788</v>
      </c>
      <c r="Z21" s="68">
        <f t="shared" si="2"/>
        <v>0.56630538425841026</v>
      </c>
      <c r="AA21" s="68">
        <f t="shared" si="2"/>
        <v>0.5974006165317105</v>
      </c>
      <c r="AB21" s="68">
        <f t="shared" si="2"/>
        <v>0.56455254535298172</v>
      </c>
      <c r="AC21" s="68">
        <f t="shared" si="2"/>
        <v>0.56147311406013056</v>
      </c>
      <c r="AD21" s="68">
        <f t="shared" si="2"/>
        <v>0.56032770920831498</v>
      </c>
      <c r="AE21" s="68">
        <f t="shared" si="2"/>
        <v>0.55355693973097297</v>
      </c>
      <c r="AF21" s="68">
        <f t="shared" ref="AF21:AG21" si="3">IF(AF9&gt;0,AF15/AF9*100,"--")</f>
        <v>0.52835163215294079</v>
      </c>
      <c r="AG21" s="68">
        <f t="shared" si="3"/>
        <v>0.6034877546769134</v>
      </c>
      <c r="AH21" s="68">
        <f t="shared" ref="AH21" si="4">IF(AH9&gt;0,AH15/AH9*100,"--")</f>
        <v>0.68338437068375446</v>
      </c>
      <c r="AI21" s="68">
        <f t="shared" si="2"/>
        <v>0.71590670180506677</v>
      </c>
    </row>
    <row r="22" spans="1:35" s="53" customFormat="1" x14ac:dyDescent="0.25">
      <c r="A22" s="59"/>
      <c r="B22" s="60" t="s">
        <v>13</v>
      </c>
      <c r="C22" s="68">
        <f t="shared" ref="C22:AI22" si="5">IF(C10&gt;0,C16/C10*100,"--")</f>
        <v>0.48768399410342228</v>
      </c>
      <c r="D22" s="68">
        <f t="shared" si="5"/>
        <v>0.83656622524153568</v>
      </c>
      <c r="E22" s="68">
        <f t="shared" si="5"/>
        <v>1.1437888221838559</v>
      </c>
      <c r="F22" s="68">
        <f t="shared" si="5"/>
        <v>1.5066732311357938</v>
      </c>
      <c r="G22" s="68">
        <f t="shared" si="5"/>
        <v>1.156153676419003</v>
      </c>
      <c r="H22" s="68">
        <f t="shared" si="5"/>
        <v>0.96043646595044829</v>
      </c>
      <c r="I22" s="68">
        <f t="shared" si="5"/>
        <v>1.0207394081385399</v>
      </c>
      <c r="J22" s="68">
        <f t="shared" si="5"/>
        <v>0.6280665406140945</v>
      </c>
      <c r="K22" s="68">
        <f t="shared" si="5"/>
        <v>0.67818059623339177</v>
      </c>
      <c r="L22" s="68">
        <f t="shared" si="5"/>
        <v>0.51418678985305921</v>
      </c>
      <c r="M22" s="68">
        <f t="shared" si="5"/>
        <v>0.50046727974097527</v>
      </c>
      <c r="N22" s="68">
        <f t="shared" si="5"/>
        <v>0.4000291895293171</v>
      </c>
      <c r="O22" s="68">
        <f t="shared" si="5"/>
        <v>0.40735525644476511</v>
      </c>
      <c r="P22" s="68">
        <f t="shared" si="5"/>
        <v>0.42769600087515064</v>
      </c>
      <c r="Q22" s="68">
        <f t="shared" si="5"/>
        <v>0.47216146026421207</v>
      </c>
      <c r="R22" s="68">
        <f t="shared" si="5"/>
        <v>0.61734261703466098</v>
      </c>
      <c r="S22" s="68">
        <f t="shared" si="5"/>
        <v>0.49954447125850154</v>
      </c>
      <c r="T22" s="68">
        <f t="shared" si="5"/>
        <v>0.50217725893211218</v>
      </c>
      <c r="U22" s="68">
        <f t="shared" si="5"/>
        <v>0.48343967388565762</v>
      </c>
      <c r="V22" s="68">
        <f t="shared" si="5"/>
        <v>0.53024880427399823</v>
      </c>
      <c r="W22" s="68">
        <f t="shared" si="5"/>
        <v>0.60610745233624475</v>
      </c>
      <c r="X22" s="68">
        <f t="shared" si="5"/>
        <v>0.58283353110018621</v>
      </c>
      <c r="Y22" s="68">
        <f t="shared" si="5"/>
        <v>0.54836710740902861</v>
      </c>
      <c r="Z22" s="68">
        <f t="shared" si="5"/>
        <v>0.59703202789222298</v>
      </c>
      <c r="AA22" s="68">
        <f t="shared" si="5"/>
        <v>0.55802175257368114</v>
      </c>
      <c r="AB22" s="68">
        <f t="shared" si="5"/>
        <v>0.56898527599405124</v>
      </c>
      <c r="AC22" s="68">
        <f t="shared" si="5"/>
        <v>0.58534520418341307</v>
      </c>
      <c r="AD22" s="68">
        <f t="shared" si="5"/>
        <v>0.58170132393806895</v>
      </c>
      <c r="AE22" s="68">
        <f t="shared" si="5"/>
        <v>0.56632684434397407</v>
      </c>
      <c r="AF22" s="68">
        <f t="shared" ref="AF22:AG22" si="6">IF(AF10&gt;0,AF16/AF10*100,"--")</f>
        <v>0.48688522908166831</v>
      </c>
      <c r="AG22" s="68">
        <f t="shared" si="6"/>
        <v>0.48016779699629553</v>
      </c>
      <c r="AH22" s="68">
        <f t="shared" ref="AH22" si="7">IF(AH10&gt;0,AH16/AH10*100,"--")</f>
        <v>0.52817755836093216</v>
      </c>
      <c r="AI22" s="68">
        <f t="shared" si="5"/>
        <v>0.56485466326061695</v>
      </c>
    </row>
    <row r="23" spans="1:35" s="53" customFormat="1" x14ac:dyDescent="0.25">
      <c r="A23" s="59"/>
      <c r="B23" s="60" t="s">
        <v>31</v>
      </c>
      <c r="C23" s="68">
        <f t="shared" ref="C23:AI23" si="8">IF(C11&gt;0,C17/C11*100,"--")</f>
        <v>1.0345834723166474</v>
      </c>
      <c r="D23" s="68">
        <f t="shared" si="8"/>
        <v>1.2532206051196961</v>
      </c>
      <c r="E23" s="68">
        <f t="shared" si="8"/>
        <v>1.3667625639473948</v>
      </c>
      <c r="F23" s="68">
        <f t="shared" si="8"/>
        <v>1.4419618996437682</v>
      </c>
      <c r="G23" s="68">
        <f t="shared" si="8"/>
        <v>1.2949811498822199</v>
      </c>
      <c r="H23" s="68">
        <f t="shared" si="8"/>
        <v>1.0613044192712819</v>
      </c>
      <c r="I23" s="68">
        <f t="shared" si="8"/>
        <v>1.104671599373493</v>
      </c>
      <c r="J23" s="68">
        <f t="shared" si="8"/>
        <v>0.97391016803906783</v>
      </c>
      <c r="K23" s="68">
        <f t="shared" si="8"/>
        <v>0.86517986440555728</v>
      </c>
      <c r="L23" s="68">
        <f t="shared" si="8"/>
        <v>0.77570988945123198</v>
      </c>
      <c r="M23" s="68">
        <f t="shared" si="8"/>
        <v>0.75824103230752837</v>
      </c>
      <c r="N23" s="68">
        <f t="shared" si="8"/>
        <v>0.69718522952566131</v>
      </c>
      <c r="O23" s="68">
        <f t="shared" si="8"/>
        <v>0.62898496302277329</v>
      </c>
      <c r="P23" s="68">
        <f t="shared" si="8"/>
        <v>0.65597260545985847</v>
      </c>
      <c r="Q23" s="68">
        <f t="shared" si="8"/>
        <v>0.63764781578413166</v>
      </c>
      <c r="R23" s="68">
        <f t="shared" si="8"/>
        <v>0.67492767843536861</v>
      </c>
      <c r="S23" s="68">
        <f t="shared" si="8"/>
        <v>0.61415032125202462</v>
      </c>
      <c r="T23" s="68">
        <f t="shared" si="8"/>
        <v>0.59615804593824562</v>
      </c>
      <c r="U23" s="68">
        <f t="shared" si="8"/>
        <v>0.63268501824833989</v>
      </c>
      <c r="V23" s="68">
        <f t="shared" si="8"/>
        <v>0.66987681000593158</v>
      </c>
      <c r="W23" s="68">
        <f t="shared" si="8"/>
        <v>0.73749305018393141</v>
      </c>
      <c r="X23" s="68">
        <f t="shared" si="8"/>
        <v>0.72924090308425049</v>
      </c>
      <c r="Y23" s="68">
        <f t="shared" si="8"/>
        <v>0.72024092473455203</v>
      </c>
      <c r="Z23" s="68">
        <f t="shared" si="8"/>
        <v>0.74139146161769587</v>
      </c>
      <c r="AA23" s="68">
        <f t="shared" si="8"/>
        <v>0.74085575585548791</v>
      </c>
      <c r="AB23" s="68">
        <f t="shared" si="8"/>
        <v>0.75621628859804924</v>
      </c>
      <c r="AC23" s="68">
        <f t="shared" si="8"/>
        <v>0.74171046602826873</v>
      </c>
      <c r="AD23" s="68">
        <f t="shared" si="8"/>
        <v>0.76341412816671506</v>
      </c>
      <c r="AE23" s="68">
        <f t="shared" si="8"/>
        <v>0.75765215584136492</v>
      </c>
      <c r="AF23" s="68">
        <f t="shared" ref="AF23:AG23" si="9">IF(AF11&gt;0,AF17/AF11*100,"--")</f>
        <v>0.70601402832525317</v>
      </c>
      <c r="AG23" s="68">
        <f t="shared" si="9"/>
        <v>0.75391133262422283</v>
      </c>
      <c r="AH23" s="68">
        <f t="shared" ref="AH23" si="10">IF(AH11&gt;0,AH17/AH11*100,"--")</f>
        <v>0.8584582987900905</v>
      </c>
      <c r="AI23" s="68">
        <f t="shared" si="8"/>
        <v>0.77100349307403193</v>
      </c>
    </row>
    <row r="24" spans="1:35" ht="12.75" customHeight="1" thickBot="1" x14ac:dyDescent="0.3">
      <c r="A24" s="69"/>
      <c r="B24" s="70"/>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row>
    <row r="25" spans="1:35" ht="12.75" customHeight="1" thickTop="1" x14ac:dyDescent="0.25">
      <c r="A25" s="20" t="s">
        <v>460</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row>
    <row r="26" spans="1:35" ht="12.75" customHeight="1" x14ac:dyDescent="0.25">
      <c r="A26" s="131"/>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row>
    <row r="28" spans="1:35" ht="12.75" customHeight="1" x14ac:dyDescent="0.25">
      <c r="A28" s="73"/>
    </row>
    <row r="29" spans="1:35" ht="12.75" customHeight="1" x14ac:dyDescent="0.25">
      <c r="A29" s="74"/>
    </row>
    <row r="30" spans="1:35" ht="12.75" customHeight="1" x14ac:dyDescent="0.25">
      <c r="A30" s="74"/>
    </row>
    <row r="31" spans="1:35" ht="12.75" customHeight="1" x14ac:dyDescent="0.25">
      <c r="A31" s="74"/>
    </row>
  </sheetData>
  <mergeCells count="6">
    <mergeCell ref="A26:AI26"/>
    <mergeCell ref="A2:AI2"/>
    <mergeCell ref="A4:AI4"/>
    <mergeCell ref="B7:AI7"/>
    <mergeCell ref="B13:AI13"/>
    <mergeCell ref="B19:AI19"/>
  </mergeCells>
  <hyperlinks>
    <hyperlink ref="A1" location="Índice!A1" display="Índice" xr:uid="{7631741E-A6DF-458E-B942-26D682BE0B0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12111-A008-4D95-9174-F6C900806F8B}">
  <dimension ref="A1:AN122"/>
  <sheetViews>
    <sheetView showGridLines="0" zoomScale="90" zoomScaleNormal="90" workbookViewId="0"/>
  </sheetViews>
  <sheetFormatPr baseColWidth="10" defaultColWidth="7.109375" defaultRowHeight="13.2" x14ac:dyDescent="0.25"/>
  <cols>
    <col min="1" max="1" width="6.109375" style="8" customWidth="1"/>
    <col min="2" max="2" width="10.5546875" style="8" customWidth="1"/>
    <col min="3" max="34" width="10.6640625" style="8" customWidth="1"/>
    <col min="35" max="35" width="12" style="8" bestFit="1" customWidth="1"/>
    <col min="36" max="16384" width="7.109375" style="8"/>
  </cols>
  <sheetData>
    <row r="1" spans="1:40" ht="12" customHeight="1" x14ac:dyDescent="0.25">
      <c r="A1" s="1" t="s">
        <v>0</v>
      </c>
      <c r="B1" s="2"/>
      <c r="C1" s="3"/>
      <c r="D1" s="3"/>
      <c r="E1" s="3"/>
      <c r="F1" s="3"/>
      <c r="G1" s="3"/>
      <c r="H1" s="3"/>
      <c r="I1" s="3"/>
      <c r="J1" s="3"/>
      <c r="K1" s="3"/>
      <c r="L1" s="3"/>
      <c r="M1" s="3"/>
      <c r="N1" s="3"/>
      <c r="O1" s="3"/>
      <c r="P1" s="3"/>
      <c r="Q1" s="3"/>
      <c r="R1" s="4"/>
      <c r="S1" s="4"/>
      <c r="T1" s="4"/>
      <c r="U1" s="4"/>
      <c r="V1" s="4"/>
      <c r="W1" s="4"/>
      <c r="X1" s="4"/>
      <c r="Y1" s="4"/>
      <c r="Z1" s="3"/>
      <c r="AA1" s="3"/>
      <c r="AB1" s="3"/>
      <c r="AC1" s="3"/>
      <c r="AD1" s="3"/>
      <c r="AE1" s="3"/>
      <c r="AF1" s="3"/>
      <c r="AG1" s="3"/>
      <c r="AH1" s="3"/>
      <c r="AI1" s="3"/>
      <c r="AJ1" s="3"/>
      <c r="AK1" s="5"/>
      <c r="AL1" s="6"/>
      <c r="AM1" s="6"/>
      <c r="AN1" s="7"/>
    </row>
    <row r="2" spans="1:40" ht="12" customHeight="1" x14ac:dyDescent="0.25">
      <c r="A2" s="136" t="s">
        <v>39</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2"/>
      <c r="AK2" s="5"/>
      <c r="AL2" s="6"/>
      <c r="AM2" s="6"/>
      <c r="AN2" s="9"/>
    </row>
    <row r="3" spans="1:40" ht="12" customHeight="1" x14ac:dyDescent="0.25">
      <c r="A3" s="10"/>
      <c r="B3" s="79"/>
      <c r="C3" s="79"/>
      <c r="D3" s="79"/>
      <c r="E3" s="79"/>
      <c r="F3" s="79"/>
      <c r="G3" s="79"/>
      <c r="H3" s="79"/>
      <c r="I3" s="79"/>
      <c r="J3" s="79"/>
      <c r="K3" s="79"/>
      <c r="L3" s="79"/>
      <c r="M3" s="79"/>
      <c r="N3" s="79"/>
      <c r="O3" s="79"/>
      <c r="P3" s="2"/>
      <c r="Q3" s="2"/>
      <c r="R3" s="2"/>
      <c r="S3" s="2"/>
      <c r="T3" s="2"/>
      <c r="U3" s="2"/>
      <c r="V3" s="2"/>
      <c r="W3" s="2"/>
      <c r="X3" s="2"/>
      <c r="Y3" s="2"/>
      <c r="Z3" s="2"/>
      <c r="AA3" s="2"/>
      <c r="AB3" s="2"/>
      <c r="AC3" s="2"/>
      <c r="AD3" s="2"/>
      <c r="AE3" s="2"/>
      <c r="AF3" s="2"/>
      <c r="AG3" s="2"/>
      <c r="AH3" s="2"/>
      <c r="AI3" s="2"/>
      <c r="AJ3" s="2"/>
      <c r="AK3" s="5"/>
      <c r="AL3" s="6"/>
      <c r="AM3" s="6"/>
      <c r="AN3" s="9"/>
    </row>
    <row r="4" spans="1:40" ht="12" customHeight="1" x14ac:dyDescent="0.25">
      <c r="A4" s="136" t="s">
        <v>432</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2"/>
      <c r="AK4" s="5"/>
      <c r="AL4" s="6"/>
      <c r="AM4" s="6"/>
      <c r="AN4" s="9"/>
    </row>
    <row r="5" spans="1:40" ht="12" customHeight="1" thickBot="1" x14ac:dyDescent="0.3">
      <c r="A5" s="12"/>
      <c r="B5" s="13"/>
      <c r="C5" s="13"/>
      <c r="D5" s="13"/>
      <c r="E5" s="13"/>
      <c r="F5" s="13"/>
      <c r="G5" s="13"/>
      <c r="H5" s="13"/>
      <c r="I5" s="13"/>
      <c r="J5" s="13"/>
      <c r="K5" s="13"/>
      <c r="L5" s="13"/>
      <c r="M5" s="13"/>
      <c r="N5" s="13"/>
      <c r="O5" s="13"/>
      <c r="P5" s="2"/>
      <c r="Q5" s="2"/>
      <c r="R5" s="2"/>
      <c r="S5" s="2"/>
      <c r="T5" s="2"/>
      <c r="U5" s="2"/>
      <c r="V5" s="2"/>
      <c r="W5" s="2"/>
      <c r="X5" s="2"/>
      <c r="Y5" s="2"/>
      <c r="Z5" s="2"/>
      <c r="AA5" s="2"/>
      <c r="AB5" s="2"/>
      <c r="AC5" s="2"/>
      <c r="AD5" s="2"/>
      <c r="AE5" s="2"/>
      <c r="AF5" s="2"/>
      <c r="AG5" s="2"/>
      <c r="AH5" s="2"/>
      <c r="AI5" s="2"/>
      <c r="AJ5" s="2"/>
      <c r="AK5" s="5"/>
      <c r="AL5" s="6"/>
      <c r="AM5" s="6"/>
      <c r="AN5" s="9"/>
    </row>
    <row r="6" spans="1:40" s="16" customFormat="1" ht="12" customHeight="1" thickTop="1" thickBot="1" x14ac:dyDescent="0.3">
      <c r="A6" s="79"/>
      <c r="B6" s="14"/>
      <c r="C6" s="15">
        <v>1990</v>
      </c>
      <c r="D6" s="15">
        <v>1991</v>
      </c>
      <c r="E6" s="15">
        <v>1992</v>
      </c>
      <c r="F6" s="15">
        <v>1993</v>
      </c>
      <c r="G6" s="15">
        <v>1994</v>
      </c>
      <c r="H6" s="15">
        <v>1995</v>
      </c>
      <c r="I6" s="15">
        <v>1996</v>
      </c>
      <c r="J6" s="15">
        <v>1997</v>
      </c>
      <c r="K6" s="15">
        <v>1998</v>
      </c>
      <c r="L6" s="15">
        <v>1999</v>
      </c>
      <c r="M6" s="15">
        <v>2000</v>
      </c>
      <c r="N6" s="15">
        <v>2001</v>
      </c>
      <c r="O6" s="15">
        <v>2002</v>
      </c>
      <c r="P6" s="15">
        <v>2003</v>
      </c>
      <c r="Q6" s="15">
        <v>2004</v>
      </c>
      <c r="R6" s="15">
        <v>2005</v>
      </c>
      <c r="S6" s="15">
        <v>2006</v>
      </c>
      <c r="T6" s="15">
        <v>2007</v>
      </c>
      <c r="U6" s="15">
        <v>2008</v>
      </c>
      <c r="V6" s="15">
        <v>2009</v>
      </c>
      <c r="W6" s="15">
        <v>2010</v>
      </c>
      <c r="X6" s="15">
        <v>2011</v>
      </c>
      <c r="Y6" s="15">
        <v>2012</v>
      </c>
      <c r="Z6" s="15">
        <v>2013</v>
      </c>
      <c r="AA6" s="15">
        <v>2014</v>
      </c>
      <c r="AB6" s="15">
        <v>2015</v>
      </c>
      <c r="AC6" s="15">
        <v>2016</v>
      </c>
      <c r="AD6" s="15">
        <v>2017</v>
      </c>
      <c r="AE6" s="15">
        <v>2018</v>
      </c>
      <c r="AF6" s="15">
        <v>2019</v>
      </c>
      <c r="AG6" s="15">
        <v>2020</v>
      </c>
      <c r="AH6" s="15">
        <v>2021</v>
      </c>
      <c r="AI6" s="15" t="s">
        <v>458</v>
      </c>
      <c r="AJ6" s="2"/>
      <c r="AK6" s="5"/>
      <c r="AL6" s="6"/>
      <c r="AM6" s="6"/>
      <c r="AN6" s="9"/>
    </row>
    <row r="7" spans="1:40" s="16" customFormat="1" ht="12" customHeight="1" thickTop="1" x14ac:dyDescent="0.25">
      <c r="A7" s="79"/>
      <c r="B7" s="14"/>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
      <c r="AK7" s="5"/>
      <c r="AL7" s="6"/>
      <c r="AM7" s="6"/>
      <c r="AN7" s="9"/>
    </row>
    <row r="8" spans="1:40" s="16" customFormat="1" ht="12" customHeight="1" x14ac:dyDescent="0.25">
      <c r="A8" s="136" t="s">
        <v>4</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2"/>
      <c r="AK8" s="5"/>
      <c r="AL8" s="6"/>
      <c r="AM8" s="6"/>
      <c r="AN8" s="9"/>
    </row>
    <row r="9" spans="1:40" s="16" customFormat="1" ht="12" customHeight="1" x14ac:dyDescent="0.25">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115"/>
      <c r="AG9" s="121"/>
      <c r="AH9" s="130"/>
      <c r="AI9" s="79"/>
      <c r="AJ9" s="2"/>
      <c r="AK9" s="5"/>
      <c r="AL9" s="6"/>
      <c r="AM9" s="6"/>
      <c r="AN9" s="9"/>
    </row>
    <row r="10" spans="1:40" ht="12" customHeight="1" x14ac:dyDescent="0.25">
      <c r="A10" s="17"/>
      <c r="B10" s="18" t="s">
        <v>1</v>
      </c>
      <c r="C10" s="28">
        <v>40592.005586000014</v>
      </c>
      <c r="D10" s="28">
        <v>38359.547937999996</v>
      </c>
      <c r="E10" s="28">
        <v>43011.923340999994</v>
      </c>
      <c r="F10" s="28">
        <v>48739.432823999989</v>
      </c>
      <c r="G10" s="28">
        <v>57840.22166900002</v>
      </c>
      <c r="H10" s="28">
        <v>60980.376371999992</v>
      </c>
      <c r="I10" s="28">
        <v>61887.423787999986</v>
      </c>
      <c r="J10" s="28">
        <v>65309.939347999964</v>
      </c>
      <c r="K10" s="28">
        <v>70209.917917000013</v>
      </c>
      <c r="L10" s="28">
        <v>80893.364992999981</v>
      </c>
      <c r="M10" s="28">
        <v>93415.198214999997</v>
      </c>
      <c r="N10" s="28">
        <v>90547.275897999978</v>
      </c>
      <c r="O10" s="28">
        <v>99043.986955000015</v>
      </c>
      <c r="P10" s="28">
        <v>107972.68808800002</v>
      </c>
      <c r="Q10" s="28">
        <v>125531.65184599998</v>
      </c>
      <c r="R10" s="28">
        <v>141101.29726700002</v>
      </c>
      <c r="S10" s="28">
        <v>148484.559515</v>
      </c>
      <c r="T10" s="28">
        <v>158549.19386000003</v>
      </c>
      <c r="U10" s="28">
        <v>151328.17914000002</v>
      </c>
      <c r="V10" s="28">
        <v>121902.40121200001</v>
      </c>
      <c r="W10" s="28">
        <v>159907.98105099998</v>
      </c>
      <c r="X10" s="28">
        <v>187910.72945400001</v>
      </c>
      <c r="Y10" s="28">
        <v>187910.72945400001</v>
      </c>
      <c r="Z10" s="28">
        <v>218022.06720800002</v>
      </c>
      <c r="AA10" s="28">
        <v>237711.29415199981</v>
      </c>
      <c r="AB10" s="28">
        <v>243105.65988199998</v>
      </c>
      <c r="AC10" s="28">
        <v>238545.06272800002</v>
      </c>
      <c r="AD10" s="28">
        <v>248564.03963500002</v>
      </c>
      <c r="AE10" s="28">
        <v>258908.84188600001</v>
      </c>
      <c r="AF10" s="28">
        <v>255886.45654899997</v>
      </c>
      <c r="AG10" s="28">
        <v>227264.17093599992</v>
      </c>
      <c r="AH10" s="28">
        <v>280060.65885100007</v>
      </c>
      <c r="AI10" s="28">
        <f>SUM(C10:AH10)</f>
        <v>4549498.2775579998</v>
      </c>
      <c r="AJ10" s="4"/>
      <c r="AK10" s="5"/>
      <c r="AL10" s="6"/>
      <c r="AM10" s="7"/>
      <c r="AN10" s="7"/>
    </row>
    <row r="11" spans="1:40" ht="12" customHeight="1" x14ac:dyDescent="0.25">
      <c r="A11" s="17"/>
      <c r="B11" s="18" t="s">
        <v>2</v>
      </c>
      <c r="C11" s="28">
        <v>54368.147909000007</v>
      </c>
      <c r="D11" s="28">
        <v>53719.220452000001</v>
      </c>
      <c r="E11" s="28">
        <v>56330.324558999993</v>
      </c>
      <c r="F11" s="28">
        <v>62057.088902000003</v>
      </c>
      <c r="G11" s="28">
        <v>71812.859372999999</v>
      </c>
      <c r="H11" s="28">
        <v>76056.63057199998</v>
      </c>
      <c r="I11" s="28">
        <v>79276.184776999973</v>
      </c>
      <c r="J11" s="28">
        <v>87205.172162000003</v>
      </c>
      <c r="K11" s="28">
        <v>94167.839524999974</v>
      </c>
      <c r="L11" s="28">
        <v>115017.180909</v>
      </c>
      <c r="M11" s="28">
        <v>126015.56031599997</v>
      </c>
      <c r="N11" s="28">
        <v>123970.83020800001</v>
      </c>
      <c r="O11" s="28">
        <v>131522.525146</v>
      </c>
      <c r="P11" s="28">
        <v>132124.64566799998</v>
      </c>
      <c r="Q11" s="28">
        <v>140829.32908299996</v>
      </c>
      <c r="R11" s="28">
        <v>142946.96262600005</v>
      </c>
      <c r="S11" s="28">
        <v>156175.05456599998</v>
      </c>
      <c r="T11" s="28">
        <v>154116.90124199999</v>
      </c>
      <c r="U11" s="28">
        <v>138824.576768</v>
      </c>
      <c r="V11" s="28">
        <v>91250.938982999985</v>
      </c>
      <c r="W11" s="28">
        <v>129289.30796500003</v>
      </c>
      <c r="X11" s="28">
        <v>140058.804641</v>
      </c>
      <c r="Y11" s="28">
        <v>140058.804641</v>
      </c>
      <c r="Z11" s="28">
        <v>175982.88200000001</v>
      </c>
      <c r="AA11" s="28">
        <v>182185.27086800002</v>
      </c>
      <c r="AB11" s="28">
        <v>196696.10160900006</v>
      </c>
      <c r="AC11" s="28">
        <v>199695.31072599997</v>
      </c>
      <c r="AD11" s="28">
        <v>199255.82960600001</v>
      </c>
      <c r="AE11" s="28">
        <v>201433.688199</v>
      </c>
      <c r="AF11" s="28">
        <v>204139.06272700004</v>
      </c>
      <c r="AG11" s="28">
        <v>160364.872248</v>
      </c>
      <c r="AH11" s="28">
        <v>161328.70757800003</v>
      </c>
      <c r="AI11" s="28">
        <f>SUM(C11:AH11)</f>
        <v>4178276.6165539999</v>
      </c>
      <c r="AJ11" s="4"/>
      <c r="AK11" s="5"/>
      <c r="AL11" s="6"/>
      <c r="AM11" s="7"/>
      <c r="AN11" s="7"/>
    </row>
    <row r="12" spans="1:40" ht="12" customHeight="1" x14ac:dyDescent="0.25">
      <c r="A12" s="17"/>
      <c r="B12" s="18" t="s">
        <v>3</v>
      </c>
      <c r="C12" s="28">
        <f>SUM(C10:C11)</f>
        <v>94960.15349500002</v>
      </c>
      <c r="D12" s="28">
        <f t="shared" ref="D12:AC12" si="0">SUM(D10:D11)</f>
        <v>92078.768389999997</v>
      </c>
      <c r="E12" s="28">
        <f t="shared" si="0"/>
        <v>99342.247899999988</v>
      </c>
      <c r="F12" s="28">
        <f t="shared" si="0"/>
        <v>110796.52172599999</v>
      </c>
      <c r="G12" s="28">
        <f t="shared" si="0"/>
        <v>129653.08104200002</v>
      </c>
      <c r="H12" s="28">
        <f t="shared" si="0"/>
        <v>137037.00694399996</v>
      </c>
      <c r="I12" s="28">
        <f t="shared" si="0"/>
        <v>141163.60856499994</v>
      </c>
      <c r="J12" s="28">
        <f t="shared" si="0"/>
        <v>152515.11150999996</v>
      </c>
      <c r="K12" s="28">
        <f t="shared" si="0"/>
        <v>164377.75744199997</v>
      </c>
      <c r="L12" s="28">
        <f t="shared" si="0"/>
        <v>195910.54590199998</v>
      </c>
      <c r="M12" s="28">
        <f t="shared" si="0"/>
        <v>219430.75853099997</v>
      </c>
      <c r="N12" s="28">
        <f t="shared" si="0"/>
        <v>214518.10610599999</v>
      </c>
      <c r="O12" s="28">
        <f t="shared" si="0"/>
        <v>230566.512101</v>
      </c>
      <c r="P12" s="28">
        <f t="shared" si="0"/>
        <v>240097.33375600001</v>
      </c>
      <c r="Q12" s="28">
        <f t="shared" si="0"/>
        <v>266360.98092899995</v>
      </c>
      <c r="R12" s="28">
        <f t="shared" si="0"/>
        <v>284048.25989300007</v>
      </c>
      <c r="S12" s="28">
        <f t="shared" si="0"/>
        <v>304659.61408099998</v>
      </c>
      <c r="T12" s="28">
        <f t="shared" si="0"/>
        <v>312666.09510200005</v>
      </c>
      <c r="U12" s="28">
        <f t="shared" si="0"/>
        <v>290152.75590800005</v>
      </c>
      <c r="V12" s="28">
        <f t="shared" si="0"/>
        <v>213153.340195</v>
      </c>
      <c r="W12" s="28">
        <f t="shared" si="0"/>
        <v>289197.289016</v>
      </c>
      <c r="X12" s="28">
        <f t="shared" si="0"/>
        <v>327969.53409500001</v>
      </c>
      <c r="Y12" s="28">
        <f t="shared" si="0"/>
        <v>327969.53409500001</v>
      </c>
      <c r="Z12" s="28">
        <f t="shared" si="0"/>
        <v>394004.94920800003</v>
      </c>
      <c r="AA12" s="28">
        <f t="shared" si="0"/>
        <v>419896.56501999986</v>
      </c>
      <c r="AB12" s="28">
        <f t="shared" si="0"/>
        <v>439801.76149100007</v>
      </c>
      <c r="AC12" s="28">
        <f t="shared" si="0"/>
        <v>438240.37345399999</v>
      </c>
      <c r="AD12" s="28">
        <v>447819.86924100004</v>
      </c>
      <c r="AE12" s="28">
        <v>460342.53008499998</v>
      </c>
      <c r="AF12" s="28">
        <v>460025.51927599998</v>
      </c>
      <c r="AG12" s="28">
        <v>387629.04318399995</v>
      </c>
      <c r="AH12" s="28">
        <v>441389.3664290001</v>
      </c>
      <c r="AI12" s="28">
        <f>SUM(C12:AH12)</f>
        <v>8727774.8941119984</v>
      </c>
      <c r="AJ12" s="4"/>
      <c r="AK12" s="5"/>
      <c r="AL12" s="6"/>
      <c r="AM12" s="7"/>
      <c r="AN12" s="7"/>
    </row>
    <row r="13" spans="1:40" ht="12" customHeight="1" x14ac:dyDescent="0.25">
      <c r="A13" s="17"/>
      <c r="B13" s="1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4"/>
      <c r="AK13" s="5"/>
      <c r="AL13" s="6"/>
      <c r="AM13" s="7"/>
      <c r="AN13" s="7"/>
    </row>
    <row r="14" spans="1:40" ht="12" customHeight="1" x14ac:dyDescent="0.25">
      <c r="A14" s="136" t="s">
        <v>5</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4"/>
      <c r="AK14" s="5"/>
      <c r="AL14" s="6"/>
      <c r="AM14" s="7"/>
      <c r="AN14" s="7"/>
    </row>
    <row r="15" spans="1:40" ht="12" customHeight="1" x14ac:dyDescent="0.25">
      <c r="A15" s="17"/>
      <c r="B15" s="1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4"/>
      <c r="AK15" s="5"/>
      <c r="AL15" s="6"/>
      <c r="AM15" s="7"/>
      <c r="AN15" s="7"/>
    </row>
    <row r="16" spans="1:40" ht="12" customHeight="1" x14ac:dyDescent="0.25">
      <c r="A16" s="17"/>
      <c r="B16" s="18" t="s">
        <v>1</v>
      </c>
      <c r="C16" s="28">
        <v>962.17939800000011</v>
      </c>
      <c r="D16" s="28">
        <v>860.23364300000014</v>
      </c>
      <c r="E16" s="28">
        <v>883.86221200000011</v>
      </c>
      <c r="F16" s="28">
        <v>901.55397399999981</v>
      </c>
      <c r="G16" s="28">
        <v>1066.3738999999998</v>
      </c>
      <c r="H16" s="28">
        <v>974.03501300000028</v>
      </c>
      <c r="I16" s="28">
        <v>850.99046700000031</v>
      </c>
      <c r="J16" s="28">
        <v>765.19451300000003</v>
      </c>
      <c r="K16" s="28">
        <v>703.97133100000019</v>
      </c>
      <c r="L16" s="28">
        <v>760.09297800000013</v>
      </c>
      <c r="M16" s="28">
        <v>809.28152200000011</v>
      </c>
      <c r="N16" s="28">
        <v>739.28077200000007</v>
      </c>
      <c r="O16" s="28">
        <v>837.02301</v>
      </c>
      <c r="P16" s="28">
        <v>917.52687800000012</v>
      </c>
      <c r="Q16" s="28">
        <v>1078.340698</v>
      </c>
      <c r="R16" s="28">
        <v>1221.628224</v>
      </c>
      <c r="S16" s="28">
        <v>1267.3783690000002</v>
      </c>
      <c r="T16" s="28">
        <v>1301.8240520000002</v>
      </c>
      <c r="U16" s="28">
        <v>1270.9920750000001</v>
      </c>
      <c r="V16" s="28">
        <v>1006.7911760000001</v>
      </c>
      <c r="W16" s="28">
        <v>1623.4482329999998</v>
      </c>
      <c r="X16" s="28">
        <v>1845.8700689999994</v>
      </c>
      <c r="Y16" s="28">
        <v>1845.8700689999994</v>
      </c>
      <c r="Z16" s="28">
        <v>1746.5433900000003</v>
      </c>
      <c r="AA16" s="28">
        <v>5684.3521289999999</v>
      </c>
      <c r="AB16" s="28">
        <v>1866.4527129999999</v>
      </c>
      <c r="AC16" s="28">
        <v>1756.5995859999998</v>
      </c>
      <c r="AD16" s="28">
        <v>1808.4309880000003</v>
      </c>
      <c r="AE16" s="28">
        <v>2916.4013630000004</v>
      </c>
      <c r="AF16" s="28">
        <v>5321.3970519999984</v>
      </c>
      <c r="AG16" s="28">
        <v>5557.3319299999994</v>
      </c>
      <c r="AH16" s="28">
        <v>8323.5210429999988</v>
      </c>
      <c r="AI16" s="28">
        <f>SUM(C16:AH16)</f>
        <v>59474.772769999996</v>
      </c>
      <c r="AJ16" s="4"/>
      <c r="AK16" s="5"/>
      <c r="AL16" s="6"/>
      <c r="AM16" s="7"/>
      <c r="AN16" s="7"/>
    </row>
    <row r="17" spans="1:40" ht="12" customHeight="1" x14ac:dyDescent="0.25">
      <c r="A17" s="17"/>
      <c r="B17" s="18" t="s">
        <v>2</v>
      </c>
      <c r="C17" s="28">
        <v>948.71760900000004</v>
      </c>
      <c r="D17" s="28">
        <v>921.48772999999983</v>
      </c>
      <c r="E17" s="28">
        <v>895.45091000000025</v>
      </c>
      <c r="F17" s="28">
        <v>1268.4198720000002</v>
      </c>
      <c r="G17" s="28">
        <v>1374.7195319999996</v>
      </c>
      <c r="H17" s="28">
        <v>1304.7828530000004</v>
      </c>
      <c r="I17" s="28">
        <v>1242.8647509999998</v>
      </c>
      <c r="J17" s="28">
        <v>1251.933045</v>
      </c>
      <c r="K17" s="28">
        <v>1304.7422529999997</v>
      </c>
      <c r="L17" s="28">
        <v>1715.8027699999998</v>
      </c>
      <c r="M17" s="28">
        <v>1583.8558089999999</v>
      </c>
      <c r="N17" s="28">
        <v>1611.3268680000003</v>
      </c>
      <c r="O17" s="28">
        <v>1758.4628820000003</v>
      </c>
      <c r="P17" s="28">
        <v>1905.9353389999999</v>
      </c>
      <c r="Q17" s="28">
        <v>2062.1353799999993</v>
      </c>
      <c r="R17" s="28">
        <v>1967.1002469999999</v>
      </c>
      <c r="S17" s="28">
        <v>2157.0776829999995</v>
      </c>
      <c r="T17" s="28">
        <v>2170.303226</v>
      </c>
      <c r="U17" s="28">
        <v>1996.278652</v>
      </c>
      <c r="V17" s="28">
        <v>1215.9692820000002</v>
      </c>
      <c r="W17" s="28">
        <v>1636.4500099999996</v>
      </c>
      <c r="X17" s="28">
        <v>1780.392859</v>
      </c>
      <c r="Y17" s="28">
        <v>1780.392859</v>
      </c>
      <c r="Z17" s="28">
        <v>2374.1601860000001</v>
      </c>
      <c r="AA17" s="28">
        <v>2306.8758300000004</v>
      </c>
      <c r="AB17" s="28">
        <v>2722.735713</v>
      </c>
      <c r="AC17" s="28">
        <v>2348.3657210000006</v>
      </c>
      <c r="AD17" s="28">
        <v>2306.8799389999995</v>
      </c>
      <c r="AE17" s="28">
        <v>2467.6443000000004</v>
      </c>
      <c r="AF17" s="28">
        <v>2441.9392279999997</v>
      </c>
      <c r="AG17" s="28">
        <v>1930.7225579999999</v>
      </c>
      <c r="AH17" s="28">
        <v>2046.1068100000002</v>
      </c>
      <c r="AI17" s="28">
        <f t="shared" ref="AI17:AI18" si="1">SUM(C17:AH17)</f>
        <v>56800.032706000005</v>
      </c>
      <c r="AJ17" s="4"/>
      <c r="AK17" s="5"/>
      <c r="AL17" s="6"/>
      <c r="AM17" s="7"/>
      <c r="AN17" s="7"/>
    </row>
    <row r="18" spans="1:40" ht="12" customHeight="1" x14ac:dyDescent="0.25">
      <c r="A18" s="17"/>
      <c r="B18" s="18" t="s">
        <v>3</v>
      </c>
      <c r="C18" s="28">
        <f>SUM(C16:C17)</f>
        <v>1910.897007</v>
      </c>
      <c r="D18" s="28">
        <f t="shared" ref="D18:AC18" si="2">SUM(D16:D17)</f>
        <v>1781.7213729999999</v>
      </c>
      <c r="E18" s="28">
        <f t="shared" si="2"/>
        <v>1779.3131220000005</v>
      </c>
      <c r="F18" s="28">
        <f t="shared" si="2"/>
        <v>2169.9738459999999</v>
      </c>
      <c r="G18" s="28">
        <f t="shared" si="2"/>
        <v>2441.0934319999997</v>
      </c>
      <c r="H18" s="28">
        <f t="shared" si="2"/>
        <v>2278.8178660000008</v>
      </c>
      <c r="I18" s="28">
        <f t="shared" si="2"/>
        <v>2093.8552180000001</v>
      </c>
      <c r="J18" s="28">
        <f t="shared" si="2"/>
        <v>2017.1275580000001</v>
      </c>
      <c r="K18" s="28">
        <f t="shared" si="2"/>
        <v>2008.7135839999999</v>
      </c>
      <c r="L18" s="28">
        <f t="shared" si="2"/>
        <v>2475.8957479999999</v>
      </c>
      <c r="M18" s="28">
        <f t="shared" si="2"/>
        <v>2393.1373309999999</v>
      </c>
      <c r="N18" s="28">
        <f t="shared" si="2"/>
        <v>2350.6076400000002</v>
      </c>
      <c r="O18" s="28">
        <f t="shared" si="2"/>
        <v>2595.4858920000001</v>
      </c>
      <c r="P18" s="28">
        <f t="shared" si="2"/>
        <v>2823.4622170000002</v>
      </c>
      <c r="Q18" s="28">
        <f t="shared" si="2"/>
        <v>3140.4760779999992</v>
      </c>
      <c r="R18" s="28">
        <f t="shared" si="2"/>
        <v>3188.7284709999999</v>
      </c>
      <c r="S18" s="28">
        <f t="shared" si="2"/>
        <v>3424.4560519999995</v>
      </c>
      <c r="T18" s="28">
        <f t="shared" si="2"/>
        <v>3472.1272779999999</v>
      </c>
      <c r="U18" s="28">
        <f t="shared" si="2"/>
        <v>3267.2707270000001</v>
      </c>
      <c r="V18" s="28">
        <f t="shared" si="2"/>
        <v>2222.7604580000002</v>
      </c>
      <c r="W18" s="28">
        <f t="shared" si="2"/>
        <v>3259.8982429999996</v>
      </c>
      <c r="X18" s="28">
        <f t="shared" si="2"/>
        <v>3626.2629279999992</v>
      </c>
      <c r="Y18" s="28">
        <f t="shared" si="2"/>
        <v>3626.2629279999992</v>
      </c>
      <c r="Z18" s="28">
        <f t="shared" si="2"/>
        <v>4120.7035759999999</v>
      </c>
      <c r="AA18" s="28">
        <f t="shared" si="2"/>
        <v>7991.2279589999998</v>
      </c>
      <c r="AB18" s="28">
        <f t="shared" si="2"/>
        <v>4589.1884259999997</v>
      </c>
      <c r="AC18" s="28">
        <f t="shared" si="2"/>
        <v>4104.9653070000004</v>
      </c>
      <c r="AD18" s="28">
        <v>4115.3109269999995</v>
      </c>
      <c r="AE18" s="28">
        <v>5384.0456630000008</v>
      </c>
      <c r="AF18" s="28">
        <v>7763.3362799999977</v>
      </c>
      <c r="AG18" s="28">
        <v>7488.0544879999998</v>
      </c>
      <c r="AH18" s="28">
        <v>10369.627852999998</v>
      </c>
      <c r="AI18" s="28">
        <f t="shared" si="1"/>
        <v>116274.80547599998</v>
      </c>
      <c r="AJ18" s="4"/>
      <c r="AK18" s="5"/>
      <c r="AL18" s="6"/>
      <c r="AM18" s="7"/>
      <c r="AN18" s="7"/>
    </row>
    <row r="19" spans="1:40" ht="12" customHeight="1" x14ac:dyDescent="0.25">
      <c r="A19" s="17"/>
      <c r="B19" s="1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4"/>
      <c r="AK19" s="5"/>
      <c r="AL19" s="6"/>
      <c r="AM19" s="7"/>
      <c r="AN19" s="7"/>
    </row>
    <row r="20" spans="1:40" ht="12" customHeight="1" x14ac:dyDescent="0.25">
      <c r="A20" s="136" t="s">
        <v>6</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4"/>
      <c r="AK20" s="5"/>
      <c r="AL20" s="6"/>
      <c r="AM20" s="7"/>
      <c r="AN20" s="7"/>
    </row>
    <row r="21" spans="1:40" ht="12" customHeight="1" x14ac:dyDescent="0.25">
      <c r="A21" s="17"/>
      <c r="B21" s="1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4"/>
      <c r="AK21" s="5"/>
      <c r="AL21" s="6"/>
      <c r="AM21" s="7"/>
      <c r="AN21" s="7"/>
    </row>
    <row r="22" spans="1:40" ht="12" customHeight="1" x14ac:dyDescent="0.25">
      <c r="A22" s="17"/>
      <c r="B22" s="18" t="s">
        <v>1</v>
      </c>
      <c r="C22" s="19">
        <f>IF(C10&gt;0,C16/C10*100,"--")</f>
        <v>2.370366736281321</v>
      </c>
      <c r="D22" s="19">
        <f t="shared" ref="D22:AI24" si="3">IF(D10&gt;0,D16/D10*100,"--")</f>
        <v>2.2425541729281684</v>
      </c>
      <c r="E22" s="19">
        <f t="shared" si="3"/>
        <v>2.0549237126475615</v>
      </c>
      <c r="F22" s="19">
        <f t="shared" si="3"/>
        <v>1.8497424400803899</v>
      </c>
      <c r="G22" s="19">
        <f t="shared" si="3"/>
        <v>1.8436545871184522</v>
      </c>
      <c r="H22" s="19">
        <f t="shared" si="3"/>
        <v>1.5972925569663134</v>
      </c>
      <c r="I22" s="19">
        <f t="shared" si="3"/>
        <v>1.3750620318517894</v>
      </c>
      <c r="J22" s="19">
        <f t="shared" si="3"/>
        <v>1.1716356203038383</v>
      </c>
      <c r="K22" s="19">
        <f t="shared" si="3"/>
        <v>1.0026665062224018</v>
      </c>
      <c r="L22" s="19">
        <f t="shared" si="3"/>
        <v>0.93962338946559332</v>
      </c>
      <c r="M22" s="19">
        <f t="shared" si="3"/>
        <v>0.86632746861746845</v>
      </c>
      <c r="N22" s="19">
        <f t="shared" si="3"/>
        <v>0.81645832485649561</v>
      </c>
      <c r="O22" s="19">
        <f t="shared" si="3"/>
        <v>0.84510229821452543</v>
      </c>
      <c r="P22" s="19">
        <f t="shared" si="3"/>
        <v>0.84977682249810838</v>
      </c>
      <c r="Q22" s="19">
        <f t="shared" si="3"/>
        <v>0.85901896624676721</v>
      </c>
      <c r="R22" s="19">
        <f t="shared" si="3"/>
        <v>0.86578100106929878</v>
      </c>
      <c r="S22" s="19">
        <f t="shared" si="3"/>
        <v>0.85354219532298836</v>
      </c>
      <c r="T22" s="19">
        <f t="shared" si="3"/>
        <v>0.8210852545548224</v>
      </c>
      <c r="U22" s="19">
        <f t="shared" si="3"/>
        <v>0.83989121009917944</v>
      </c>
      <c r="V22" s="19">
        <f t="shared" si="3"/>
        <v>0.8258993801517438</v>
      </c>
      <c r="W22" s="19">
        <f t="shared" si="3"/>
        <v>1.0152390283023009</v>
      </c>
      <c r="X22" s="19">
        <f t="shared" si="3"/>
        <v>0.98231222579116362</v>
      </c>
      <c r="Y22" s="19">
        <f t="shared" si="3"/>
        <v>0.98231222579116362</v>
      </c>
      <c r="Z22" s="19">
        <f t="shared" si="3"/>
        <v>0.80108560218986546</v>
      </c>
      <c r="AA22" s="19">
        <f t="shared" si="3"/>
        <v>2.3912839940054562</v>
      </c>
      <c r="AB22" s="19">
        <f t="shared" si="3"/>
        <v>0.76775370590135561</v>
      </c>
      <c r="AC22" s="19">
        <f t="shared" si="3"/>
        <v>0.7363806091442584</v>
      </c>
      <c r="AD22" s="19">
        <f t="shared" si="3"/>
        <v>0.72755133472064681</v>
      </c>
      <c r="AE22" s="19">
        <f t="shared" si="3"/>
        <v>1.1264201491751753</v>
      </c>
      <c r="AF22" s="19">
        <f t="shared" ref="AF22:AG22" si="4">IF(AF10&gt;0,AF16/AF10*100,"--")</f>
        <v>2.0795930834975622</v>
      </c>
      <c r="AG22" s="19">
        <f t="shared" si="4"/>
        <v>2.4453181102466894</v>
      </c>
      <c r="AH22" s="19">
        <f t="shared" ref="AH22" si="5">IF(AH10&gt;0,AH16/AH10*100,"--")</f>
        <v>2.9720422272620373</v>
      </c>
      <c r="AI22" s="19">
        <f t="shared" si="3"/>
        <v>1.3072820153242002</v>
      </c>
      <c r="AJ22" s="4"/>
      <c r="AK22" s="5"/>
      <c r="AL22" s="6"/>
      <c r="AM22" s="7"/>
      <c r="AN22" s="7"/>
    </row>
    <row r="23" spans="1:40" ht="12" customHeight="1" x14ac:dyDescent="0.25">
      <c r="A23" s="17"/>
      <c r="B23" s="18" t="s">
        <v>2</v>
      </c>
      <c r="C23" s="19">
        <f t="shared" ref="C23:R24" si="6">IF(C11&gt;0,C17/C11*100,"--")</f>
        <v>1.7449879120177845</v>
      </c>
      <c r="D23" s="19">
        <f t="shared" si="6"/>
        <v>1.7153780755686527</v>
      </c>
      <c r="E23" s="19">
        <f t="shared" si="6"/>
        <v>1.5896427315310622</v>
      </c>
      <c r="F23" s="19">
        <f t="shared" si="6"/>
        <v>2.0439564511365935</v>
      </c>
      <c r="G23" s="19">
        <f t="shared" si="6"/>
        <v>1.9143083063433386</v>
      </c>
      <c r="H23" s="19">
        <f t="shared" si="6"/>
        <v>1.7155412265664478</v>
      </c>
      <c r="I23" s="19">
        <f t="shared" si="6"/>
        <v>1.5677655963088</v>
      </c>
      <c r="J23" s="19">
        <f t="shared" si="6"/>
        <v>1.4356178813273814</v>
      </c>
      <c r="K23" s="19">
        <f t="shared" si="6"/>
        <v>1.3855497371303847</v>
      </c>
      <c r="L23" s="19">
        <f t="shared" si="6"/>
        <v>1.4917795380131245</v>
      </c>
      <c r="M23" s="19">
        <f t="shared" si="6"/>
        <v>1.2568732028237473</v>
      </c>
      <c r="N23" s="19">
        <f t="shared" si="6"/>
        <v>1.299762908174845</v>
      </c>
      <c r="O23" s="19">
        <f t="shared" si="6"/>
        <v>1.3370051099976774</v>
      </c>
      <c r="P23" s="19">
        <f t="shared" si="6"/>
        <v>1.4425282500202075</v>
      </c>
      <c r="Q23" s="19">
        <f t="shared" si="6"/>
        <v>1.4642797728480603</v>
      </c>
      <c r="R23" s="19">
        <f t="shared" si="6"/>
        <v>1.3761049628921684</v>
      </c>
      <c r="S23" s="19">
        <f t="shared" si="3"/>
        <v>1.3811922070361198</v>
      </c>
      <c r="T23" s="19">
        <f t="shared" si="3"/>
        <v>1.4082188316206219</v>
      </c>
      <c r="U23" s="19">
        <f t="shared" si="3"/>
        <v>1.4379864851568238</v>
      </c>
      <c r="V23" s="19">
        <f t="shared" si="3"/>
        <v>1.3325553638703211</v>
      </c>
      <c r="W23" s="19">
        <f t="shared" si="3"/>
        <v>1.2657272559947523</v>
      </c>
      <c r="X23" s="19">
        <f t="shared" si="3"/>
        <v>1.271175249255853</v>
      </c>
      <c r="Y23" s="19">
        <f t="shared" si="3"/>
        <v>1.271175249255853</v>
      </c>
      <c r="Z23" s="19">
        <f t="shared" si="3"/>
        <v>1.3490858650672626</v>
      </c>
      <c r="AA23" s="19">
        <f t="shared" si="3"/>
        <v>1.266225210747919</v>
      </c>
      <c r="AB23" s="19">
        <f t="shared" si="3"/>
        <v>1.3842347106666897</v>
      </c>
      <c r="AC23" s="19">
        <f t="shared" si="3"/>
        <v>1.1759743944223962</v>
      </c>
      <c r="AD23" s="19">
        <f t="shared" si="3"/>
        <v>1.1577477775990421</v>
      </c>
      <c r="AE23" s="19">
        <f t="shared" si="3"/>
        <v>1.2250405193207652</v>
      </c>
      <c r="AF23" s="19">
        <f t="shared" ref="AF23:AG23" si="7">IF(AF11&gt;0,AF17/AF11*100,"--")</f>
        <v>1.1962135984065247</v>
      </c>
      <c r="AG23" s="19">
        <f t="shared" si="7"/>
        <v>1.2039560353430701</v>
      </c>
      <c r="AH23" s="19">
        <f t="shared" ref="AH23" si="8">IF(AH11&gt;0,AH17/AH11*100,"--")</f>
        <v>1.268284387024385</v>
      </c>
      <c r="AI23" s="19">
        <f t="shared" si="3"/>
        <v>1.3594129330969327</v>
      </c>
      <c r="AJ23" s="4"/>
      <c r="AK23" s="5"/>
      <c r="AL23" s="6"/>
      <c r="AM23" s="7"/>
      <c r="AN23" s="7"/>
    </row>
    <row r="24" spans="1:40" ht="12" customHeight="1" x14ac:dyDescent="0.25">
      <c r="A24" s="17"/>
      <c r="B24" s="18" t="s">
        <v>3</v>
      </c>
      <c r="C24" s="19">
        <f t="shared" si="6"/>
        <v>2.0123145726598004</v>
      </c>
      <c r="D24" s="19">
        <f t="shared" si="3"/>
        <v>1.9349969641790947</v>
      </c>
      <c r="E24" s="19">
        <f t="shared" si="3"/>
        <v>1.7910940809302955</v>
      </c>
      <c r="F24" s="19">
        <f t="shared" si="3"/>
        <v>1.9585216324446981</v>
      </c>
      <c r="G24" s="19">
        <f t="shared" si="3"/>
        <v>1.8827886019995375</v>
      </c>
      <c r="H24" s="19">
        <f t="shared" si="3"/>
        <v>1.6629215106334287</v>
      </c>
      <c r="I24" s="19">
        <f t="shared" si="3"/>
        <v>1.4832825820231617</v>
      </c>
      <c r="J24" s="19">
        <f t="shared" si="3"/>
        <v>1.3225755389279856</v>
      </c>
      <c r="K24" s="19">
        <f t="shared" si="3"/>
        <v>1.222010578109247</v>
      </c>
      <c r="L24" s="19">
        <f t="shared" si="3"/>
        <v>1.2637889076367095</v>
      </c>
      <c r="M24" s="19">
        <f t="shared" si="3"/>
        <v>1.0906116111620288</v>
      </c>
      <c r="N24" s="19">
        <f t="shared" si="3"/>
        <v>1.0957618835393284</v>
      </c>
      <c r="O24" s="19">
        <f t="shared" si="3"/>
        <v>1.1256994211123963</v>
      </c>
      <c r="P24" s="19">
        <f t="shared" si="3"/>
        <v>1.1759656689354812</v>
      </c>
      <c r="Q24" s="19">
        <f t="shared" si="3"/>
        <v>1.1790300767953363</v>
      </c>
      <c r="R24" s="19">
        <f t="shared" si="3"/>
        <v>1.1226009524582838</v>
      </c>
      <c r="S24" s="19">
        <f t="shared" si="3"/>
        <v>1.1240269119127611</v>
      </c>
      <c r="T24" s="19">
        <f t="shared" si="3"/>
        <v>1.1104904984556445</v>
      </c>
      <c r="U24" s="19">
        <f t="shared" si="3"/>
        <v>1.1260519365998949</v>
      </c>
      <c r="V24" s="19">
        <f t="shared" si="3"/>
        <v>1.0427987926281346</v>
      </c>
      <c r="W24" s="19">
        <f t="shared" si="3"/>
        <v>1.1272229605235491</v>
      </c>
      <c r="X24" s="19">
        <f t="shared" si="3"/>
        <v>1.105670664809254</v>
      </c>
      <c r="Y24" s="19">
        <f t="shared" si="3"/>
        <v>1.105670664809254</v>
      </c>
      <c r="Z24" s="19">
        <f t="shared" si="3"/>
        <v>1.0458507143839531</v>
      </c>
      <c r="AA24" s="19">
        <f t="shared" si="3"/>
        <v>1.9031420175155218</v>
      </c>
      <c r="AB24" s="19">
        <f t="shared" si="3"/>
        <v>1.0434674955466068</v>
      </c>
      <c r="AC24" s="19">
        <f t="shared" si="3"/>
        <v>0.93669263620022891</v>
      </c>
      <c r="AD24" s="19">
        <f t="shared" si="3"/>
        <v>0.91896568456753569</v>
      </c>
      <c r="AE24" s="19">
        <f t="shared" si="3"/>
        <v>1.1695738088778944</v>
      </c>
      <c r="AF24" s="19">
        <f t="shared" ref="AF24:AG24" si="9">IF(AF12&gt;0,AF18/AF12*100,"--")</f>
        <v>1.6875881781989261</v>
      </c>
      <c r="AG24" s="19">
        <f t="shared" si="9"/>
        <v>1.9317578544922307</v>
      </c>
      <c r="AH24" s="19">
        <f t="shared" ref="AH24" si="10">IF(AH12&gt;0,AH18/AH12*100,"--")</f>
        <v>2.3493152852534815</v>
      </c>
      <c r="AI24" s="19">
        <f t="shared" si="3"/>
        <v>1.3322388224568236</v>
      </c>
      <c r="AJ24" s="4"/>
      <c r="AK24" s="5"/>
      <c r="AL24" s="6"/>
      <c r="AM24" s="7"/>
      <c r="AN24" s="7"/>
    </row>
    <row r="25" spans="1:40" ht="12" customHeight="1" x14ac:dyDescent="0.25">
      <c r="A25" s="17"/>
      <c r="B25" s="1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4"/>
      <c r="AK25" s="5"/>
      <c r="AL25" s="6"/>
      <c r="AM25" s="7"/>
      <c r="AN25" s="7"/>
    </row>
    <row r="26" spans="1:40" ht="12" customHeight="1" thickBot="1" x14ac:dyDescent="0.3">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2"/>
      <c r="AK26" s="5"/>
      <c r="AL26" s="6"/>
      <c r="AM26" s="6"/>
      <c r="AN26" s="9"/>
    </row>
    <row r="27" spans="1:40" ht="12" customHeight="1" thickTop="1" x14ac:dyDescent="0.25">
      <c r="A27" s="20" t="s">
        <v>460</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5"/>
      <c r="AL27" s="6"/>
      <c r="AM27" s="6"/>
      <c r="AN27" s="9"/>
    </row>
    <row r="28" spans="1:40" ht="12" customHeight="1" x14ac:dyDescent="0.25">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3"/>
      <c r="AL28" s="23"/>
      <c r="AM28" s="23"/>
      <c r="AN28" s="22"/>
    </row>
    <row r="29" spans="1:40" ht="12" customHeight="1" x14ac:dyDescent="0.25">
      <c r="A29" s="21"/>
      <c r="B29" s="24"/>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6"/>
      <c r="AL29" s="6"/>
      <c r="AM29" s="6"/>
      <c r="AN29" s="9"/>
    </row>
    <row r="30" spans="1:40" ht="12" customHeight="1" x14ac:dyDescent="0.25">
      <c r="A30" s="21"/>
      <c r="B30" s="24"/>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6"/>
      <c r="AL30" s="6"/>
      <c r="AM30" s="6"/>
      <c r="AN30" s="9"/>
    </row>
    <row r="31" spans="1:40" ht="12" customHeight="1" x14ac:dyDescent="0.25">
      <c r="A31" s="21"/>
      <c r="B31" s="24"/>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6"/>
      <c r="AL31" s="6"/>
      <c r="AM31" s="6"/>
      <c r="AN31" s="9"/>
    </row>
    <row r="32" spans="1:40" ht="12" customHeight="1" x14ac:dyDescent="0.25">
      <c r="A32" s="21"/>
      <c r="B32" s="24"/>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6"/>
      <c r="AL32" s="6"/>
      <c r="AM32" s="6"/>
      <c r="AN32" s="9"/>
    </row>
    <row r="33" spans="1:40" ht="12" customHeight="1" x14ac:dyDescent="0.25">
      <c r="A33" s="21"/>
      <c r="B33" s="24"/>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6"/>
      <c r="AL33" s="6"/>
      <c r="AM33" s="6"/>
      <c r="AN33" s="9"/>
    </row>
    <row r="34" spans="1:40" ht="12" customHeight="1" x14ac:dyDescent="0.25">
      <c r="AJ34" s="9"/>
      <c r="AK34" s="6"/>
      <c r="AL34" s="6"/>
      <c r="AM34" s="6"/>
      <c r="AN34" s="9"/>
    </row>
    <row r="35" spans="1:40" ht="12" customHeight="1" x14ac:dyDescent="0.25">
      <c r="A35" s="21"/>
      <c r="B35" s="24"/>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6"/>
      <c r="AL35" s="6"/>
      <c r="AM35" s="6"/>
      <c r="AN35" s="9"/>
    </row>
    <row r="36" spans="1:40" ht="12" customHeight="1" x14ac:dyDescent="0.25">
      <c r="A36" s="21"/>
      <c r="B36" s="24"/>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6"/>
      <c r="AL36" s="6"/>
      <c r="AM36" s="6"/>
      <c r="AN36" s="9"/>
    </row>
    <row r="37" spans="1:40" ht="12" customHeight="1" x14ac:dyDescent="0.25">
      <c r="A37" s="21"/>
      <c r="B37" s="24"/>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6"/>
      <c r="AL37" s="6"/>
      <c r="AM37" s="6"/>
      <c r="AN37" s="9"/>
    </row>
    <row r="38" spans="1:40" ht="12" customHeight="1" x14ac:dyDescent="0.25">
      <c r="A38" s="21"/>
      <c r="B38" s="24"/>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6"/>
      <c r="AL38" s="6"/>
      <c r="AM38" s="6"/>
      <c r="AN38" s="9"/>
    </row>
    <row r="39" spans="1:40" ht="12" customHeight="1" x14ac:dyDescent="0.25">
      <c r="A39" s="21"/>
      <c r="B39" s="24"/>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6"/>
      <c r="AL39" s="6"/>
      <c r="AM39" s="6"/>
      <c r="AN39" s="9"/>
    </row>
    <row r="40" spans="1:40" ht="12" customHeight="1" x14ac:dyDescent="0.25">
      <c r="A40" s="21"/>
      <c r="B40" s="24"/>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6"/>
      <c r="AL40" s="6"/>
      <c r="AM40" s="6"/>
      <c r="AN40" s="9"/>
    </row>
    <row r="41" spans="1:40" ht="12" customHeight="1" x14ac:dyDescent="0.25">
      <c r="A41" s="21"/>
      <c r="B41" s="24"/>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6"/>
      <c r="AL41" s="6"/>
      <c r="AM41" s="6"/>
      <c r="AN41" s="9"/>
    </row>
    <row r="42" spans="1:40" ht="12" customHeight="1" x14ac:dyDescent="0.25">
      <c r="A42" s="21"/>
      <c r="B42" s="24"/>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6"/>
      <c r="AL42" s="6"/>
      <c r="AM42" s="6"/>
      <c r="AN42" s="9"/>
    </row>
    <row r="43" spans="1:40" ht="12" customHeight="1" x14ac:dyDescent="0.25">
      <c r="A43" s="21"/>
      <c r="B43" s="24"/>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6"/>
      <c r="AL43" s="6"/>
      <c r="AM43" s="6"/>
      <c r="AN43" s="9"/>
    </row>
    <row r="44" spans="1:40" ht="12" customHeight="1" x14ac:dyDescent="0.25">
      <c r="A44" s="21"/>
      <c r="B44" s="24"/>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6"/>
      <c r="AL44" s="6"/>
      <c r="AM44" s="6"/>
      <c r="AN44" s="9"/>
    </row>
    <row r="45" spans="1:40" ht="12" customHeight="1" x14ac:dyDescent="0.25">
      <c r="A45" s="21"/>
      <c r="B45" s="24"/>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6"/>
      <c r="AL45" s="6"/>
      <c r="AM45" s="6"/>
      <c r="AN45" s="9"/>
    </row>
    <row r="46" spans="1:40" ht="12" customHeight="1" x14ac:dyDescent="0.25">
      <c r="A46" s="21"/>
      <c r="B46" s="24"/>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6"/>
      <c r="AL46" s="6"/>
      <c r="AM46" s="6"/>
      <c r="AN46" s="9"/>
    </row>
    <row r="47" spans="1:40" ht="12" customHeight="1" x14ac:dyDescent="0.25">
      <c r="A47" s="21"/>
      <c r="B47" s="24"/>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6"/>
      <c r="AL47" s="6"/>
      <c r="AM47" s="6"/>
      <c r="AN47" s="9"/>
    </row>
    <row r="48" spans="1:40" ht="12" customHeight="1" x14ac:dyDescent="0.25">
      <c r="A48" s="21"/>
      <c r="B48" s="24"/>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6"/>
      <c r="AL48" s="6"/>
      <c r="AM48" s="6"/>
      <c r="AN48" s="9"/>
    </row>
    <row r="49" spans="1:40" ht="12" customHeight="1" x14ac:dyDescent="0.25">
      <c r="A49" s="21"/>
      <c r="B49" s="24"/>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6"/>
      <c r="AL49" s="6"/>
      <c r="AM49" s="6"/>
      <c r="AN49" s="9"/>
    </row>
    <row r="50" spans="1:40" ht="12" customHeight="1" x14ac:dyDescent="0.25">
      <c r="A50" s="21"/>
      <c r="B50" s="24"/>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6"/>
      <c r="AL50" s="6"/>
      <c r="AM50" s="6"/>
      <c r="AN50" s="9"/>
    </row>
    <row r="51" spans="1:40" ht="12" customHeight="1" x14ac:dyDescent="0.25">
      <c r="A51" s="21"/>
      <c r="B51" s="24"/>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6"/>
      <c r="AL51" s="6"/>
      <c r="AM51" s="6"/>
      <c r="AN51" s="9"/>
    </row>
    <row r="52" spans="1:40" ht="12" customHeight="1" x14ac:dyDescent="0.25">
      <c r="A52" s="21"/>
      <c r="B52" s="24"/>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6"/>
      <c r="AL52" s="6"/>
      <c r="AM52" s="6"/>
      <c r="AN52" s="9"/>
    </row>
    <row r="53" spans="1:40" ht="12" customHeight="1" x14ac:dyDescent="0.25">
      <c r="A53" s="21"/>
      <c r="B53" s="24"/>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6"/>
      <c r="AL53" s="6"/>
      <c r="AM53" s="6"/>
      <c r="AN53" s="9"/>
    </row>
    <row r="54" spans="1:40" ht="12" customHeight="1" x14ac:dyDescent="0.25">
      <c r="A54" s="21"/>
      <c r="B54" s="24"/>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6"/>
      <c r="AL54" s="6"/>
      <c r="AM54" s="6"/>
      <c r="AN54" s="9"/>
    </row>
    <row r="55" spans="1:40" ht="12" customHeight="1" x14ac:dyDescent="0.25">
      <c r="A55" s="21"/>
      <c r="B55" s="24"/>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6"/>
      <c r="AL55" s="6"/>
      <c r="AM55" s="6"/>
      <c r="AN55" s="9"/>
    </row>
    <row r="56" spans="1:40" ht="12" customHeight="1" x14ac:dyDescent="0.25">
      <c r="A56" s="21"/>
      <c r="B56" s="25"/>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6"/>
      <c r="AL56" s="6"/>
      <c r="AM56" s="6"/>
      <c r="AN56" s="9"/>
    </row>
    <row r="57" spans="1:40" ht="12" customHeight="1" x14ac:dyDescent="0.25">
      <c r="A57" s="21"/>
      <c r="B57" s="24"/>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6"/>
      <c r="AL57" s="6"/>
      <c r="AM57" s="6"/>
      <c r="AN57" s="9"/>
    </row>
    <row r="58" spans="1:40" ht="12" customHeight="1" x14ac:dyDescent="0.25">
      <c r="A58" s="21"/>
      <c r="B58" s="24"/>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6"/>
      <c r="AL58" s="6"/>
      <c r="AM58" s="6"/>
      <c r="AN58" s="9"/>
    </row>
    <row r="59" spans="1:40" ht="12" customHeight="1" x14ac:dyDescent="0.25">
      <c r="A59" s="21"/>
      <c r="B59" s="24"/>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6"/>
      <c r="AL59" s="6"/>
      <c r="AM59" s="6"/>
      <c r="AN59" s="9"/>
    </row>
    <row r="60" spans="1:40" ht="12" customHeight="1" x14ac:dyDescent="0.25">
      <c r="A60" s="21"/>
      <c r="B60" s="24"/>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6"/>
      <c r="AL60" s="6"/>
      <c r="AM60" s="6"/>
      <c r="AN60" s="9"/>
    </row>
    <row r="61" spans="1:40" ht="12" customHeight="1" x14ac:dyDescent="0.25">
      <c r="A61" s="21"/>
      <c r="B61" s="24"/>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6"/>
      <c r="AL61" s="6"/>
      <c r="AM61" s="6"/>
      <c r="AN61" s="9"/>
    </row>
    <row r="62" spans="1:40" ht="12" customHeight="1" x14ac:dyDescent="0.25">
      <c r="A62" s="21"/>
      <c r="B62" s="24"/>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6"/>
      <c r="AL62" s="6"/>
      <c r="AM62" s="6"/>
      <c r="AN62" s="9"/>
    </row>
    <row r="63" spans="1:40" ht="12" customHeight="1" x14ac:dyDescent="0.25">
      <c r="A63" s="21"/>
      <c r="B63" s="24"/>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6"/>
      <c r="AL63" s="6"/>
      <c r="AM63" s="6"/>
      <c r="AN63" s="9"/>
    </row>
    <row r="64" spans="1:40" ht="12" customHeight="1" x14ac:dyDescent="0.25">
      <c r="A64" s="21"/>
      <c r="B64" s="24"/>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6"/>
      <c r="AL64" s="6"/>
      <c r="AM64" s="6"/>
      <c r="AN64" s="9"/>
    </row>
    <row r="65" spans="1:40" ht="12" customHeight="1" x14ac:dyDescent="0.25">
      <c r="A65" s="21"/>
      <c r="B65" s="24"/>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6"/>
      <c r="AL65" s="6"/>
      <c r="AM65" s="6"/>
      <c r="AN65" s="9"/>
    </row>
    <row r="66" spans="1:40" ht="12" customHeight="1" x14ac:dyDescent="0.25">
      <c r="A66" s="21"/>
      <c r="B66" s="24"/>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6"/>
      <c r="AL66" s="6"/>
      <c r="AM66" s="6"/>
      <c r="AN66" s="9"/>
    </row>
    <row r="67" spans="1:40" ht="12" customHeight="1" x14ac:dyDescent="0.25">
      <c r="A67" s="21"/>
      <c r="B67" s="24"/>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6"/>
      <c r="AL67" s="6"/>
      <c r="AM67" s="6"/>
      <c r="AN67" s="9"/>
    </row>
    <row r="68" spans="1:40" ht="12" customHeight="1" x14ac:dyDescent="0.25">
      <c r="A68" s="21"/>
      <c r="B68" s="24"/>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6"/>
      <c r="AL68" s="6"/>
      <c r="AM68" s="6"/>
      <c r="AN68" s="9"/>
    </row>
    <row r="69" spans="1:40" ht="12" customHeight="1" x14ac:dyDescent="0.25">
      <c r="A69" s="21"/>
      <c r="B69" s="24"/>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6"/>
      <c r="AL69" s="6"/>
      <c r="AM69" s="6"/>
      <c r="AN69" s="9"/>
    </row>
    <row r="70" spans="1:40" ht="12" customHeight="1" x14ac:dyDescent="0.25">
      <c r="A70" s="21"/>
      <c r="B70" s="24"/>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6"/>
      <c r="AL70" s="6"/>
      <c r="AM70" s="6"/>
      <c r="AN70" s="9"/>
    </row>
    <row r="71" spans="1:40" ht="12" customHeight="1" x14ac:dyDescent="0.25">
      <c r="A71" s="21"/>
      <c r="B71" s="24"/>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6"/>
      <c r="AL71" s="6"/>
      <c r="AM71" s="6"/>
      <c r="AN71" s="9"/>
    </row>
    <row r="72" spans="1:40" ht="12" customHeight="1" x14ac:dyDescent="0.25">
      <c r="A72" s="21"/>
      <c r="B72" s="24"/>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6"/>
      <c r="AL72" s="6"/>
      <c r="AM72" s="6"/>
      <c r="AN72" s="9"/>
    </row>
    <row r="73" spans="1:40" ht="12" customHeight="1" x14ac:dyDescent="0.25">
      <c r="A73" s="21"/>
      <c r="B73" s="24"/>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6"/>
      <c r="AL73" s="6"/>
      <c r="AM73" s="6"/>
      <c r="AN73" s="9"/>
    </row>
    <row r="74" spans="1:40" ht="12" customHeight="1" x14ac:dyDescent="0.25">
      <c r="A74" s="21"/>
      <c r="B74" s="24"/>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6"/>
      <c r="AL74" s="6"/>
      <c r="AM74" s="6"/>
      <c r="AN74" s="9"/>
    </row>
    <row r="75" spans="1:40" ht="12" customHeight="1" x14ac:dyDescent="0.25">
      <c r="A75" s="21"/>
      <c r="B75" s="24"/>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6"/>
      <c r="AL75" s="6"/>
      <c r="AM75" s="6"/>
      <c r="AN75" s="9"/>
    </row>
    <row r="76" spans="1:40" ht="12" customHeight="1" x14ac:dyDescent="0.25">
      <c r="A76" s="21"/>
      <c r="B76" s="24"/>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6"/>
      <c r="AL76" s="6"/>
      <c r="AM76" s="6"/>
      <c r="AN76" s="9"/>
    </row>
    <row r="77" spans="1:40" ht="12" customHeight="1" x14ac:dyDescent="0.25">
      <c r="A77" s="21"/>
      <c r="B77" s="24"/>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6"/>
      <c r="AL77" s="6"/>
      <c r="AM77" s="6"/>
      <c r="AN77" s="9"/>
    </row>
    <row r="78" spans="1:40" ht="12" customHeight="1" x14ac:dyDescent="0.25">
      <c r="A78" s="21"/>
      <c r="B78" s="24"/>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6"/>
      <c r="AL78" s="6"/>
      <c r="AM78" s="6"/>
      <c r="AN78" s="9"/>
    </row>
    <row r="79" spans="1:40" ht="12" customHeight="1" x14ac:dyDescent="0.25">
      <c r="A79" s="21"/>
      <c r="B79" s="24"/>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6"/>
      <c r="AL79" s="6"/>
      <c r="AM79" s="6"/>
      <c r="AN79" s="9"/>
    </row>
    <row r="80" spans="1:40" ht="12" customHeight="1" x14ac:dyDescent="0.25">
      <c r="A80" s="21"/>
      <c r="B80" s="24"/>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6"/>
      <c r="AL80" s="6"/>
      <c r="AM80" s="6"/>
      <c r="AN80" s="9"/>
    </row>
    <row r="81" spans="1:40" ht="12" customHeight="1" x14ac:dyDescent="0.25">
      <c r="A81" s="21"/>
      <c r="B81" s="24"/>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6"/>
      <c r="AL81" s="6"/>
      <c r="AM81" s="6"/>
      <c r="AN81" s="9"/>
    </row>
    <row r="82" spans="1:40" ht="12" customHeight="1" x14ac:dyDescent="0.25">
      <c r="A82" s="21"/>
      <c r="B82" s="24"/>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6"/>
      <c r="AL82" s="6"/>
      <c r="AM82" s="6"/>
      <c r="AN82" s="9"/>
    </row>
    <row r="83" spans="1:40" ht="12" customHeight="1" x14ac:dyDescent="0.25">
      <c r="A83" s="21"/>
      <c r="B83" s="24"/>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6"/>
      <c r="AL83" s="6"/>
      <c r="AM83" s="6"/>
      <c r="AN83" s="9"/>
    </row>
    <row r="84" spans="1:40" ht="12" customHeight="1" x14ac:dyDescent="0.25">
      <c r="A84" s="21"/>
      <c r="B84" s="24"/>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6"/>
      <c r="AL84" s="6"/>
      <c r="AM84" s="6"/>
      <c r="AN84" s="9"/>
    </row>
    <row r="85" spans="1:40" ht="12" customHeight="1" x14ac:dyDescent="0.25">
      <c r="A85" s="21"/>
      <c r="B85" s="24"/>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6"/>
      <c r="AL85" s="6"/>
      <c r="AM85" s="6"/>
      <c r="AN85" s="9"/>
    </row>
    <row r="86" spans="1:40" ht="12" customHeight="1" x14ac:dyDescent="0.25">
      <c r="A86" s="21"/>
      <c r="B86" s="24"/>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6"/>
      <c r="AL86" s="6"/>
      <c r="AM86" s="6"/>
      <c r="AN86" s="9"/>
    </row>
    <row r="87" spans="1:40" ht="12" customHeight="1" x14ac:dyDescent="0.25">
      <c r="A87" s="21"/>
      <c r="B87" s="24"/>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6"/>
      <c r="AL87" s="6"/>
      <c r="AM87" s="6"/>
      <c r="AN87" s="9"/>
    </row>
    <row r="88" spans="1:40" ht="12" customHeight="1" x14ac:dyDescent="0.25">
      <c r="A88" s="21"/>
      <c r="B88" s="24"/>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6"/>
      <c r="AL88" s="6"/>
      <c r="AM88" s="6"/>
      <c r="AN88" s="9"/>
    </row>
    <row r="89" spans="1:40" ht="12" customHeight="1" x14ac:dyDescent="0.25">
      <c r="A89" s="21"/>
      <c r="B89" s="24"/>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6"/>
      <c r="AL89" s="6"/>
      <c r="AM89" s="6"/>
      <c r="AN89" s="9"/>
    </row>
    <row r="90" spans="1:40" ht="12" customHeight="1" x14ac:dyDescent="0.25">
      <c r="A90" s="21"/>
      <c r="B90" s="24"/>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6"/>
      <c r="AL90" s="6"/>
      <c r="AM90" s="6"/>
      <c r="AN90" s="9"/>
    </row>
    <row r="91" spans="1:40" ht="12" customHeight="1" x14ac:dyDescent="0.25">
      <c r="A91" s="21"/>
      <c r="B91" s="24"/>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6"/>
      <c r="AL91" s="6"/>
      <c r="AM91" s="6"/>
      <c r="AN91" s="9"/>
    </row>
    <row r="92" spans="1:40" ht="12" customHeight="1" x14ac:dyDescent="0.25">
      <c r="A92" s="21"/>
      <c r="B92" s="24"/>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6"/>
      <c r="AL92" s="6"/>
      <c r="AM92" s="6"/>
      <c r="AN92" s="9"/>
    </row>
    <row r="93" spans="1:40" ht="12" customHeight="1" x14ac:dyDescent="0.25">
      <c r="A93" s="21"/>
      <c r="B93" s="24"/>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6"/>
      <c r="AL93" s="6"/>
      <c r="AM93" s="6"/>
      <c r="AN93" s="9"/>
    </row>
    <row r="94" spans="1:40" ht="12" customHeight="1" x14ac:dyDescent="0.25">
      <c r="A94" s="21"/>
      <c r="B94" s="24"/>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6"/>
      <c r="AL94" s="6"/>
      <c r="AM94" s="6"/>
      <c r="AN94" s="9"/>
    </row>
    <row r="95" spans="1:40" ht="12" customHeight="1" x14ac:dyDescent="0.25">
      <c r="A95" s="21"/>
      <c r="B95" s="24"/>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6"/>
      <c r="AL95" s="6"/>
      <c r="AM95" s="6"/>
      <c r="AN95" s="9"/>
    </row>
    <row r="96" spans="1:40" ht="12" customHeight="1" x14ac:dyDescent="0.25">
      <c r="A96" s="21"/>
      <c r="B96" s="24"/>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6"/>
      <c r="AL96" s="6"/>
      <c r="AM96" s="6"/>
      <c r="AN96" s="9"/>
    </row>
    <row r="97" spans="1:40" ht="12" customHeight="1" x14ac:dyDescent="0.25">
      <c r="A97" s="21"/>
      <c r="B97" s="24"/>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6"/>
      <c r="AL97" s="6"/>
      <c r="AM97" s="6"/>
      <c r="AN97" s="9"/>
    </row>
    <row r="98" spans="1:40" ht="12" customHeight="1" x14ac:dyDescent="0.25">
      <c r="A98" s="21"/>
      <c r="B98" s="24"/>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6"/>
      <c r="AL98" s="6"/>
      <c r="AM98" s="6"/>
      <c r="AN98" s="9"/>
    </row>
    <row r="99" spans="1:40" ht="12" customHeight="1" x14ac:dyDescent="0.25">
      <c r="A99" s="21"/>
      <c r="B99" s="26"/>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6"/>
      <c r="AL99" s="6"/>
      <c r="AM99" s="6"/>
      <c r="AN99" s="9"/>
    </row>
    <row r="100" spans="1:40" ht="12" customHeight="1" x14ac:dyDescent="0.25">
      <c r="A100" s="21"/>
      <c r="B100" s="24"/>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6"/>
      <c r="AL100" s="6"/>
      <c r="AM100" s="6"/>
      <c r="AN100" s="9"/>
    </row>
    <row r="101" spans="1:40" ht="12" customHeight="1" x14ac:dyDescent="0.25">
      <c r="A101" s="21"/>
      <c r="B101" s="24"/>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6"/>
      <c r="AL101" s="6"/>
      <c r="AM101" s="6"/>
      <c r="AN101" s="9"/>
    </row>
    <row r="102" spans="1:40" ht="12" customHeight="1" x14ac:dyDescent="0.25">
      <c r="A102" s="21"/>
      <c r="B102" s="24"/>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6"/>
      <c r="AL102" s="6"/>
      <c r="AM102" s="6"/>
      <c r="AN102" s="9"/>
    </row>
    <row r="103" spans="1:40" ht="12" customHeight="1" x14ac:dyDescent="0.25">
      <c r="A103" s="21"/>
      <c r="B103" s="24"/>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6"/>
      <c r="AL103" s="6"/>
      <c r="AM103" s="6"/>
      <c r="AN103" s="9"/>
    </row>
    <row r="104" spans="1:40" ht="12" customHeight="1" x14ac:dyDescent="0.25">
      <c r="A104" s="21"/>
      <c r="B104" s="24"/>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6"/>
      <c r="AL104" s="6"/>
      <c r="AM104" s="6"/>
      <c r="AN104" s="9"/>
    </row>
    <row r="105" spans="1:40" ht="12" customHeight="1" x14ac:dyDescent="0.25">
      <c r="A105" s="21"/>
      <c r="B105" s="24"/>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6"/>
      <c r="AL105" s="6"/>
      <c r="AM105" s="6"/>
      <c r="AN105" s="9"/>
    </row>
    <row r="106" spans="1:40" ht="12" customHeight="1" x14ac:dyDescent="0.25">
      <c r="A106" s="21"/>
      <c r="B106" s="24"/>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6"/>
      <c r="AL106" s="6"/>
      <c r="AM106" s="6"/>
      <c r="AN106" s="9"/>
    </row>
    <row r="107" spans="1:40" ht="12" customHeight="1" x14ac:dyDescent="0.25">
      <c r="A107" s="21"/>
      <c r="B107" s="24"/>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6"/>
      <c r="AL107" s="6"/>
      <c r="AM107" s="6"/>
      <c r="AN107" s="9"/>
    </row>
    <row r="108" spans="1:40" ht="12" customHeight="1" x14ac:dyDescent="0.25">
      <c r="A108" s="21"/>
      <c r="B108" s="24"/>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6"/>
      <c r="AL108" s="6"/>
      <c r="AM108" s="6"/>
      <c r="AN108" s="9"/>
    </row>
    <row r="109" spans="1:40" ht="12" customHeight="1" x14ac:dyDescent="0.25">
      <c r="A109" s="21"/>
      <c r="B109" s="24"/>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6"/>
      <c r="AL109" s="6"/>
      <c r="AM109" s="6"/>
      <c r="AN109" s="9"/>
    </row>
    <row r="110" spans="1:40" ht="12" customHeight="1" x14ac:dyDescent="0.25">
      <c r="A110" s="21"/>
      <c r="B110" s="24"/>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6"/>
      <c r="AL110" s="6"/>
      <c r="AM110" s="6"/>
      <c r="AN110" s="9"/>
    </row>
    <row r="111" spans="1:40" ht="12" customHeight="1" x14ac:dyDescent="0.25">
      <c r="A111" s="21"/>
      <c r="B111" s="24"/>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6"/>
      <c r="AL111" s="6"/>
      <c r="AM111" s="6"/>
      <c r="AN111" s="9"/>
    </row>
    <row r="112" spans="1:40" ht="12" customHeight="1" x14ac:dyDescent="0.25">
      <c r="A112" s="27"/>
      <c r="B112" s="25"/>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6"/>
      <c r="AL112" s="6"/>
      <c r="AM112" s="6"/>
      <c r="AN112" s="9"/>
    </row>
    <row r="113" spans="1:40" ht="12" customHeight="1" x14ac:dyDescent="0.25">
      <c r="A113" s="21"/>
      <c r="B113" s="24"/>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6"/>
      <c r="AL113" s="6"/>
      <c r="AM113" s="6"/>
      <c r="AN113" s="9"/>
    </row>
    <row r="114" spans="1:40" ht="12" customHeight="1" x14ac:dyDescent="0.25">
      <c r="A114" s="21"/>
      <c r="B114" s="24"/>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6"/>
      <c r="AL114" s="6"/>
      <c r="AM114" s="6"/>
      <c r="AN114" s="9"/>
    </row>
    <row r="115" spans="1:40" ht="12" customHeight="1" x14ac:dyDescent="0.25">
      <c r="A115" s="21"/>
      <c r="B115" s="24"/>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6"/>
      <c r="AL115" s="6"/>
      <c r="AM115" s="6"/>
      <c r="AN115" s="9"/>
    </row>
    <row r="116" spans="1:40" ht="12" customHeight="1" x14ac:dyDescent="0.25">
      <c r="A116" s="21"/>
      <c r="B116" s="24"/>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6"/>
      <c r="AL116" s="6"/>
      <c r="AM116" s="6"/>
      <c r="AN116" s="9"/>
    </row>
    <row r="117" spans="1:40" ht="12" customHeight="1" x14ac:dyDescent="0.25">
      <c r="A117" s="27"/>
      <c r="B117" s="25"/>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6"/>
      <c r="AL117" s="6"/>
      <c r="AM117" s="6"/>
      <c r="AN117" s="9"/>
    </row>
    <row r="118" spans="1:40" ht="12" customHeight="1" x14ac:dyDescent="0.25">
      <c r="A118" s="21"/>
      <c r="B118" s="24"/>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6"/>
      <c r="AL118" s="6"/>
      <c r="AM118" s="6"/>
      <c r="AN118" s="9"/>
    </row>
    <row r="119" spans="1:40" ht="12" customHeight="1" x14ac:dyDescent="0.25">
      <c r="A119" s="21"/>
      <c r="B119" s="24"/>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6"/>
      <c r="AL119" s="6"/>
      <c r="AM119" s="6"/>
      <c r="AN119" s="9"/>
    </row>
    <row r="120" spans="1:40" ht="12" customHeight="1" x14ac:dyDescent="0.25">
      <c r="A120" s="21"/>
      <c r="B120" s="24"/>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6"/>
      <c r="AL120" s="6"/>
      <c r="AM120" s="6"/>
      <c r="AN120" s="9"/>
    </row>
    <row r="121" spans="1:40" ht="12" customHeight="1" x14ac:dyDescent="0.25">
      <c r="A121" s="27"/>
      <c r="B121" s="25"/>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6"/>
      <c r="AL121" s="6"/>
      <c r="AM121" s="6"/>
      <c r="AN121" s="9"/>
    </row>
    <row r="122" spans="1:40" ht="12" customHeight="1" x14ac:dyDescent="0.25">
      <c r="A122" s="21"/>
      <c r="B122" s="24"/>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6"/>
      <c r="AL122" s="6"/>
      <c r="AM122" s="6"/>
      <c r="AN122" s="9"/>
    </row>
  </sheetData>
  <mergeCells count="5">
    <mergeCell ref="A2:AI2"/>
    <mergeCell ref="A4:AI4"/>
    <mergeCell ref="A8:AI8"/>
    <mergeCell ref="A14:AI14"/>
    <mergeCell ref="A20:AI20"/>
  </mergeCells>
  <hyperlinks>
    <hyperlink ref="A1" location="Índice!A1" display="Índice" xr:uid="{D707990A-812C-4416-8242-248DB3C62C4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68DC7-909E-4AED-A8A5-DD820C879673}">
  <dimension ref="A1:AN116"/>
  <sheetViews>
    <sheetView showGridLines="0" zoomScale="90" zoomScaleNormal="90" workbookViewId="0"/>
  </sheetViews>
  <sheetFormatPr baseColWidth="10" defaultColWidth="7.109375" defaultRowHeight="13.2" x14ac:dyDescent="0.25"/>
  <cols>
    <col min="1" max="1" width="6.109375" style="8" customWidth="1"/>
    <col min="2" max="2" width="10.5546875" style="8" customWidth="1"/>
    <col min="3" max="34" width="10.6640625" style="8" customWidth="1"/>
    <col min="35" max="35" width="12" style="8" bestFit="1" customWidth="1"/>
    <col min="36" max="16384" width="7.109375" style="8"/>
  </cols>
  <sheetData>
    <row r="1" spans="1:40" ht="12" customHeight="1" x14ac:dyDescent="0.25">
      <c r="A1" s="1" t="s">
        <v>0</v>
      </c>
      <c r="B1" s="2"/>
      <c r="C1" s="3"/>
      <c r="D1" s="3"/>
      <c r="E1" s="3"/>
      <c r="F1" s="3"/>
      <c r="G1" s="3"/>
      <c r="H1" s="3"/>
      <c r="I1" s="3"/>
      <c r="J1" s="3"/>
      <c r="K1" s="3"/>
      <c r="L1" s="3"/>
      <c r="M1" s="3"/>
      <c r="N1" s="3"/>
      <c r="O1" s="3"/>
      <c r="P1" s="3"/>
      <c r="Q1" s="3"/>
      <c r="R1" s="4"/>
      <c r="S1" s="4"/>
      <c r="T1" s="4"/>
      <c r="U1" s="4"/>
      <c r="V1" s="4"/>
      <c r="W1" s="4"/>
      <c r="X1" s="4"/>
      <c r="Y1" s="4"/>
      <c r="Z1" s="3"/>
      <c r="AA1" s="3"/>
      <c r="AB1" s="3"/>
      <c r="AC1" s="3"/>
      <c r="AD1" s="3"/>
      <c r="AE1" s="3"/>
      <c r="AF1" s="3"/>
      <c r="AG1" s="3"/>
      <c r="AH1" s="3"/>
      <c r="AI1" s="3"/>
      <c r="AJ1" s="3"/>
      <c r="AK1" s="5"/>
      <c r="AL1" s="6"/>
      <c r="AM1" s="6"/>
      <c r="AN1" s="7"/>
    </row>
    <row r="2" spans="1:40" ht="12" customHeight="1" x14ac:dyDescent="0.25">
      <c r="A2" s="136" t="s">
        <v>40</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2"/>
      <c r="AK2" s="5"/>
      <c r="AL2" s="6"/>
      <c r="AM2" s="6"/>
      <c r="AN2" s="9"/>
    </row>
    <row r="3" spans="1:40" ht="12" customHeight="1" x14ac:dyDescent="0.25">
      <c r="A3" s="10"/>
      <c r="B3" s="79"/>
      <c r="C3" s="79"/>
      <c r="D3" s="79"/>
      <c r="E3" s="79"/>
      <c r="F3" s="79"/>
      <c r="G3" s="79"/>
      <c r="H3" s="79"/>
      <c r="I3" s="79"/>
      <c r="J3" s="79"/>
      <c r="K3" s="79"/>
      <c r="L3" s="79"/>
      <c r="M3" s="79"/>
      <c r="N3" s="79"/>
      <c r="O3" s="79"/>
      <c r="P3" s="2"/>
      <c r="Q3" s="2"/>
      <c r="R3" s="2"/>
      <c r="S3" s="2"/>
      <c r="T3" s="2"/>
      <c r="U3" s="2"/>
      <c r="V3" s="2"/>
      <c r="W3" s="2"/>
      <c r="X3" s="2"/>
      <c r="Y3" s="2"/>
      <c r="Z3" s="2"/>
      <c r="AA3" s="2"/>
      <c r="AB3" s="2"/>
      <c r="AC3" s="2"/>
      <c r="AD3" s="2"/>
      <c r="AE3" s="2"/>
      <c r="AF3" s="2"/>
      <c r="AG3" s="2"/>
      <c r="AH3" s="2"/>
      <c r="AI3" s="2"/>
      <c r="AJ3" s="2"/>
      <c r="AK3" s="5"/>
      <c r="AL3" s="6"/>
      <c r="AM3" s="6"/>
      <c r="AN3" s="9"/>
    </row>
    <row r="4" spans="1:40" ht="12" customHeight="1" x14ac:dyDescent="0.25">
      <c r="A4" s="136" t="s">
        <v>433</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2"/>
      <c r="AK4" s="5"/>
      <c r="AL4" s="6"/>
      <c r="AM4" s="6"/>
      <c r="AN4" s="9"/>
    </row>
    <row r="5" spans="1:40" ht="12" customHeight="1" thickBot="1" x14ac:dyDescent="0.3">
      <c r="A5" s="12"/>
      <c r="B5" s="13"/>
      <c r="C5" s="13"/>
      <c r="D5" s="13"/>
      <c r="E5" s="13"/>
      <c r="F5" s="13"/>
      <c r="G5" s="13"/>
      <c r="H5" s="13"/>
      <c r="I5" s="13"/>
      <c r="J5" s="13"/>
      <c r="K5" s="13"/>
      <c r="L5" s="13"/>
      <c r="M5" s="13"/>
      <c r="N5" s="13"/>
      <c r="O5" s="13"/>
      <c r="P5" s="2"/>
      <c r="Q5" s="2"/>
      <c r="R5" s="2"/>
      <c r="S5" s="2"/>
      <c r="T5" s="2"/>
      <c r="U5" s="2"/>
      <c r="V5" s="2"/>
      <c r="W5" s="2"/>
      <c r="X5" s="2"/>
      <c r="Y5" s="2"/>
      <c r="Z5" s="2"/>
      <c r="AA5" s="2"/>
      <c r="AB5" s="2"/>
      <c r="AC5" s="2"/>
      <c r="AD5" s="2"/>
      <c r="AE5" s="2"/>
      <c r="AF5" s="2"/>
      <c r="AG5" s="2"/>
      <c r="AH5" s="2"/>
      <c r="AI5" s="2"/>
      <c r="AJ5" s="2"/>
      <c r="AK5" s="5"/>
      <c r="AL5" s="6"/>
      <c r="AM5" s="6"/>
      <c r="AN5" s="9"/>
    </row>
    <row r="6" spans="1:40" s="16" customFormat="1" ht="12" customHeight="1" thickTop="1" thickBot="1" x14ac:dyDescent="0.3">
      <c r="A6" s="79"/>
      <c r="B6" s="14"/>
      <c r="C6" s="15">
        <v>1990</v>
      </c>
      <c r="D6" s="15">
        <v>1991</v>
      </c>
      <c r="E6" s="15">
        <v>1992</v>
      </c>
      <c r="F6" s="15">
        <v>1993</v>
      </c>
      <c r="G6" s="15">
        <v>1994</v>
      </c>
      <c r="H6" s="15">
        <v>1995</v>
      </c>
      <c r="I6" s="15">
        <v>1996</v>
      </c>
      <c r="J6" s="15">
        <v>1997</v>
      </c>
      <c r="K6" s="15">
        <v>1998</v>
      </c>
      <c r="L6" s="15">
        <v>1999</v>
      </c>
      <c r="M6" s="15">
        <v>2000</v>
      </c>
      <c r="N6" s="15">
        <v>2001</v>
      </c>
      <c r="O6" s="15">
        <v>2002</v>
      </c>
      <c r="P6" s="15">
        <v>2003</v>
      </c>
      <c r="Q6" s="15">
        <v>2004</v>
      </c>
      <c r="R6" s="15">
        <v>2005</v>
      </c>
      <c r="S6" s="15">
        <v>2006</v>
      </c>
      <c r="T6" s="15">
        <v>2007</v>
      </c>
      <c r="U6" s="15">
        <v>2008</v>
      </c>
      <c r="V6" s="15">
        <v>2009</v>
      </c>
      <c r="W6" s="15">
        <v>2010</v>
      </c>
      <c r="X6" s="15">
        <v>2011</v>
      </c>
      <c r="Y6" s="15">
        <v>2012</v>
      </c>
      <c r="Z6" s="15">
        <v>2013</v>
      </c>
      <c r="AA6" s="15">
        <v>2014</v>
      </c>
      <c r="AB6" s="15">
        <v>2015</v>
      </c>
      <c r="AC6" s="15">
        <v>2016</v>
      </c>
      <c r="AD6" s="15">
        <v>2017</v>
      </c>
      <c r="AE6" s="15">
        <v>2018</v>
      </c>
      <c r="AF6" s="15">
        <v>2019</v>
      </c>
      <c r="AG6" s="15">
        <v>2020</v>
      </c>
      <c r="AH6" s="15">
        <v>2021</v>
      </c>
      <c r="AI6" s="15" t="s">
        <v>458</v>
      </c>
      <c r="AJ6" s="2"/>
      <c r="AK6" s="5"/>
      <c r="AL6" s="6"/>
      <c r="AM6" s="6"/>
      <c r="AN6" s="9"/>
    </row>
    <row r="7" spans="1:40" s="16" customFormat="1" ht="12" customHeight="1" thickTop="1" x14ac:dyDescent="0.25">
      <c r="A7" s="79"/>
      <c r="B7" s="14"/>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
      <c r="AK7" s="5"/>
      <c r="AL7" s="6"/>
      <c r="AM7" s="6"/>
      <c r="AN7" s="9"/>
    </row>
    <row r="8" spans="1:40" s="16" customFormat="1" ht="12" customHeight="1" x14ac:dyDescent="0.25">
      <c r="A8" s="136" t="s">
        <v>7</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2"/>
      <c r="AK8" s="5"/>
      <c r="AL8" s="6"/>
      <c r="AM8" s="6"/>
      <c r="AN8" s="9"/>
    </row>
    <row r="9" spans="1:40" s="16" customFormat="1" ht="12" customHeight="1" x14ac:dyDescent="0.25">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115"/>
      <c r="AG9" s="121"/>
      <c r="AH9" s="130"/>
      <c r="AI9" s="79"/>
      <c r="AJ9" s="2"/>
      <c r="AK9" s="5"/>
      <c r="AL9" s="6"/>
      <c r="AM9" s="6"/>
      <c r="AN9" s="9"/>
    </row>
    <row r="10" spans="1:40" ht="12" customHeight="1" x14ac:dyDescent="0.25">
      <c r="A10" s="17"/>
      <c r="B10" s="18" t="s">
        <v>1</v>
      </c>
      <c r="C10" s="28">
        <v>1526.948028</v>
      </c>
      <c r="D10" s="28">
        <v>1591.2082119999998</v>
      </c>
      <c r="E10" s="28">
        <v>1339.88975</v>
      </c>
      <c r="F10" s="28">
        <v>1514.0318800000002</v>
      </c>
      <c r="G10" s="28">
        <v>1706.6181619999998</v>
      </c>
      <c r="H10" s="28">
        <v>1736.4591679999999</v>
      </c>
      <c r="I10" s="28">
        <v>1474.2500039999998</v>
      </c>
      <c r="J10" s="28">
        <v>1546.7246649999997</v>
      </c>
      <c r="K10" s="28">
        <v>1639.106194</v>
      </c>
      <c r="L10" s="28">
        <v>2121.9928040000004</v>
      </c>
      <c r="M10" s="28">
        <v>2428.9193789999999</v>
      </c>
      <c r="N10" s="28">
        <v>2227.4660870000002</v>
      </c>
      <c r="O10" s="28">
        <v>2547.2693950000007</v>
      </c>
      <c r="P10" s="28">
        <v>3016.8902149999994</v>
      </c>
      <c r="Q10" s="28">
        <v>3850.1978320000012</v>
      </c>
      <c r="R10" s="28">
        <v>4429.9239049999996</v>
      </c>
      <c r="S10" s="28">
        <v>4476.1901699999999</v>
      </c>
      <c r="T10" s="28">
        <v>4625.8035790000004</v>
      </c>
      <c r="U10" s="28">
        <v>4398.9032020000022</v>
      </c>
      <c r="V10" s="28">
        <v>3109.9308809999984</v>
      </c>
      <c r="W10" s="28">
        <v>4500.5730439999998</v>
      </c>
      <c r="X10" s="28">
        <v>4868.6937619999981</v>
      </c>
      <c r="Y10" s="28">
        <v>4868.6937619999981</v>
      </c>
      <c r="Z10" s="28">
        <v>5271.3159109999997</v>
      </c>
      <c r="AA10" s="28">
        <v>5531.1787570000015</v>
      </c>
      <c r="AB10" s="28">
        <v>6027.5712290000001</v>
      </c>
      <c r="AC10" s="28">
        <v>5434.020372</v>
      </c>
      <c r="AD10" s="28">
        <v>5754.6520959999998</v>
      </c>
      <c r="AE10" s="28">
        <v>6850.556795999998</v>
      </c>
      <c r="AF10" s="28">
        <v>6351.4137000000001</v>
      </c>
      <c r="AG10" s="28">
        <v>6128.4628320000002</v>
      </c>
      <c r="AH10" s="28">
        <v>10033.435669999999</v>
      </c>
      <c r="AI10" s="28">
        <f>SUM(C10:AH10)</f>
        <v>122929.29144299999</v>
      </c>
      <c r="AJ10" s="4"/>
      <c r="AK10" s="5"/>
      <c r="AL10" s="6"/>
      <c r="AM10" s="7"/>
      <c r="AN10" s="7"/>
    </row>
    <row r="11" spans="1:40" ht="12" customHeight="1" x14ac:dyDescent="0.25">
      <c r="A11" s="17"/>
      <c r="B11" s="18" t="s">
        <v>2</v>
      </c>
      <c r="C11" s="28">
        <v>1210.2981520000003</v>
      </c>
      <c r="D11" s="28">
        <v>1163.7214940000001</v>
      </c>
      <c r="E11" s="28">
        <v>1169.5757479999997</v>
      </c>
      <c r="F11" s="28">
        <v>1282.1316520000003</v>
      </c>
      <c r="G11" s="28">
        <v>1304.8405419999997</v>
      </c>
      <c r="H11" s="28">
        <v>1607.3425640000005</v>
      </c>
      <c r="I11" s="28">
        <v>1182.1643469999997</v>
      </c>
      <c r="J11" s="28">
        <v>1202.9662759999999</v>
      </c>
      <c r="K11" s="28">
        <v>1563.0883400000005</v>
      </c>
      <c r="L11" s="28">
        <v>1817.4189630000005</v>
      </c>
      <c r="M11" s="28">
        <v>1704.9507680000004</v>
      </c>
      <c r="N11" s="28">
        <v>1567.6514470000002</v>
      </c>
      <c r="O11" s="28">
        <v>1544.9828090000001</v>
      </c>
      <c r="P11" s="28">
        <v>1562.0349029999998</v>
      </c>
      <c r="Q11" s="28">
        <v>1582.2674750000003</v>
      </c>
      <c r="R11" s="28">
        <v>1547.9443369999999</v>
      </c>
      <c r="S11" s="28">
        <v>1787.0520689999998</v>
      </c>
      <c r="T11" s="28">
        <v>1832.1252709999999</v>
      </c>
      <c r="U11" s="28">
        <v>1850.4079039999999</v>
      </c>
      <c r="V11" s="28">
        <v>1137.7123180000003</v>
      </c>
      <c r="W11" s="28">
        <v>1500.9080640000002</v>
      </c>
      <c r="X11" s="28">
        <v>1690.427653</v>
      </c>
      <c r="Y11" s="28">
        <v>1690.427653</v>
      </c>
      <c r="Z11" s="28">
        <v>2059.3612860000003</v>
      </c>
      <c r="AA11" s="28">
        <v>2099.7685890000002</v>
      </c>
      <c r="AB11" s="28">
        <v>2086.3662430000004</v>
      </c>
      <c r="AC11" s="28">
        <v>2078.6053080000006</v>
      </c>
      <c r="AD11" s="28">
        <v>2422.4998850000002</v>
      </c>
      <c r="AE11" s="28">
        <v>3468.4936460000004</v>
      </c>
      <c r="AF11" s="28">
        <v>2649.8294440000004</v>
      </c>
      <c r="AG11" s="28">
        <v>1957.7670999999998</v>
      </c>
      <c r="AH11" s="28">
        <v>1843.1717699999997</v>
      </c>
      <c r="AI11" s="28">
        <f t="shared" ref="AI11:AI12" si="0">SUM(C11:AH11)</f>
        <v>55168.304019999996</v>
      </c>
      <c r="AJ11" s="4"/>
      <c r="AK11" s="5"/>
      <c r="AL11" s="6"/>
      <c r="AM11" s="7"/>
      <c r="AN11" s="7"/>
    </row>
    <row r="12" spans="1:40" ht="12" customHeight="1" x14ac:dyDescent="0.25">
      <c r="A12" s="17"/>
      <c r="B12" s="18" t="s">
        <v>3</v>
      </c>
      <c r="C12" s="28">
        <f>SUM(C10:C11)</f>
        <v>2737.2461800000001</v>
      </c>
      <c r="D12" s="28">
        <f t="shared" ref="D12:AC12" si="1">SUM(D10:D11)</f>
        <v>2754.9297059999999</v>
      </c>
      <c r="E12" s="28">
        <f t="shared" si="1"/>
        <v>2509.4654979999996</v>
      </c>
      <c r="F12" s="28">
        <f t="shared" si="1"/>
        <v>2796.1635320000005</v>
      </c>
      <c r="G12" s="28">
        <f t="shared" si="1"/>
        <v>3011.4587039999997</v>
      </c>
      <c r="H12" s="28">
        <f t="shared" si="1"/>
        <v>3343.8017320000004</v>
      </c>
      <c r="I12" s="28">
        <f t="shared" si="1"/>
        <v>2656.4143509999994</v>
      </c>
      <c r="J12" s="28">
        <f t="shared" si="1"/>
        <v>2749.6909409999998</v>
      </c>
      <c r="K12" s="28">
        <f t="shared" si="1"/>
        <v>3202.1945340000002</v>
      </c>
      <c r="L12" s="28">
        <f t="shared" si="1"/>
        <v>3939.411767000001</v>
      </c>
      <c r="M12" s="28">
        <f t="shared" si="1"/>
        <v>4133.8701470000005</v>
      </c>
      <c r="N12" s="28">
        <f t="shared" si="1"/>
        <v>3795.1175340000004</v>
      </c>
      <c r="O12" s="28">
        <f t="shared" si="1"/>
        <v>4092.2522040000008</v>
      </c>
      <c r="P12" s="28">
        <f t="shared" si="1"/>
        <v>4578.9251179999992</v>
      </c>
      <c r="Q12" s="28">
        <f t="shared" si="1"/>
        <v>5432.4653070000013</v>
      </c>
      <c r="R12" s="28">
        <f t="shared" si="1"/>
        <v>5977.8682419999996</v>
      </c>
      <c r="S12" s="28">
        <f t="shared" si="1"/>
        <v>6263.2422389999992</v>
      </c>
      <c r="T12" s="28">
        <f t="shared" si="1"/>
        <v>6457.9288500000002</v>
      </c>
      <c r="U12" s="28">
        <f t="shared" si="1"/>
        <v>6249.3111060000019</v>
      </c>
      <c r="V12" s="28">
        <f t="shared" si="1"/>
        <v>4247.6431989999983</v>
      </c>
      <c r="W12" s="28">
        <f t="shared" si="1"/>
        <v>6001.4811079999999</v>
      </c>
      <c r="X12" s="28">
        <f t="shared" si="1"/>
        <v>6559.1214149999978</v>
      </c>
      <c r="Y12" s="28">
        <f t="shared" si="1"/>
        <v>6559.1214149999978</v>
      </c>
      <c r="Z12" s="28">
        <f t="shared" si="1"/>
        <v>7330.677197</v>
      </c>
      <c r="AA12" s="28">
        <f t="shared" si="1"/>
        <v>7630.9473460000017</v>
      </c>
      <c r="AB12" s="28">
        <f t="shared" si="1"/>
        <v>8113.9374720000005</v>
      </c>
      <c r="AC12" s="28">
        <f t="shared" si="1"/>
        <v>7512.625680000001</v>
      </c>
      <c r="AD12" s="28">
        <v>8177.151981</v>
      </c>
      <c r="AE12" s="28">
        <v>10319.050441999998</v>
      </c>
      <c r="AF12" s="28">
        <v>9001.243144</v>
      </c>
      <c r="AG12" s="28">
        <v>8086.2299320000002</v>
      </c>
      <c r="AH12" s="28">
        <v>11876.607439999998</v>
      </c>
      <c r="AI12" s="28">
        <f t="shared" si="0"/>
        <v>178097.59546300001</v>
      </c>
      <c r="AJ12" s="4"/>
      <c r="AK12" s="5"/>
      <c r="AL12" s="6"/>
      <c r="AM12" s="7"/>
      <c r="AN12" s="7"/>
    </row>
    <row r="13" spans="1:40" ht="12" customHeight="1" x14ac:dyDescent="0.25">
      <c r="A13" s="17"/>
      <c r="B13" s="1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4"/>
      <c r="AK13" s="5"/>
      <c r="AL13" s="6"/>
      <c r="AM13" s="7"/>
      <c r="AN13" s="7"/>
    </row>
    <row r="14" spans="1:40" ht="12" customHeight="1" x14ac:dyDescent="0.25">
      <c r="A14" s="136" t="s">
        <v>8</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4"/>
      <c r="AK14" s="5"/>
      <c r="AL14" s="6"/>
      <c r="AM14" s="7"/>
      <c r="AN14" s="7"/>
    </row>
    <row r="15" spans="1:40" ht="12" customHeight="1" x14ac:dyDescent="0.25">
      <c r="A15" s="17"/>
      <c r="B15" s="1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4"/>
      <c r="AK15" s="5"/>
      <c r="AL15" s="6"/>
      <c r="AM15" s="7"/>
      <c r="AN15" s="7"/>
    </row>
    <row r="16" spans="1:40" ht="12" customHeight="1" x14ac:dyDescent="0.25">
      <c r="A16" s="17"/>
      <c r="B16" s="18" t="s">
        <v>1</v>
      </c>
      <c r="C16" s="19">
        <f>IF('C6'!C10&gt;0,'C7'!C10/'C6'!C10*100,"--")</f>
        <v>3.7616964374054902</v>
      </c>
      <c r="D16" s="19">
        <f>IF('C6'!D10&gt;0,'C7'!D10/'C6'!D10*100,"--")</f>
        <v>4.1481411996091495</v>
      </c>
      <c r="E16" s="19">
        <f>IF('C6'!E10&gt;0,'C7'!E10/'C6'!E10*100,"--")</f>
        <v>3.1151588813578703</v>
      </c>
      <c r="F16" s="19">
        <f>IF('C6'!F10&gt;0,'C7'!F10/'C6'!F10*100,"--")</f>
        <v>3.1063797674200049</v>
      </c>
      <c r="G16" s="19">
        <f>IF('C6'!G10&gt;0,'C7'!G10/'C6'!G10*100,"--")</f>
        <v>2.9505733428312171</v>
      </c>
      <c r="H16" s="19">
        <f>IF('C6'!H10&gt;0,'C7'!H10/'C6'!H10*100,"--")</f>
        <v>2.8475704338179848</v>
      </c>
      <c r="I16" s="19">
        <f>IF('C6'!I10&gt;0,'C7'!I10/'C6'!I10*100,"--")</f>
        <v>2.3821479611918472</v>
      </c>
      <c r="J16" s="19">
        <f>IF('C6'!J10&gt;0,'C7'!J10/'C6'!J10*100,"--")</f>
        <v>2.3682837259400493</v>
      </c>
      <c r="K16" s="19">
        <f>IF('C6'!K10&gt;0,'C7'!K10/'C6'!K10*100,"--")</f>
        <v>2.3345792768732481</v>
      </c>
      <c r="L16" s="19">
        <f>IF('C6'!L10&gt;0,'C7'!L10/'C6'!L10*100,"--")</f>
        <v>2.6231975937502718</v>
      </c>
      <c r="M16" s="19">
        <f>IF('C6'!M10&gt;0,'C7'!M10/'C6'!M10*100,"--")</f>
        <v>2.6001329820118926</v>
      </c>
      <c r="N16" s="19">
        <f>IF('C6'!N10&gt;0,'C7'!N10/'C6'!N10*100,"--")</f>
        <v>2.4600034235256336</v>
      </c>
      <c r="O16" s="19">
        <f>IF('C6'!O10&gt;0,'C7'!O10/'C6'!O10*100,"--")</f>
        <v>2.5718566803629743</v>
      </c>
      <c r="P16" s="19">
        <f>IF('C6'!P10&gt;0,'C7'!P10/'C6'!P10*100,"--")</f>
        <v>2.7941234662428429</v>
      </c>
      <c r="Q16" s="19">
        <f>IF('C6'!Q10&gt;0,'C7'!Q10/'C6'!Q10*100,"--")</f>
        <v>3.0671131745508742</v>
      </c>
      <c r="R16" s="19">
        <f>IF('C6'!R10&gt;0,'C7'!R10/'C6'!R10*100,"--")</f>
        <v>3.1395344981254438</v>
      </c>
      <c r="S16" s="19">
        <f>IF('C6'!S10&gt;0,'C7'!S10/'C6'!S10*100,"--")</f>
        <v>3.0145829200158771</v>
      </c>
      <c r="T16" s="19">
        <f>IF('C6'!T10&gt;0,'C7'!T10/'C6'!T10*100,"--")</f>
        <v>2.9175825284136194</v>
      </c>
      <c r="U16" s="19">
        <f>IF('C6'!U10&gt;0,'C7'!U10/'C6'!U10*100,"--")</f>
        <v>2.9068632339323881</v>
      </c>
      <c r="V16" s="19">
        <f>IF('C6'!V10&gt;0,'C7'!V10/'C6'!V10*100,"--")</f>
        <v>2.5511645792698778</v>
      </c>
      <c r="W16" s="19">
        <f>IF('C6'!W10&gt;0,'C7'!W10/'C6'!W10*100,"--")</f>
        <v>2.8144768099877497</v>
      </c>
      <c r="X16" s="19">
        <f>IF('C6'!X10&gt;0,'C7'!X10/'C6'!X10*100,"--")</f>
        <v>2.5909610250285575</v>
      </c>
      <c r="Y16" s="19">
        <f>IF('C6'!Y10&gt;0,'C7'!Y10/'C6'!Y10*100,"--")</f>
        <v>2.5909610250285575</v>
      </c>
      <c r="Z16" s="19">
        <f>IF('C6'!Z10&gt;0,'C7'!Z10/'C6'!Z10*100,"--")</f>
        <v>2.4177900790065419</v>
      </c>
      <c r="AA16" s="19">
        <f>IF('C6'!AA10&gt;0,'C7'!AA10/'C6'!AA10*100,"--")</f>
        <v>2.3268472693868714</v>
      </c>
      <c r="AB16" s="19">
        <f>IF('C6'!AB10&gt;0,'C7'!AB10/'C6'!AB10*100,"--")</f>
        <v>2.4794039068961609</v>
      </c>
      <c r="AC16" s="19">
        <f>IF('C6'!AC10&gt;0,'C7'!AC10/'C6'!AC10*100,"--")</f>
        <v>2.2779848427196829</v>
      </c>
      <c r="AD16" s="19">
        <f>IF('C6'!AD10&gt;0,'C7'!AD10/'C6'!AD10*100,"--")</f>
        <v>2.3151587431755329</v>
      </c>
      <c r="AE16" s="19">
        <f>IF('C6'!AE10&gt;0,'C7'!AE10/'C6'!AE10*100,"--")</f>
        <v>2.6459338916731019</v>
      </c>
      <c r="AF16" s="19">
        <f>IF('C6'!AF10&gt;0,'C7'!AF10/'C6'!AF10*100,"--")</f>
        <v>2.4821218698551015</v>
      </c>
      <c r="AG16" s="19">
        <f>IF('C6'!AG10&gt;0,'C7'!AG10/'C6'!AG10*100,"--")</f>
        <v>2.6966251683050566</v>
      </c>
      <c r="AH16" s="19">
        <f>IF('C6'!AH10&gt;0,'C7'!AH10/'C6'!AH10*100,"--")</f>
        <v>3.5825937534975454</v>
      </c>
      <c r="AI16" s="19">
        <f>SUM(C16:AE16)</f>
        <v>80.120203699551325</v>
      </c>
      <c r="AJ16" s="4"/>
      <c r="AK16" s="5"/>
      <c r="AL16" s="6"/>
      <c r="AM16" s="7"/>
      <c r="AN16" s="7"/>
    </row>
    <row r="17" spans="1:40" ht="12" customHeight="1" x14ac:dyDescent="0.25">
      <c r="A17" s="17"/>
      <c r="B17" s="18" t="s">
        <v>2</v>
      </c>
      <c r="C17" s="19">
        <f>IF('C6'!C11&gt;0,'C7'!C11/'C6'!C11*100,"--")</f>
        <v>2.2261162069117493</v>
      </c>
      <c r="D17" s="19">
        <f>IF('C6'!D11&gt;0,'C7'!D11/'C6'!D11*100,"--")</f>
        <v>2.1663037628027864</v>
      </c>
      <c r="E17" s="19">
        <f>IF('C6'!E11&gt;0,'C7'!E11/'C6'!E11*100,"--")</f>
        <v>2.0762808614301416</v>
      </c>
      <c r="F17" s="19">
        <f>IF('C6'!F11&gt;0,'C7'!F11/'C6'!F11*100,"--")</f>
        <v>2.0660518801078975</v>
      </c>
      <c r="G17" s="19">
        <f>IF('C6'!G11&gt;0,'C7'!G11/'C6'!G11*100,"--")</f>
        <v>1.8170012354230114</v>
      </c>
      <c r="H17" s="19">
        <f>IF('C6'!H11&gt;0,'C7'!H11/'C6'!H11*100,"--")</f>
        <v>2.1133496868210444</v>
      </c>
      <c r="I17" s="19">
        <f>IF('C6'!I11&gt;0,'C7'!I11/'C6'!I11*100,"--")</f>
        <v>1.4911973253069255</v>
      </c>
      <c r="J17" s="19">
        <f>IF('C6'!J11&gt;0,'C7'!J11/'C6'!J11*100,"--")</f>
        <v>1.379466660263297</v>
      </c>
      <c r="K17" s="19">
        <f>IF('C6'!K11&gt;0,'C7'!K11/'C6'!K11*100,"--")</f>
        <v>1.6598961470120879</v>
      </c>
      <c r="L17" s="19">
        <f>IF('C6'!L11&gt;0,'C7'!L11/'C6'!L11*100,"--")</f>
        <v>1.5801282457426229</v>
      </c>
      <c r="M17" s="19">
        <f>IF('C6'!M11&gt;0,'C7'!M11/'C6'!M11*100,"--")</f>
        <v>1.3529684459003479</v>
      </c>
      <c r="N17" s="19">
        <f>IF('C6'!N11&gt;0,'C7'!N11/'C6'!N11*100,"--")</f>
        <v>1.2645325068564697</v>
      </c>
      <c r="O17" s="19">
        <f>IF('C6'!O11&gt;0,'C7'!O11/'C6'!O11*100,"--")</f>
        <v>1.1746906526353198</v>
      </c>
      <c r="P17" s="19">
        <f>IF('C6'!P11&gt;0,'C7'!P11/'C6'!P11*100,"--")</f>
        <v>1.1822433998612552</v>
      </c>
      <c r="Q17" s="19">
        <f>IF('C6'!Q11&gt;0,'C7'!Q11/'C6'!Q11*100,"--")</f>
        <v>1.1235354775193642</v>
      </c>
      <c r="R17" s="19">
        <f>IF('C6'!R11&gt;0,'C7'!R11/'C6'!R11*100,"--")</f>
        <v>1.0828801875629714</v>
      </c>
      <c r="S17" s="19">
        <f>IF('C6'!S11&gt;0,'C7'!S11/'C6'!S11*100,"--")</f>
        <v>1.1442621703998106</v>
      </c>
      <c r="T17" s="19">
        <f>IF('C6'!T11&gt;0,'C7'!T11/'C6'!T11*100,"--")</f>
        <v>1.1887893256581441</v>
      </c>
      <c r="U17" s="19">
        <f>IF('C6'!U11&gt;0,'C7'!U11/'C6'!U11*100,"--")</f>
        <v>1.3329108916300558</v>
      </c>
      <c r="V17" s="19">
        <f>IF('C6'!V11&gt;0,'C7'!V11/'C6'!V11*100,"--")</f>
        <v>1.2467951899234215</v>
      </c>
      <c r="W17" s="19">
        <f>IF('C6'!W11&gt;0,'C7'!W11/'C6'!W11*100,"--")</f>
        <v>1.1608910958099581</v>
      </c>
      <c r="X17" s="19">
        <f>IF('C6'!X11&gt;0,'C7'!X11/'C6'!X11*100,"--")</f>
        <v>1.2069413681866838</v>
      </c>
      <c r="Y17" s="19">
        <f>IF('C6'!Y11&gt;0,'C7'!Y11/'C6'!Y11*100,"--")</f>
        <v>1.2069413681866838</v>
      </c>
      <c r="Z17" s="19">
        <f>IF('C6'!Z11&gt;0,'C7'!Z11/'C6'!Z11*100,"--")</f>
        <v>1.170205455551069</v>
      </c>
      <c r="AA17" s="19">
        <f>IF('C6'!AA11&gt;0,'C7'!AA11/'C6'!AA11*100,"--")</f>
        <v>1.1525457458750112</v>
      </c>
      <c r="AB17" s="19">
        <f>IF('C6'!AB11&gt;0,'C7'!AB11/'C6'!AB11*100,"--")</f>
        <v>1.0607054364236246</v>
      </c>
      <c r="AC17" s="19">
        <f>IF('C6'!AC11&gt;0,'C7'!AC11/'C6'!AC11*100,"--")</f>
        <v>1.0408883916418223</v>
      </c>
      <c r="AD17" s="19">
        <f>IF('C6'!AD11&gt;0,'C7'!AD11/'C6'!AD11*100,"--")</f>
        <v>1.2157736563041333</v>
      </c>
      <c r="AE17" s="19">
        <f>IF('C6'!AE11&gt;0,'C7'!AE11/'C6'!AE11*100,"--")</f>
        <v>1.7219034596504097</v>
      </c>
      <c r="AF17" s="19">
        <f>IF('C6'!AF11&gt;0,'C7'!AF11/'C6'!AF11*100,"--")</f>
        <v>1.298051146410758</v>
      </c>
      <c r="AG17" s="19">
        <f>IF('C6'!AG11&gt;0,'C7'!AG11/'C6'!AG11*100,"--")</f>
        <v>1.2208204156907663</v>
      </c>
      <c r="AH17" s="19">
        <f>IF('C6'!AH11&gt;0,'C7'!AH11/'C6'!AH11*100,"--")</f>
        <v>1.1424945985567097</v>
      </c>
      <c r="AI17" s="19">
        <f>SUM(C17:AE17)</f>
        <v>41.60619623739813</v>
      </c>
      <c r="AJ17" s="4"/>
      <c r="AK17" s="5"/>
      <c r="AL17" s="6"/>
      <c r="AM17" s="7"/>
      <c r="AN17" s="7"/>
    </row>
    <row r="18" spans="1:40" ht="12" customHeight="1" x14ac:dyDescent="0.25">
      <c r="A18" s="17"/>
      <c r="B18" s="18" t="s">
        <v>3</v>
      </c>
      <c r="C18" s="19">
        <f>IF('C6'!C12&gt;0,'C7'!C12/'C6'!C12*100,"--")</f>
        <v>2.8825208039960946</v>
      </c>
      <c r="D18" s="19">
        <f>IF('C6'!D12&gt;0,'C7'!D12/'C6'!D12*100,"--")</f>
        <v>2.9919271881781522</v>
      </c>
      <c r="E18" s="19">
        <f>IF('C6'!E12&gt;0,'C7'!E12/'C6'!E12*100,"--")</f>
        <v>2.5260808478242618</v>
      </c>
      <c r="F18" s="19">
        <f>IF('C6'!F12&gt;0,'C7'!F12/'C6'!F12*100,"--")</f>
        <v>2.5236925207046825</v>
      </c>
      <c r="G18" s="19">
        <f>IF('C6'!G12&gt;0,'C7'!G12/'C6'!G12*100,"--")</f>
        <v>2.3227050832864227</v>
      </c>
      <c r="H18" s="19">
        <f>IF('C6'!H12&gt;0,'C7'!H12/'C6'!H12*100,"--")</f>
        <v>2.4400720699967136</v>
      </c>
      <c r="I18" s="19">
        <f>IF('C6'!I12&gt;0,'C7'!I12/'C6'!I12*100,"--")</f>
        <v>1.8817982750680615</v>
      </c>
      <c r="J18" s="19">
        <f>IF('C6'!J12&gt;0,'C7'!J12/'C6'!J12*100,"--")</f>
        <v>1.8028973744150663</v>
      </c>
      <c r="K18" s="19">
        <f>IF('C6'!K12&gt;0,'C7'!K12/'C6'!K12*100,"--")</f>
        <v>1.9480704590643181</v>
      </c>
      <c r="L18" s="19">
        <f>IF('C6'!L12&gt;0,'C7'!L12/'C6'!L12*100,"--")</f>
        <v>2.0108216986800733</v>
      </c>
      <c r="M18" s="19">
        <f>IF('C6'!M12&gt;0,'C7'!M12/'C6'!M12*100,"--")</f>
        <v>1.883906419808502</v>
      </c>
      <c r="N18" s="19">
        <f>IF('C6'!N12&gt;0,'C7'!N12/'C6'!N12*100,"--")</f>
        <v>1.7691362295193469</v>
      </c>
      <c r="O18" s="19">
        <f>IF('C6'!O12&gt;0,'C7'!O12/'C6'!O12*100,"--")</f>
        <v>1.7748684172345826</v>
      </c>
      <c r="P18" s="19">
        <f>IF('C6'!P12&gt;0,'C7'!P12/'C6'!P12*100,"--")</f>
        <v>1.9071120225988649</v>
      </c>
      <c r="Q18" s="19">
        <f>IF('C6'!Q12&gt;0,'C7'!Q12/'C6'!Q12*100,"--")</f>
        <v>2.039512427102848</v>
      </c>
      <c r="R18" s="19">
        <f>IF('C6'!R12&gt;0,'C7'!R12/'C6'!R12*100,"--")</f>
        <v>2.1045255634559568</v>
      </c>
      <c r="S18" s="19">
        <f>IF('C6'!S12&gt;0,'C7'!S12/'C6'!S12*100,"--")</f>
        <v>2.0558163765463147</v>
      </c>
      <c r="T18" s="19">
        <f>IF('C6'!T12&gt;0,'C7'!T12/'C6'!T12*100,"--")</f>
        <v>2.0654394420006592</v>
      </c>
      <c r="U18" s="19">
        <f>IF('C6'!U12&gt;0,'C7'!U12/'C6'!U12*100,"--")</f>
        <v>2.1538003616210686</v>
      </c>
      <c r="V18" s="19">
        <f>IF('C6'!V12&gt;0,'C7'!V12/'C6'!V12*100,"--")</f>
        <v>1.9927640801284692</v>
      </c>
      <c r="W18" s="19">
        <f>IF('C6'!W12&gt;0,'C7'!W12/'C6'!W12*100,"--")</f>
        <v>2.0752203896586199</v>
      </c>
      <c r="X18" s="19">
        <f>IF('C6'!X12&gt;0,'C7'!X12/'C6'!X12*100,"--")</f>
        <v>1.9999178988070507</v>
      </c>
      <c r="Y18" s="19">
        <f>IF('C6'!Y12&gt;0,'C7'!Y12/'C6'!Y12*100,"--")</f>
        <v>1.9999178988070507</v>
      </c>
      <c r="Z18" s="19">
        <f>IF('C6'!Z12&gt;0,'C7'!Z12/'C6'!Z12*100,"--")</f>
        <v>1.8605545975337601</v>
      </c>
      <c r="AA18" s="19">
        <f>IF('C6'!AA12&gt;0,'C7'!AA12/'C6'!AA12*100,"--")</f>
        <v>1.8173397883444311</v>
      </c>
      <c r="AB18" s="19">
        <f>IF('C6'!AB12&gt;0,'C7'!AB12/'C6'!AB12*100,"--")</f>
        <v>1.8449079068015604</v>
      </c>
      <c r="AC18" s="19">
        <f>IF('C6'!AC12&gt;0,'C7'!AC12/'C6'!AC12*100,"--")</f>
        <v>1.7142705544879622</v>
      </c>
      <c r="AD18" s="19">
        <f>IF('C6'!AD12&gt;0,'C7'!AD12/'C6'!AD12*100,"--")</f>
        <v>1.8259913288035372</v>
      </c>
      <c r="AE18" s="19">
        <f>IF('C6'!AE12&gt;0,'C7'!AE12/'C6'!AE12*100,"--")</f>
        <v>2.2416026692329809</v>
      </c>
      <c r="AF18" s="19">
        <f>IF('C6'!AF12&gt;0,'C7'!AF12/'C6'!AF12*100,"--")</f>
        <v>1.9566834375115514</v>
      </c>
      <c r="AG18" s="19">
        <f>IF('C6'!AG12&gt;0,'C7'!AG12/'C6'!AG12*100,"--")</f>
        <v>2.0860743213613189</v>
      </c>
      <c r="AH18" s="19">
        <f>IF('C6'!AH12&gt;0,'C7'!AH12/'C6'!AH12*100,"--")</f>
        <v>2.6907325693153994</v>
      </c>
      <c r="AI18" s="19">
        <f>SUM(C18:AE18)</f>
        <v>60.45719069370741</v>
      </c>
      <c r="AJ18" s="4"/>
      <c r="AK18" s="5"/>
      <c r="AL18" s="6"/>
      <c r="AM18" s="7"/>
      <c r="AN18" s="7"/>
    </row>
    <row r="19" spans="1:40" ht="12" customHeight="1" x14ac:dyDescent="0.25">
      <c r="A19" s="17"/>
      <c r="B19" s="1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4"/>
      <c r="AK19" s="5"/>
      <c r="AL19" s="6"/>
      <c r="AM19" s="7"/>
      <c r="AN19" s="7"/>
    </row>
    <row r="20" spans="1:40" ht="12" customHeight="1" thickBot="1" x14ac:dyDescent="0.3">
      <c r="A20" s="12"/>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2"/>
      <c r="AK20" s="5"/>
      <c r="AL20" s="6"/>
      <c r="AM20" s="6"/>
      <c r="AN20" s="9"/>
    </row>
    <row r="21" spans="1:40" ht="12" customHeight="1" thickTop="1" x14ac:dyDescent="0.25">
      <c r="A21" s="20" t="s">
        <v>460</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5"/>
      <c r="AL21" s="6"/>
      <c r="AM21" s="6"/>
      <c r="AN21" s="9"/>
    </row>
    <row r="22" spans="1:40" ht="12" customHeight="1" x14ac:dyDescent="0.25">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3"/>
      <c r="AL22" s="23"/>
      <c r="AM22" s="23"/>
      <c r="AN22" s="22"/>
    </row>
    <row r="23" spans="1:40" ht="12" customHeight="1" x14ac:dyDescent="0.25">
      <c r="A23" s="21"/>
      <c r="B23" s="24"/>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6"/>
      <c r="AL23" s="6"/>
      <c r="AM23" s="6"/>
      <c r="AN23" s="9"/>
    </row>
    <row r="24" spans="1:40" ht="12" customHeight="1" x14ac:dyDescent="0.25">
      <c r="A24" s="21"/>
      <c r="B24" s="24"/>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6"/>
      <c r="AL24" s="6"/>
      <c r="AM24" s="6"/>
      <c r="AN24" s="9"/>
    </row>
    <row r="25" spans="1:40" ht="12" customHeight="1" x14ac:dyDescent="0.25">
      <c r="A25" s="21"/>
      <c r="B25" s="24"/>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6"/>
      <c r="AL25" s="6"/>
      <c r="AM25" s="6"/>
      <c r="AN25" s="9"/>
    </row>
    <row r="26" spans="1:40" ht="12" customHeight="1" x14ac:dyDescent="0.25">
      <c r="A26" s="21"/>
      <c r="B26" s="24"/>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6"/>
      <c r="AL26" s="6"/>
      <c r="AM26" s="6"/>
      <c r="AN26" s="9"/>
    </row>
    <row r="27" spans="1:40" ht="12" customHeight="1" x14ac:dyDescent="0.25">
      <c r="A27" s="21"/>
      <c r="B27" s="24"/>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6"/>
      <c r="AL27" s="6"/>
      <c r="AM27" s="6"/>
      <c r="AN27" s="9"/>
    </row>
    <row r="28" spans="1:40" ht="12" customHeight="1" x14ac:dyDescent="0.25">
      <c r="AJ28" s="9"/>
      <c r="AK28" s="6"/>
      <c r="AL28" s="6"/>
      <c r="AM28" s="6"/>
      <c r="AN28" s="9"/>
    </row>
    <row r="29" spans="1:40" ht="12" customHeight="1" x14ac:dyDescent="0.25">
      <c r="A29" s="21"/>
      <c r="B29" s="24"/>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6"/>
      <c r="AL29" s="6"/>
      <c r="AM29" s="6"/>
      <c r="AN29" s="9"/>
    </row>
    <row r="30" spans="1:40" ht="12" customHeight="1" x14ac:dyDescent="0.25">
      <c r="A30" s="21"/>
      <c r="B30" s="24"/>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6"/>
      <c r="AL30" s="6"/>
      <c r="AM30" s="6"/>
      <c r="AN30" s="9"/>
    </row>
    <row r="31" spans="1:40" ht="12" customHeight="1" x14ac:dyDescent="0.25">
      <c r="A31" s="21"/>
      <c r="B31" s="24"/>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6"/>
      <c r="AL31" s="6"/>
      <c r="AM31" s="6"/>
      <c r="AN31" s="9"/>
    </row>
    <row r="32" spans="1:40" ht="12" customHeight="1" x14ac:dyDescent="0.25">
      <c r="A32" s="21"/>
      <c r="B32" s="24"/>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6"/>
      <c r="AL32" s="6"/>
      <c r="AM32" s="6"/>
      <c r="AN32" s="9"/>
    </row>
    <row r="33" spans="1:40" ht="12" customHeight="1" x14ac:dyDescent="0.25">
      <c r="A33" s="21"/>
      <c r="B33" s="24"/>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6"/>
      <c r="AL33" s="6"/>
      <c r="AM33" s="6"/>
      <c r="AN33" s="9"/>
    </row>
    <row r="34" spans="1:40" ht="12" customHeight="1" x14ac:dyDescent="0.25">
      <c r="A34" s="21"/>
      <c r="B34" s="24"/>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6"/>
      <c r="AL34" s="6"/>
      <c r="AM34" s="6"/>
      <c r="AN34" s="9"/>
    </row>
    <row r="35" spans="1:40" ht="12" customHeight="1" x14ac:dyDescent="0.25">
      <c r="A35" s="21"/>
      <c r="B35" s="24"/>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6"/>
      <c r="AL35" s="6"/>
      <c r="AM35" s="6"/>
      <c r="AN35" s="9"/>
    </row>
    <row r="36" spans="1:40" ht="12" customHeight="1" x14ac:dyDescent="0.25">
      <c r="A36" s="21"/>
      <c r="B36" s="24"/>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6"/>
      <c r="AL36" s="6"/>
      <c r="AM36" s="6"/>
      <c r="AN36" s="9"/>
    </row>
    <row r="37" spans="1:40" ht="12" customHeight="1" x14ac:dyDescent="0.25">
      <c r="A37" s="21"/>
      <c r="B37" s="24"/>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6"/>
      <c r="AL37" s="6"/>
      <c r="AM37" s="6"/>
      <c r="AN37" s="9"/>
    </row>
    <row r="38" spans="1:40" ht="12" customHeight="1" x14ac:dyDescent="0.25">
      <c r="A38" s="21"/>
      <c r="B38" s="24"/>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6"/>
      <c r="AL38" s="6"/>
      <c r="AM38" s="6"/>
      <c r="AN38" s="9"/>
    </row>
    <row r="39" spans="1:40" ht="12" customHeight="1" x14ac:dyDescent="0.25">
      <c r="A39" s="21"/>
      <c r="B39" s="24"/>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6"/>
      <c r="AL39" s="6"/>
      <c r="AM39" s="6"/>
      <c r="AN39" s="9"/>
    </row>
    <row r="40" spans="1:40" ht="12" customHeight="1" x14ac:dyDescent="0.25">
      <c r="A40" s="21"/>
      <c r="B40" s="24"/>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6"/>
      <c r="AL40" s="6"/>
      <c r="AM40" s="6"/>
      <c r="AN40" s="9"/>
    </row>
    <row r="41" spans="1:40" ht="12" customHeight="1" x14ac:dyDescent="0.25">
      <c r="A41" s="21"/>
      <c r="B41" s="24"/>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6"/>
      <c r="AL41" s="6"/>
      <c r="AM41" s="6"/>
      <c r="AN41" s="9"/>
    </row>
    <row r="42" spans="1:40" ht="12" customHeight="1" x14ac:dyDescent="0.25">
      <c r="A42" s="21"/>
      <c r="B42" s="24"/>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6"/>
      <c r="AL42" s="6"/>
      <c r="AM42" s="6"/>
      <c r="AN42" s="9"/>
    </row>
    <row r="43" spans="1:40" ht="12" customHeight="1" x14ac:dyDescent="0.25">
      <c r="A43" s="21"/>
      <c r="B43" s="24"/>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6"/>
      <c r="AL43" s="6"/>
      <c r="AM43" s="6"/>
      <c r="AN43" s="9"/>
    </row>
    <row r="44" spans="1:40" ht="12" customHeight="1" x14ac:dyDescent="0.25">
      <c r="A44" s="21"/>
      <c r="B44" s="24"/>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6"/>
      <c r="AL44" s="6"/>
      <c r="AM44" s="6"/>
      <c r="AN44" s="9"/>
    </row>
    <row r="45" spans="1:40" ht="12" customHeight="1" x14ac:dyDescent="0.25">
      <c r="A45" s="21"/>
      <c r="B45" s="24"/>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6"/>
      <c r="AL45" s="6"/>
      <c r="AM45" s="6"/>
      <c r="AN45" s="9"/>
    </row>
    <row r="46" spans="1:40" ht="12" customHeight="1" x14ac:dyDescent="0.25">
      <c r="A46" s="21"/>
      <c r="B46" s="24"/>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6"/>
      <c r="AL46" s="6"/>
      <c r="AM46" s="6"/>
      <c r="AN46" s="9"/>
    </row>
    <row r="47" spans="1:40" ht="12" customHeight="1" x14ac:dyDescent="0.25">
      <c r="A47" s="21"/>
      <c r="B47" s="24"/>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6"/>
      <c r="AL47" s="6"/>
      <c r="AM47" s="6"/>
      <c r="AN47" s="9"/>
    </row>
    <row r="48" spans="1:40" ht="12" customHeight="1" x14ac:dyDescent="0.25">
      <c r="A48" s="21"/>
      <c r="B48" s="24"/>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6"/>
      <c r="AL48" s="6"/>
      <c r="AM48" s="6"/>
      <c r="AN48" s="9"/>
    </row>
    <row r="49" spans="1:40" ht="12" customHeight="1" x14ac:dyDescent="0.25">
      <c r="A49" s="21"/>
      <c r="B49" s="24"/>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6"/>
      <c r="AL49" s="6"/>
      <c r="AM49" s="6"/>
      <c r="AN49" s="9"/>
    </row>
    <row r="50" spans="1:40" ht="12" customHeight="1" x14ac:dyDescent="0.25">
      <c r="A50" s="21"/>
      <c r="B50" s="25"/>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6"/>
      <c r="AL50" s="6"/>
      <c r="AM50" s="6"/>
      <c r="AN50" s="9"/>
    </row>
    <row r="51" spans="1:40" ht="12" customHeight="1" x14ac:dyDescent="0.25">
      <c r="A51" s="21"/>
      <c r="B51" s="24"/>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6"/>
      <c r="AL51" s="6"/>
      <c r="AM51" s="6"/>
      <c r="AN51" s="9"/>
    </row>
    <row r="52" spans="1:40" ht="12" customHeight="1" x14ac:dyDescent="0.25">
      <c r="A52" s="21"/>
      <c r="B52" s="24"/>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6"/>
      <c r="AL52" s="6"/>
      <c r="AM52" s="6"/>
      <c r="AN52" s="9"/>
    </row>
    <row r="53" spans="1:40" ht="12" customHeight="1" x14ac:dyDescent="0.25">
      <c r="A53" s="21"/>
      <c r="B53" s="24"/>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6"/>
      <c r="AL53" s="6"/>
      <c r="AM53" s="6"/>
      <c r="AN53" s="9"/>
    </row>
    <row r="54" spans="1:40" ht="12" customHeight="1" x14ac:dyDescent="0.25">
      <c r="A54" s="21"/>
      <c r="B54" s="24"/>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6"/>
      <c r="AL54" s="6"/>
      <c r="AM54" s="6"/>
      <c r="AN54" s="9"/>
    </row>
    <row r="55" spans="1:40" ht="12" customHeight="1" x14ac:dyDescent="0.25">
      <c r="A55" s="21"/>
      <c r="B55" s="24"/>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6"/>
      <c r="AL55" s="6"/>
      <c r="AM55" s="6"/>
      <c r="AN55" s="9"/>
    </row>
    <row r="56" spans="1:40" ht="12" customHeight="1" x14ac:dyDescent="0.25">
      <c r="A56" s="21"/>
      <c r="B56" s="24"/>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6"/>
      <c r="AL56" s="6"/>
      <c r="AM56" s="6"/>
      <c r="AN56" s="9"/>
    </row>
    <row r="57" spans="1:40" ht="12" customHeight="1" x14ac:dyDescent="0.25">
      <c r="A57" s="21"/>
      <c r="B57" s="24"/>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6"/>
      <c r="AL57" s="6"/>
      <c r="AM57" s="6"/>
      <c r="AN57" s="9"/>
    </row>
    <row r="58" spans="1:40" ht="12" customHeight="1" x14ac:dyDescent="0.25">
      <c r="A58" s="21"/>
      <c r="B58" s="24"/>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6"/>
      <c r="AL58" s="6"/>
      <c r="AM58" s="6"/>
      <c r="AN58" s="9"/>
    </row>
    <row r="59" spans="1:40" ht="12" customHeight="1" x14ac:dyDescent="0.25">
      <c r="A59" s="21"/>
      <c r="B59" s="24"/>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6"/>
      <c r="AL59" s="6"/>
      <c r="AM59" s="6"/>
      <c r="AN59" s="9"/>
    </row>
    <row r="60" spans="1:40" ht="12" customHeight="1" x14ac:dyDescent="0.25">
      <c r="A60" s="21"/>
      <c r="B60" s="24"/>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6"/>
      <c r="AL60" s="6"/>
      <c r="AM60" s="6"/>
      <c r="AN60" s="9"/>
    </row>
    <row r="61" spans="1:40" ht="12" customHeight="1" x14ac:dyDescent="0.25">
      <c r="A61" s="21"/>
      <c r="B61" s="24"/>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6"/>
      <c r="AL61" s="6"/>
      <c r="AM61" s="6"/>
      <c r="AN61" s="9"/>
    </row>
    <row r="62" spans="1:40" ht="12" customHeight="1" x14ac:dyDescent="0.25">
      <c r="A62" s="21"/>
      <c r="B62" s="24"/>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6"/>
      <c r="AL62" s="6"/>
      <c r="AM62" s="6"/>
      <c r="AN62" s="9"/>
    </row>
    <row r="63" spans="1:40" ht="12" customHeight="1" x14ac:dyDescent="0.25">
      <c r="A63" s="21"/>
      <c r="B63" s="24"/>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6"/>
      <c r="AL63" s="6"/>
      <c r="AM63" s="6"/>
      <c r="AN63" s="9"/>
    </row>
    <row r="64" spans="1:40" ht="12" customHeight="1" x14ac:dyDescent="0.25">
      <c r="A64" s="21"/>
      <c r="B64" s="24"/>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6"/>
      <c r="AL64" s="6"/>
      <c r="AM64" s="6"/>
      <c r="AN64" s="9"/>
    </row>
    <row r="65" spans="1:40" ht="12" customHeight="1" x14ac:dyDescent="0.25">
      <c r="A65" s="21"/>
      <c r="B65" s="24"/>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6"/>
      <c r="AL65" s="6"/>
      <c r="AM65" s="6"/>
      <c r="AN65" s="9"/>
    </row>
    <row r="66" spans="1:40" ht="12" customHeight="1" x14ac:dyDescent="0.25">
      <c r="A66" s="21"/>
      <c r="B66" s="24"/>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6"/>
      <c r="AL66" s="6"/>
      <c r="AM66" s="6"/>
      <c r="AN66" s="9"/>
    </row>
    <row r="67" spans="1:40" ht="12" customHeight="1" x14ac:dyDescent="0.25">
      <c r="A67" s="21"/>
      <c r="B67" s="24"/>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6"/>
      <c r="AL67" s="6"/>
      <c r="AM67" s="6"/>
      <c r="AN67" s="9"/>
    </row>
    <row r="68" spans="1:40" ht="12" customHeight="1" x14ac:dyDescent="0.25">
      <c r="A68" s="21"/>
      <c r="B68" s="24"/>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6"/>
      <c r="AL68" s="6"/>
      <c r="AM68" s="6"/>
      <c r="AN68" s="9"/>
    </row>
    <row r="69" spans="1:40" ht="12" customHeight="1" x14ac:dyDescent="0.25">
      <c r="A69" s="21"/>
      <c r="B69" s="24"/>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6"/>
      <c r="AL69" s="6"/>
      <c r="AM69" s="6"/>
      <c r="AN69" s="9"/>
    </row>
    <row r="70" spans="1:40" ht="12" customHeight="1" x14ac:dyDescent="0.25">
      <c r="A70" s="21"/>
      <c r="B70" s="24"/>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6"/>
      <c r="AL70" s="6"/>
      <c r="AM70" s="6"/>
      <c r="AN70" s="9"/>
    </row>
    <row r="71" spans="1:40" ht="12" customHeight="1" x14ac:dyDescent="0.25">
      <c r="A71" s="21"/>
      <c r="B71" s="24"/>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6"/>
      <c r="AL71" s="6"/>
      <c r="AM71" s="6"/>
      <c r="AN71" s="9"/>
    </row>
    <row r="72" spans="1:40" ht="12" customHeight="1" x14ac:dyDescent="0.25">
      <c r="A72" s="21"/>
      <c r="B72" s="24"/>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6"/>
      <c r="AL72" s="6"/>
      <c r="AM72" s="6"/>
      <c r="AN72" s="9"/>
    </row>
    <row r="73" spans="1:40" ht="12" customHeight="1" x14ac:dyDescent="0.25">
      <c r="A73" s="21"/>
      <c r="B73" s="24"/>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6"/>
      <c r="AL73" s="6"/>
      <c r="AM73" s="6"/>
      <c r="AN73" s="9"/>
    </row>
    <row r="74" spans="1:40" ht="12" customHeight="1" x14ac:dyDescent="0.25">
      <c r="A74" s="21"/>
      <c r="B74" s="24"/>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6"/>
      <c r="AL74" s="6"/>
      <c r="AM74" s="6"/>
      <c r="AN74" s="9"/>
    </row>
    <row r="75" spans="1:40" ht="12" customHeight="1" x14ac:dyDescent="0.25">
      <c r="A75" s="21"/>
      <c r="B75" s="24"/>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6"/>
      <c r="AL75" s="6"/>
      <c r="AM75" s="6"/>
      <c r="AN75" s="9"/>
    </row>
    <row r="76" spans="1:40" ht="12" customHeight="1" x14ac:dyDescent="0.25">
      <c r="A76" s="21"/>
      <c r="B76" s="24"/>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6"/>
      <c r="AL76" s="6"/>
      <c r="AM76" s="6"/>
      <c r="AN76" s="9"/>
    </row>
    <row r="77" spans="1:40" ht="12" customHeight="1" x14ac:dyDescent="0.25">
      <c r="A77" s="21"/>
      <c r="B77" s="24"/>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6"/>
      <c r="AL77" s="6"/>
      <c r="AM77" s="6"/>
      <c r="AN77" s="9"/>
    </row>
    <row r="78" spans="1:40" ht="12" customHeight="1" x14ac:dyDescent="0.25">
      <c r="A78" s="21"/>
      <c r="B78" s="24"/>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6"/>
      <c r="AL78" s="6"/>
      <c r="AM78" s="6"/>
      <c r="AN78" s="9"/>
    </row>
    <row r="79" spans="1:40" ht="12" customHeight="1" x14ac:dyDescent="0.25">
      <c r="A79" s="21"/>
      <c r="B79" s="24"/>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6"/>
      <c r="AL79" s="6"/>
      <c r="AM79" s="6"/>
      <c r="AN79" s="9"/>
    </row>
    <row r="80" spans="1:40" ht="12" customHeight="1" x14ac:dyDescent="0.25">
      <c r="A80" s="21"/>
      <c r="B80" s="24"/>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6"/>
      <c r="AL80" s="6"/>
      <c r="AM80" s="6"/>
      <c r="AN80" s="9"/>
    </row>
    <row r="81" spans="1:40" ht="12" customHeight="1" x14ac:dyDescent="0.25">
      <c r="A81" s="21"/>
      <c r="B81" s="24"/>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6"/>
      <c r="AL81" s="6"/>
      <c r="AM81" s="6"/>
      <c r="AN81" s="9"/>
    </row>
    <row r="82" spans="1:40" ht="12" customHeight="1" x14ac:dyDescent="0.25">
      <c r="A82" s="21"/>
      <c r="B82" s="24"/>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6"/>
      <c r="AL82" s="6"/>
      <c r="AM82" s="6"/>
      <c r="AN82" s="9"/>
    </row>
    <row r="83" spans="1:40" ht="12" customHeight="1" x14ac:dyDescent="0.25">
      <c r="A83" s="21"/>
      <c r="B83" s="24"/>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6"/>
      <c r="AL83" s="6"/>
      <c r="AM83" s="6"/>
      <c r="AN83" s="9"/>
    </row>
    <row r="84" spans="1:40" ht="12" customHeight="1" x14ac:dyDescent="0.25">
      <c r="A84" s="21"/>
      <c r="B84" s="24"/>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6"/>
      <c r="AL84" s="6"/>
      <c r="AM84" s="6"/>
      <c r="AN84" s="9"/>
    </row>
    <row r="85" spans="1:40" ht="12" customHeight="1" x14ac:dyDescent="0.25">
      <c r="A85" s="21"/>
      <c r="B85" s="24"/>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6"/>
      <c r="AL85" s="6"/>
      <c r="AM85" s="6"/>
      <c r="AN85" s="9"/>
    </row>
    <row r="86" spans="1:40" ht="12" customHeight="1" x14ac:dyDescent="0.25">
      <c r="A86" s="21"/>
      <c r="B86" s="24"/>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6"/>
      <c r="AL86" s="6"/>
      <c r="AM86" s="6"/>
      <c r="AN86" s="9"/>
    </row>
    <row r="87" spans="1:40" ht="12" customHeight="1" x14ac:dyDescent="0.25">
      <c r="A87" s="21"/>
      <c r="B87" s="24"/>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6"/>
      <c r="AL87" s="6"/>
      <c r="AM87" s="6"/>
      <c r="AN87" s="9"/>
    </row>
    <row r="88" spans="1:40" ht="12" customHeight="1" x14ac:dyDescent="0.25">
      <c r="A88" s="21"/>
      <c r="B88" s="24"/>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6"/>
      <c r="AL88" s="6"/>
      <c r="AM88" s="6"/>
      <c r="AN88" s="9"/>
    </row>
    <row r="89" spans="1:40" ht="12" customHeight="1" x14ac:dyDescent="0.25">
      <c r="A89" s="21"/>
      <c r="B89" s="24"/>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6"/>
      <c r="AL89" s="6"/>
      <c r="AM89" s="6"/>
      <c r="AN89" s="9"/>
    </row>
    <row r="90" spans="1:40" ht="12" customHeight="1" x14ac:dyDescent="0.25">
      <c r="A90" s="21"/>
      <c r="B90" s="24"/>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6"/>
      <c r="AL90" s="6"/>
      <c r="AM90" s="6"/>
      <c r="AN90" s="9"/>
    </row>
    <row r="91" spans="1:40" ht="12" customHeight="1" x14ac:dyDescent="0.25">
      <c r="A91" s="21"/>
      <c r="B91" s="24"/>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6"/>
      <c r="AL91" s="6"/>
      <c r="AM91" s="6"/>
      <c r="AN91" s="9"/>
    </row>
    <row r="92" spans="1:40" ht="12" customHeight="1" x14ac:dyDescent="0.25">
      <c r="A92" s="21"/>
      <c r="B92" s="24"/>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6"/>
      <c r="AL92" s="6"/>
      <c r="AM92" s="6"/>
      <c r="AN92" s="9"/>
    </row>
    <row r="93" spans="1:40" ht="12" customHeight="1" x14ac:dyDescent="0.25">
      <c r="A93" s="21"/>
      <c r="B93" s="26"/>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6"/>
      <c r="AL93" s="6"/>
      <c r="AM93" s="6"/>
      <c r="AN93" s="9"/>
    </row>
    <row r="94" spans="1:40" ht="12" customHeight="1" x14ac:dyDescent="0.25">
      <c r="A94" s="21"/>
      <c r="B94" s="24"/>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6"/>
      <c r="AL94" s="6"/>
      <c r="AM94" s="6"/>
      <c r="AN94" s="9"/>
    </row>
    <row r="95" spans="1:40" ht="12" customHeight="1" x14ac:dyDescent="0.25">
      <c r="A95" s="21"/>
      <c r="B95" s="24"/>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6"/>
      <c r="AL95" s="6"/>
      <c r="AM95" s="6"/>
      <c r="AN95" s="9"/>
    </row>
    <row r="96" spans="1:40" ht="12" customHeight="1" x14ac:dyDescent="0.25">
      <c r="A96" s="21"/>
      <c r="B96" s="24"/>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6"/>
      <c r="AL96" s="6"/>
      <c r="AM96" s="6"/>
      <c r="AN96" s="9"/>
    </row>
    <row r="97" spans="1:40" ht="12" customHeight="1" x14ac:dyDescent="0.25">
      <c r="A97" s="21"/>
      <c r="B97" s="24"/>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6"/>
      <c r="AL97" s="6"/>
      <c r="AM97" s="6"/>
      <c r="AN97" s="9"/>
    </row>
    <row r="98" spans="1:40" ht="12" customHeight="1" x14ac:dyDescent="0.25">
      <c r="A98" s="21"/>
      <c r="B98" s="24"/>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6"/>
      <c r="AL98" s="6"/>
      <c r="AM98" s="6"/>
      <c r="AN98" s="9"/>
    </row>
    <row r="99" spans="1:40" ht="12" customHeight="1" x14ac:dyDescent="0.25">
      <c r="A99" s="21"/>
      <c r="B99" s="24"/>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6"/>
      <c r="AL99" s="6"/>
      <c r="AM99" s="6"/>
      <c r="AN99" s="9"/>
    </row>
    <row r="100" spans="1:40" ht="12" customHeight="1" x14ac:dyDescent="0.25">
      <c r="A100" s="21"/>
      <c r="B100" s="24"/>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6"/>
      <c r="AL100" s="6"/>
      <c r="AM100" s="6"/>
      <c r="AN100" s="9"/>
    </row>
    <row r="101" spans="1:40" ht="12" customHeight="1" x14ac:dyDescent="0.25">
      <c r="A101" s="21"/>
      <c r="B101" s="24"/>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6"/>
      <c r="AL101" s="6"/>
      <c r="AM101" s="6"/>
      <c r="AN101" s="9"/>
    </row>
    <row r="102" spans="1:40" ht="12" customHeight="1" x14ac:dyDescent="0.25">
      <c r="A102" s="21"/>
      <c r="B102" s="24"/>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6"/>
      <c r="AL102" s="6"/>
      <c r="AM102" s="6"/>
      <c r="AN102" s="9"/>
    </row>
    <row r="103" spans="1:40" ht="12" customHeight="1" x14ac:dyDescent="0.25">
      <c r="A103" s="21"/>
      <c r="B103" s="24"/>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6"/>
      <c r="AL103" s="6"/>
      <c r="AM103" s="6"/>
      <c r="AN103" s="9"/>
    </row>
    <row r="104" spans="1:40" ht="12" customHeight="1" x14ac:dyDescent="0.25">
      <c r="A104" s="21"/>
      <c r="B104" s="24"/>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6"/>
      <c r="AL104" s="6"/>
      <c r="AM104" s="6"/>
      <c r="AN104" s="9"/>
    </row>
    <row r="105" spans="1:40" ht="12" customHeight="1" x14ac:dyDescent="0.25">
      <c r="A105" s="21"/>
      <c r="B105" s="24"/>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6"/>
      <c r="AL105" s="6"/>
      <c r="AM105" s="6"/>
      <c r="AN105" s="9"/>
    </row>
    <row r="106" spans="1:40" ht="12" customHeight="1" x14ac:dyDescent="0.25">
      <c r="A106" s="27"/>
      <c r="B106" s="25"/>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6"/>
      <c r="AL106" s="6"/>
      <c r="AM106" s="6"/>
      <c r="AN106" s="9"/>
    </row>
    <row r="107" spans="1:40" ht="12" customHeight="1" x14ac:dyDescent="0.25">
      <c r="A107" s="21"/>
      <c r="B107" s="24"/>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6"/>
      <c r="AL107" s="6"/>
      <c r="AM107" s="6"/>
      <c r="AN107" s="9"/>
    </row>
    <row r="108" spans="1:40" ht="12" customHeight="1" x14ac:dyDescent="0.25">
      <c r="A108" s="21"/>
      <c r="B108" s="24"/>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6"/>
      <c r="AL108" s="6"/>
      <c r="AM108" s="6"/>
      <c r="AN108" s="9"/>
    </row>
    <row r="109" spans="1:40" ht="12" customHeight="1" x14ac:dyDescent="0.25">
      <c r="A109" s="21"/>
      <c r="B109" s="24"/>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6"/>
      <c r="AL109" s="6"/>
      <c r="AM109" s="6"/>
      <c r="AN109" s="9"/>
    </row>
    <row r="110" spans="1:40" ht="12" customHeight="1" x14ac:dyDescent="0.25">
      <c r="A110" s="21"/>
      <c r="B110" s="24"/>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6"/>
      <c r="AL110" s="6"/>
      <c r="AM110" s="6"/>
      <c r="AN110" s="9"/>
    </row>
    <row r="111" spans="1:40" ht="12" customHeight="1" x14ac:dyDescent="0.25">
      <c r="A111" s="27"/>
      <c r="B111" s="25"/>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6"/>
      <c r="AL111" s="6"/>
      <c r="AM111" s="6"/>
      <c r="AN111" s="9"/>
    </row>
    <row r="112" spans="1:40" ht="12" customHeight="1" x14ac:dyDescent="0.25">
      <c r="A112" s="21"/>
      <c r="B112" s="24"/>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6"/>
      <c r="AL112" s="6"/>
      <c r="AM112" s="6"/>
      <c r="AN112" s="9"/>
    </row>
    <row r="113" spans="1:40" ht="12" customHeight="1" x14ac:dyDescent="0.25">
      <c r="A113" s="21"/>
      <c r="B113" s="24"/>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6"/>
      <c r="AL113" s="6"/>
      <c r="AM113" s="6"/>
      <c r="AN113" s="9"/>
    </row>
    <row r="114" spans="1:40" ht="12" customHeight="1" x14ac:dyDescent="0.25">
      <c r="A114" s="21"/>
      <c r="B114" s="24"/>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6"/>
      <c r="AL114" s="6"/>
      <c r="AM114" s="6"/>
      <c r="AN114" s="9"/>
    </row>
    <row r="115" spans="1:40" ht="12" customHeight="1" x14ac:dyDescent="0.25">
      <c r="A115" s="27"/>
      <c r="B115" s="25"/>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6"/>
      <c r="AL115" s="6"/>
      <c r="AM115" s="6"/>
      <c r="AN115" s="9"/>
    </row>
    <row r="116" spans="1:40" ht="12" customHeight="1" x14ac:dyDescent="0.25">
      <c r="A116" s="21"/>
      <c r="B116" s="24"/>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6"/>
      <c r="AL116" s="6"/>
      <c r="AM116" s="6"/>
      <c r="AN116" s="9"/>
    </row>
  </sheetData>
  <mergeCells count="4">
    <mergeCell ref="A2:AI2"/>
    <mergeCell ref="A4:AI4"/>
    <mergeCell ref="A8:AI8"/>
    <mergeCell ref="A14:AI14"/>
  </mergeCells>
  <hyperlinks>
    <hyperlink ref="A1" location="Índice!A1" display="Índice" xr:uid="{EED0386D-8079-4A59-A130-6F0EBB5239B5}"/>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7928B-E76D-4627-833D-D368E584E4CB}">
  <dimension ref="A1:AN122"/>
  <sheetViews>
    <sheetView showGridLines="0" zoomScale="90" zoomScaleNormal="90" workbookViewId="0"/>
  </sheetViews>
  <sheetFormatPr baseColWidth="10" defaultColWidth="7.109375" defaultRowHeight="13.2" x14ac:dyDescent="0.25"/>
  <cols>
    <col min="1" max="1" width="6.109375" style="8" customWidth="1"/>
    <col min="2" max="2" width="10.5546875" style="8" customWidth="1"/>
    <col min="3" max="34" width="10.6640625" style="8" customWidth="1"/>
    <col min="35" max="35" width="12" style="8" bestFit="1" customWidth="1"/>
    <col min="36" max="16384" width="7.109375" style="8"/>
  </cols>
  <sheetData>
    <row r="1" spans="1:40" ht="12" customHeight="1" x14ac:dyDescent="0.25">
      <c r="A1" s="1" t="s">
        <v>0</v>
      </c>
      <c r="B1" s="2"/>
      <c r="C1" s="3"/>
      <c r="D1" s="3"/>
      <c r="E1" s="3"/>
      <c r="F1" s="3"/>
      <c r="G1" s="3"/>
      <c r="H1" s="3"/>
      <c r="I1" s="3"/>
      <c r="J1" s="3"/>
      <c r="K1" s="3"/>
      <c r="L1" s="3"/>
      <c r="M1" s="3"/>
      <c r="N1" s="3"/>
      <c r="O1" s="3"/>
      <c r="P1" s="3"/>
      <c r="Q1" s="3"/>
      <c r="R1" s="4"/>
      <c r="S1" s="4"/>
      <c r="T1" s="4"/>
      <c r="U1" s="4"/>
      <c r="V1" s="4"/>
      <c r="W1" s="4"/>
      <c r="X1" s="4"/>
      <c r="Y1" s="4"/>
      <c r="Z1" s="3"/>
      <c r="AA1" s="3"/>
      <c r="AB1" s="3"/>
      <c r="AC1" s="3"/>
      <c r="AD1" s="3"/>
      <c r="AE1" s="3"/>
      <c r="AF1" s="3"/>
      <c r="AG1" s="3"/>
      <c r="AH1" s="3"/>
      <c r="AI1" s="3"/>
      <c r="AJ1" s="3"/>
      <c r="AK1" s="5"/>
      <c r="AL1" s="6"/>
      <c r="AM1" s="6"/>
      <c r="AN1" s="7"/>
    </row>
    <row r="2" spans="1:40" ht="12" customHeight="1" x14ac:dyDescent="0.25">
      <c r="A2" s="136" t="s">
        <v>41</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2"/>
      <c r="AK2" s="5"/>
      <c r="AL2" s="6"/>
      <c r="AM2" s="6"/>
      <c r="AN2" s="9"/>
    </row>
    <row r="3" spans="1:40" ht="12" customHeight="1" x14ac:dyDescent="0.25">
      <c r="A3" s="10"/>
      <c r="B3" s="79"/>
      <c r="C3" s="79"/>
      <c r="D3" s="79"/>
      <c r="E3" s="79"/>
      <c r="F3" s="79"/>
      <c r="G3" s="79"/>
      <c r="H3" s="79"/>
      <c r="I3" s="79"/>
      <c r="J3" s="79"/>
      <c r="K3" s="79"/>
      <c r="L3" s="79"/>
      <c r="M3" s="79"/>
      <c r="N3" s="79"/>
      <c r="O3" s="79"/>
      <c r="P3" s="2"/>
      <c r="Q3" s="2"/>
      <c r="R3" s="2"/>
      <c r="S3" s="2"/>
      <c r="T3" s="2"/>
      <c r="U3" s="2"/>
      <c r="V3" s="2"/>
      <c r="W3" s="2"/>
      <c r="X3" s="2"/>
      <c r="Y3" s="2"/>
      <c r="Z3" s="2"/>
      <c r="AA3" s="2"/>
      <c r="AB3" s="2"/>
      <c r="AC3" s="2"/>
      <c r="AD3" s="2"/>
      <c r="AE3" s="2"/>
      <c r="AF3" s="2"/>
      <c r="AG3" s="2"/>
      <c r="AH3" s="2"/>
      <c r="AI3" s="2"/>
      <c r="AJ3" s="2"/>
      <c r="AK3" s="5"/>
      <c r="AL3" s="6"/>
      <c r="AM3" s="6"/>
      <c r="AN3" s="9"/>
    </row>
    <row r="4" spans="1:40" ht="12" customHeight="1" x14ac:dyDescent="0.25">
      <c r="A4" s="136" t="s">
        <v>434</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2"/>
      <c r="AK4" s="5"/>
      <c r="AL4" s="6"/>
      <c r="AM4" s="6"/>
      <c r="AN4" s="9"/>
    </row>
    <row r="5" spans="1:40" ht="12" customHeight="1" thickBot="1" x14ac:dyDescent="0.3">
      <c r="A5" s="12"/>
      <c r="B5" s="13"/>
      <c r="C5" s="13"/>
      <c r="D5" s="13"/>
      <c r="E5" s="13"/>
      <c r="F5" s="13"/>
      <c r="G5" s="13"/>
      <c r="H5" s="13"/>
      <c r="I5" s="13"/>
      <c r="J5" s="13"/>
      <c r="K5" s="13"/>
      <c r="L5" s="13"/>
      <c r="M5" s="13"/>
      <c r="N5" s="13"/>
      <c r="O5" s="13"/>
      <c r="P5" s="2"/>
      <c r="Q5" s="2"/>
      <c r="R5" s="2"/>
      <c r="S5" s="2"/>
      <c r="T5" s="2"/>
      <c r="U5" s="2"/>
      <c r="V5" s="2"/>
      <c r="W5" s="2"/>
      <c r="X5" s="2"/>
      <c r="Y5" s="2"/>
      <c r="Z5" s="2"/>
      <c r="AA5" s="2"/>
      <c r="AB5" s="2"/>
      <c r="AC5" s="2"/>
      <c r="AD5" s="2"/>
      <c r="AE5" s="2"/>
      <c r="AF5" s="2"/>
      <c r="AG5" s="2"/>
      <c r="AH5" s="2"/>
      <c r="AI5" s="2"/>
      <c r="AJ5" s="2"/>
      <c r="AK5" s="5"/>
      <c r="AL5" s="6"/>
      <c r="AM5" s="6"/>
      <c r="AN5" s="9"/>
    </row>
    <row r="6" spans="1:40" s="16" customFormat="1" ht="12" customHeight="1" thickTop="1" thickBot="1" x14ac:dyDescent="0.3">
      <c r="A6" s="79"/>
      <c r="B6" s="14"/>
      <c r="C6" s="15">
        <v>1990</v>
      </c>
      <c r="D6" s="15">
        <v>1991</v>
      </c>
      <c r="E6" s="15">
        <v>1992</v>
      </c>
      <c r="F6" s="15">
        <v>1993</v>
      </c>
      <c r="G6" s="15">
        <v>1994</v>
      </c>
      <c r="H6" s="15">
        <v>1995</v>
      </c>
      <c r="I6" s="15">
        <v>1996</v>
      </c>
      <c r="J6" s="15">
        <v>1997</v>
      </c>
      <c r="K6" s="15">
        <v>1998</v>
      </c>
      <c r="L6" s="15">
        <v>1999</v>
      </c>
      <c r="M6" s="15">
        <v>2000</v>
      </c>
      <c r="N6" s="15">
        <v>2001</v>
      </c>
      <c r="O6" s="15">
        <v>2002</v>
      </c>
      <c r="P6" s="15">
        <v>2003</v>
      </c>
      <c r="Q6" s="15">
        <v>2004</v>
      </c>
      <c r="R6" s="15">
        <v>2005</v>
      </c>
      <c r="S6" s="15">
        <v>2006</v>
      </c>
      <c r="T6" s="15">
        <v>2007</v>
      </c>
      <c r="U6" s="15">
        <v>2008</v>
      </c>
      <c r="V6" s="15">
        <v>2009</v>
      </c>
      <c r="W6" s="15">
        <v>2010</v>
      </c>
      <c r="X6" s="15">
        <v>2011</v>
      </c>
      <c r="Y6" s="15">
        <v>2012</v>
      </c>
      <c r="Z6" s="15">
        <v>2013</v>
      </c>
      <c r="AA6" s="15">
        <v>2014</v>
      </c>
      <c r="AB6" s="15">
        <v>2015</v>
      </c>
      <c r="AC6" s="15">
        <v>2016</v>
      </c>
      <c r="AD6" s="15">
        <v>2017</v>
      </c>
      <c r="AE6" s="15">
        <v>2018</v>
      </c>
      <c r="AF6" s="15">
        <v>2019</v>
      </c>
      <c r="AG6" s="15">
        <v>2020</v>
      </c>
      <c r="AH6" s="15">
        <v>2021</v>
      </c>
      <c r="AI6" s="15" t="s">
        <v>458</v>
      </c>
      <c r="AJ6" s="2"/>
      <c r="AK6" s="5"/>
      <c r="AL6" s="6"/>
      <c r="AM6" s="6"/>
      <c r="AN6" s="9"/>
    </row>
    <row r="7" spans="1:40" s="16" customFormat="1" ht="12" customHeight="1" thickTop="1" x14ac:dyDescent="0.25">
      <c r="A7" s="79"/>
      <c r="B7" s="14"/>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
      <c r="AK7" s="5"/>
      <c r="AL7" s="6"/>
      <c r="AM7" s="6"/>
      <c r="AN7" s="9"/>
    </row>
    <row r="8" spans="1:40" s="16" customFormat="1" ht="12" customHeight="1" x14ac:dyDescent="0.25">
      <c r="A8" s="136" t="s">
        <v>4</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2"/>
      <c r="AK8" s="5"/>
      <c r="AL8" s="6"/>
      <c r="AM8" s="6"/>
      <c r="AN8" s="9"/>
    </row>
    <row r="9" spans="1:40" s="16" customFormat="1" ht="12" customHeight="1" x14ac:dyDescent="0.25">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115"/>
      <c r="AG9" s="124"/>
      <c r="AH9" s="130"/>
      <c r="AI9" s="79"/>
      <c r="AJ9" s="2"/>
      <c r="AK9" s="5"/>
      <c r="AL9" s="6"/>
      <c r="AM9" s="6"/>
      <c r="AN9" s="9"/>
    </row>
    <row r="10" spans="1:40" ht="12" customHeight="1" x14ac:dyDescent="0.25">
      <c r="A10" s="17"/>
      <c r="B10" s="18" t="s">
        <v>1</v>
      </c>
      <c r="C10" s="28">
        <v>21563.124900999988</v>
      </c>
      <c r="D10" s="28">
        <v>20425.180342</v>
      </c>
      <c r="E10" s="28">
        <v>22322.449700999998</v>
      </c>
      <c r="F10" s="28">
        <v>24892.031531999997</v>
      </c>
      <c r="G10" s="28">
        <v>28422.310171000008</v>
      </c>
      <c r="H10" s="28">
        <v>29624.145219999991</v>
      </c>
      <c r="I10" s="28">
        <v>26711.766293999994</v>
      </c>
      <c r="J10" s="28">
        <v>25385.771978000004</v>
      </c>
      <c r="K10" s="28">
        <v>26828.518441999997</v>
      </c>
      <c r="L10" s="28">
        <v>29567.758508000006</v>
      </c>
      <c r="M10" s="28">
        <v>33667.228651000005</v>
      </c>
      <c r="N10" s="28">
        <v>32292.749370999994</v>
      </c>
      <c r="O10" s="28">
        <v>34626.032145000005</v>
      </c>
      <c r="P10" s="28">
        <v>38241.019876999999</v>
      </c>
      <c r="Q10" s="28">
        <v>44547.058527000001</v>
      </c>
      <c r="R10" s="28">
        <v>52420.667700999984</v>
      </c>
      <c r="S10" s="28">
        <v>57106.538148999985</v>
      </c>
      <c r="T10" s="28">
        <v>59979.065960999993</v>
      </c>
      <c r="U10" s="28">
        <v>58234.486728000003</v>
      </c>
      <c r="V10" s="28">
        <v>42517.511471000013</v>
      </c>
      <c r="W10" s="28">
        <v>57177.332419999999</v>
      </c>
      <c r="X10" s="28">
        <v>68424.11854499999</v>
      </c>
      <c r="Y10" s="28">
        <v>68424.11854499999</v>
      </c>
      <c r="Z10" s="28">
        <v>78881.861753000005</v>
      </c>
      <c r="AA10" s="28">
        <v>85506.468491000007</v>
      </c>
      <c r="AB10" s="28">
        <v>86355.731878000021</v>
      </c>
      <c r="AC10" s="28">
        <v>84706.641365999982</v>
      </c>
      <c r="AD10" s="28">
        <v>86962.592899000039</v>
      </c>
      <c r="AE10" s="28">
        <v>92168.339136999974</v>
      </c>
      <c r="AF10" s="28">
        <v>88026.222903999995</v>
      </c>
      <c r="AG10" s="28">
        <v>80975.830904000002</v>
      </c>
      <c r="AH10" s="28">
        <v>102501.75071700005</v>
      </c>
      <c r="AI10" s="28">
        <f>SUM(C10:AH10)</f>
        <v>1689486.4252290002</v>
      </c>
      <c r="AJ10" s="4"/>
      <c r="AK10" s="5"/>
      <c r="AL10" s="6"/>
      <c r="AM10" s="7"/>
      <c r="AN10" s="7"/>
    </row>
    <row r="11" spans="1:40" ht="12" customHeight="1" x14ac:dyDescent="0.25">
      <c r="A11" s="17"/>
      <c r="B11" s="18" t="s">
        <v>2</v>
      </c>
      <c r="C11" s="28">
        <v>35933.964283999994</v>
      </c>
      <c r="D11" s="28">
        <v>36501.273039</v>
      </c>
      <c r="E11" s="28">
        <v>36363.46177300001</v>
      </c>
      <c r="F11" s="28">
        <v>38947.335052999995</v>
      </c>
      <c r="G11" s="28">
        <v>40614.315058000007</v>
      </c>
      <c r="H11" s="28">
        <v>35655.309713999995</v>
      </c>
      <c r="I11" s="28">
        <v>35008.547602999999</v>
      </c>
      <c r="J11" s="28">
        <v>40494.638139000002</v>
      </c>
      <c r="K11" s="28">
        <v>46416.777557999994</v>
      </c>
      <c r="L11" s="28">
        <v>55034.792458999997</v>
      </c>
      <c r="M11" s="28">
        <v>61368.580600000001</v>
      </c>
      <c r="N11" s="28">
        <v>63575.467285999992</v>
      </c>
      <c r="O11" s="28">
        <v>71663.808588000014</v>
      </c>
      <c r="P11" s="28">
        <v>74445.40082000001</v>
      </c>
      <c r="Q11" s="28">
        <v>77880.598486999996</v>
      </c>
      <c r="R11" s="28">
        <v>78357.942978000006</v>
      </c>
      <c r="S11" s="28">
        <v>86938.291632000008</v>
      </c>
      <c r="T11" s="28">
        <v>85364.956684000004</v>
      </c>
      <c r="U11" s="28">
        <v>81173.239107999994</v>
      </c>
      <c r="V11" s="28">
        <v>48974.045688000006</v>
      </c>
      <c r="W11" s="28">
        <v>66421.487451999987</v>
      </c>
      <c r="X11" s="28">
        <v>71480.831116000016</v>
      </c>
      <c r="Y11" s="28">
        <v>71480.831116000016</v>
      </c>
      <c r="Z11" s="28">
        <v>92844.66376299999</v>
      </c>
      <c r="AA11" s="28">
        <v>94446.949850999998</v>
      </c>
      <c r="AB11" s="28">
        <v>105983.72083900005</v>
      </c>
      <c r="AC11" s="28">
        <v>107254.84386899999</v>
      </c>
      <c r="AD11" s="28">
        <v>105849.41301899997</v>
      </c>
      <c r="AE11" s="28">
        <v>107472.756848</v>
      </c>
      <c r="AF11" s="28">
        <v>107457.143897</v>
      </c>
      <c r="AG11" s="28">
        <v>87825.14105999998</v>
      </c>
      <c r="AH11" s="28">
        <v>89366.542168999993</v>
      </c>
      <c r="AI11" s="28">
        <f t="shared" ref="AI11:AI12" si="0">SUM(C11:AH11)</f>
        <v>2238597.07155</v>
      </c>
      <c r="AJ11" s="4"/>
      <c r="AK11" s="5"/>
      <c r="AL11" s="6"/>
      <c r="AM11" s="7"/>
      <c r="AN11" s="7"/>
    </row>
    <row r="12" spans="1:40" ht="12" customHeight="1" x14ac:dyDescent="0.25">
      <c r="A12" s="17"/>
      <c r="B12" s="18" t="s">
        <v>3</v>
      </c>
      <c r="C12" s="28">
        <v>57497.089184999983</v>
      </c>
      <c r="D12" s="28">
        <v>56926.453380999999</v>
      </c>
      <c r="E12" s="28">
        <v>58685.911474000008</v>
      </c>
      <c r="F12" s="28">
        <v>63839.366584999996</v>
      </c>
      <c r="G12" s="28">
        <v>69036.625229000012</v>
      </c>
      <c r="H12" s="28">
        <v>65279.454933999987</v>
      </c>
      <c r="I12" s="28">
        <v>61720.313896999993</v>
      </c>
      <c r="J12" s="28">
        <v>65880.410117000007</v>
      </c>
      <c r="K12" s="28">
        <v>73245.295999999988</v>
      </c>
      <c r="L12" s="28">
        <v>84602.550967000003</v>
      </c>
      <c r="M12" s="28">
        <v>95035.809250999999</v>
      </c>
      <c r="N12" s="28">
        <v>95868.216656999983</v>
      </c>
      <c r="O12" s="28">
        <v>106289.84073300002</v>
      </c>
      <c r="P12" s="28">
        <v>112686.42069700001</v>
      </c>
      <c r="Q12" s="28">
        <v>122427.657014</v>
      </c>
      <c r="R12" s="28">
        <v>130778.61067899999</v>
      </c>
      <c r="S12" s="28">
        <v>144044.82978099998</v>
      </c>
      <c r="T12" s="28">
        <v>145344.02264499999</v>
      </c>
      <c r="U12" s="28">
        <v>139407.725836</v>
      </c>
      <c r="V12" s="28">
        <v>91491.557159000018</v>
      </c>
      <c r="W12" s="28">
        <v>123598.81987199999</v>
      </c>
      <c r="X12" s="28">
        <v>139904.94966099999</v>
      </c>
      <c r="Y12" s="28">
        <v>139904.94966099999</v>
      </c>
      <c r="Z12" s="28">
        <v>171726.52551599999</v>
      </c>
      <c r="AA12" s="28">
        <v>179953.41834199999</v>
      </c>
      <c r="AB12" s="28">
        <v>192339.45271700007</v>
      </c>
      <c r="AC12" s="28">
        <v>191961.48523499997</v>
      </c>
      <c r="AD12" s="28">
        <v>192812.00591800001</v>
      </c>
      <c r="AE12" s="28">
        <v>199641.09598499996</v>
      </c>
      <c r="AF12" s="28">
        <v>195483.366801</v>
      </c>
      <c r="AG12" s="28">
        <v>168800.97196399997</v>
      </c>
      <c r="AH12" s="28">
        <v>191868.29288600004</v>
      </c>
      <c r="AI12" s="28">
        <f t="shared" si="0"/>
        <v>3928083.4967790004</v>
      </c>
      <c r="AJ12" s="4"/>
      <c r="AK12" s="5"/>
      <c r="AL12" s="6"/>
      <c r="AM12" s="7"/>
      <c r="AN12" s="7"/>
    </row>
    <row r="13" spans="1:40" ht="12" customHeight="1" x14ac:dyDescent="0.25">
      <c r="A13" s="17"/>
      <c r="B13" s="1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4"/>
      <c r="AK13" s="5"/>
      <c r="AL13" s="6"/>
      <c r="AM13" s="7"/>
      <c r="AN13" s="7"/>
    </row>
    <row r="14" spans="1:40" ht="12" customHeight="1" x14ac:dyDescent="0.25">
      <c r="A14" s="136" t="s">
        <v>97</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4"/>
      <c r="AK14" s="5"/>
      <c r="AL14" s="6"/>
      <c r="AM14" s="7"/>
      <c r="AN14" s="7"/>
    </row>
    <row r="15" spans="1:40" ht="12" customHeight="1" x14ac:dyDescent="0.25">
      <c r="A15" s="17"/>
      <c r="B15" s="1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4"/>
      <c r="AK15" s="5"/>
      <c r="AL15" s="6"/>
      <c r="AM15" s="7"/>
      <c r="AN15" s="7"/>
    </row>
    <row r="16" spans="1:40" ht="12" customHeight="1" x14ac:dyDescent="0.25">
      <c r="A16" s="17"/>
      <c r="B16" s="18" t="s">
        <v>1</v>
      </c>
      <c r="C16" s="28">
        <v>1092.2976510000001</v>
      </c>
      <c r="D16" s="28">
        <v>1177.7472759999998</v>
      </c>
      <c r="E16" s="28">
        <v>880.23035199999993</v>
      </c>
      <c r="F16" s="28">
        <v>961.38932699999987</v>
      </c>
      <c r="G16" s="28">
        <v>1051.3388850000001</v>
      </c>
      <c r="H16" s="28">
        <v>1077.237881</v>
      </c>
      <c r="I16" s="28">
        <v>810.7501840000001</v>
      </c>
      <c r="J16" s="28">
        <v>771.40376599999979</v>
      </c>
      <c r="K16" s="28">
        <v>880.52001400000029</v>
      </c>
      <c r="L16" s="28">
        <v>1199.9628639999996</v>
      </c>
      <c r="M16" s="28">
        <v>1450.2456099999997</v>
      </c>
      <c r="N16" s="28">
        <v>1384.6175269999999</v>
      </c>
      <c r="O16" s="28">
        <v>1496.7172760000003</v>
      </c>
      <c r="P16" s="28">
        <v>1917.2539179999999</v>
      </c>
      <c r="Q16" s="28">
        <v>2403.4317809999998</v>
      </c>
      <c r="R16" s="28">
        <v>2934.340424</v>
      </c>
      <c r="S16" s="28">
        <v>3058.8375300000007</v>
      </c>
      <c r="T16" s="28">
        <v>3124.4478579999995</v>
      </c>
      <c r="U16" s="28">
        <v>2980.2351770000005</v>
      </c>
      <c r="V16" s="28">
        <v>1963.2939029999995</v>
      </c>
      <c r="W16" s="28">
        <v>2783.7722410000006</v>
      </c>
      <c r="X16" s="28">
        <v>2938.3970709999994</v>
      </c>
      <c r="Y16" s="28">
        <v>3054.6152200000001</v>
      </c>
      <c r="Z16" s="28">
        <v>3457.9949739999997</v>
      </c>
      <c r="AA16" s="28">
        <v>3565.4027149999997</v>
      </c>
      <c r="AB16" s="28">
        <v>3778.9937599999998</v>
      </c>
      <c r="AC16" s="28">
        <v>3489.5540000000005</v>
      </c>
      <c r="AD16" s="28">
        <v>3538.3917619999988</v>
      </c>
      <c r="AE16" s="28">
        <v>3850.0997879999995</v>
      </c>
      <c r="AF16" s="28">
        <v>3767.8323999999993</v>
      </c>
      <c r="AG16" s="28">
        <v>3652.8237540000014</v>
      </c>
      <c r="AH16" s="28">
        <v>6313.7666670000026</v>
      </c>
      <c r="AI16" s="28">
        <f>SUM(C16:AH16)</f>
        <v>76807.943555999984</v>
      </c>
      <c r="AJ16" s="4"/>
      <c r="AK16" s="5"/>
      <c r="AL16" s="6"/>
      <c r="AM16" s="7"/>
      <c r="AN16" s="7"/>
    </row>
    <row r="17" spans="1:40" ht="12" customHeight="1" x14ac:dyDescent="0.25">
      <c r="A17" s="17"/>
      <c r="B17" s="18" t="s">
        <v>2</v>
      </c>
      <c r="C17" s="28">
        <v>1042.7264970000003</v>
      </c>
      <c r="D17" s="28">
        <v>959.324253</v>
      </c>
      <c r="E17" s="28">
        <v>895.81438799999989</v>
      </c>
      <c r="F17" s="28">
        <v>955.20693100000005</v>
      </c>
      <c r="G17" s="28">
        <v>925.76425200000017</v>
      </c>
      <c r="H17" s="28">
        <v>1205.6582349999996</v>
      </c>
      <c r="I17" s="28">
        <v>699.76141699999982</v>
      </c>
      <c r="J17" s="28">
        <v>807.79342500000018</v>
      </c>
      <c r="K17" s="28">
        <v>1236.2067270000002</v>
      </c>
      <c r="L17" s="28">
        <v>1437.1533489999999</v>
      </c>
      <c r="M17" s="28">
        <v>1305.2112800000002</v>
      </c>
      <c r="N17" s="28">
        <v>1218.558123</v>
      </c>
      <c r="O17" s="28">
        <v>1292.2760040000001</v>
      </c>
      <c r="P17" s="28">
        <v>1324.0110090000001</v>
      </c>
      <c r="Q17" s="28">
        <v>1342.0479490000002</v>
      </c>
      <c r="R17" s="28">
        <v>1288.0514409999998</v>
      </c>
      <c r="S17" s="28">
        <v>1535.4027469999996</v>
      </c>
      <c r="T17" s="28">
        <v>1578.003798</v>
      </c>
      <c r="U17" s="28">
        <v>1627.3836950000002</v>
      </c>
      <c r="V17" s="28">
        <v>983.16816900000003</v>
      </c>
      <c r="W17" s="28">
        <v>1277.632617</v>
      </c>
      <c r="X17" s="28">
        <v>1434.0093889999996</v>
      </c>
      <c r="Y17" s="28">
        <v>1774.0584510000001</v>
      </c>
      <c r="Z17" s="28">
        <v>1739.8658199999998</v>
      </c>
      <c r="AA17" s="28">
        <v>1718.2701489999997</v>
      </c>
      <c r="AB17" s="28">
        <v>1687.3158890000002</v>
      </c>
      <c r="AC17" s="28">
        <v>1681.9215280000001</v>
      </c>
      <c r="AD17" s="28">
        <v>2038.9419070000001</v>
      </c>
      <c r="AE17" s="28">
        <v>3082.8161079999995</v>
      </c>
      <c r="AF17" s="28">
        <v>2279.0842059999995</v>
      </c>
      <c r="AG17" s="28">
        <v>1663.097708</v>
      </c>
      <c r="AH17" s="28">
        <v>1548.4038680000001</v>
      </c>
      <c r="AI17" s="28">
        <f>SUM(C17:AH17)</f>
        <v>45584.941329000001</v>
      </c>
      <c r="AJ17" s="4"/>
      <c r="AK17" s="5"/>
      <c r="AL17" s="6"/>
      <c r="AM17" s="7"/>
      <c r="AN17" s="7"/>
    </row>
    <row r="18" spans="1:40" ht="12" customHeight="1" x14ac:dyDescent="0.25">
      <c r="A18" s="17"/>
      <c r="B18" s="18" t="s">
        <v>3</v>
      </c>
      <c r="C18" s="28">
        <f>SUM(C16:C17)</f>
        <v>2135.0241480000004</v>
      </c>
      <c r="D18" s="28">
        <f t="shared" ref="D18:AC18" si="1">SUM(D16:D17)</f>
        <v>2137.0715289999998</v>
      </c>
      <c r="E18" s="28">
        <f t="shared" si="1"/>
        <v>1776.0447399999998</v>
      </c>
      <c r="F18" s="28">
        <f t="shared" si="1"/>
        <v>1916.596258</v>
      </c>
      <c r="G18" s="28">
        <f t="shared" si="1"/>
        <v>1977.1031370000003</v>
      </c>
      <c r="H18" s="28">
        <f t="shared" si="1"/>
        <v>2282.8961159999999</v>
      </c>
      <c r="I18" s="28">
        <f t="shared" si="1"/>
        <v>1510.5116009999999</v>
      </c>
      <c r="J18" s="28">
        <f t="shared" si="1"/>
        <v>1579.197191</v>
      </c>
      <c r="K18" s="28">
        <f t="shared" si="1"/>
        <v>2116.7267410000004</v>
      </c>
      <c r="L18" s="28">
        <f t="shared" si="1"/>
        <v>2637.1162129999993</v>
      </c>
      <c r="M18" s="28">
        <f t="shared" si="1"/>
        <v>2755.4568899999999</v>
      </c>
      <c r="N18" s="28">
        <f t="shared" si="1"/>
        <v>2603.1756500000001</v>
      </c>
      <c r="O18" s="28">
        <f t="shared" si="1"/>
        <v>2788.9932800000006</v>
      </c>
      <c r="P18" s="28">
        <f t="shared" si="1"/>
        <v>3241.2649270000002</v>
      </c>
      <c r="Q18" s="28">
        <f t="shared" si="1"/>
        <v>3745.47973</v>
      </c>
      <c r="R18" s="28">
        <f t="shared" si="1"/>
        <v>4222.3918649999996</v>
      </c>
      <c r="S18" s="28">
        <f t="shared" si="1"/>
        <v>4594.2402770000008</v>
      </c>
      <c r="T18" s="28">
        <f t="shared" si="1"/>
        <v>4702.4516559999993</v>
      </c>
      <c r="U18" s="28">
        <f t="shared" si="1"/>
        <v>4607.6188720000009</v>
      </c>
      <c r="V18" s="28">
        <f t="shared" si="1"/>
        <v>2946.4620719999994</v>
      </c>
      <c r="W18" s="28">
        <f t="shared" si="1"/>
        <v>4061.4048580000008</v>
      </c>
      <c r="X18" s="28">
        <f t="shared" si="1"/>
        <v>4372.4064599999992</v>
      </c>
      <c r="Y18" s="28">
        <f t="shared" si="1"/>
        <v>4828.6736710000005</v>
      </c>
      <c r="Z18" s="28">
        <f t="shared" si="1"/>
        <v>5197.8607939999993</v>
      </c>
      <c r="AA18" s="28">
        <f t="shared" si="1"/>
        <v>5283.6728639999992</v>
      </c>
      <c r="AB18" s="28">
        <f t="shared" si="1"/>
        <v>5466.3096489999998</v>
      </c>
      <c r="AC18" s="28">
        <f t="shared" si="1"/>
        <v>5171.4755280000008</v>
      </c>
      <c r="AD18" s="28">
        <v>5577.3336689999987</v>
      </c>
      <c r="AE18" s="28">
        <v>6932.9158959999986</v>
      </c>
      <c r="AF18" s="28">
        <v>6046.9166059999989</v>
      </c>
      <c r="AG18" s="28">
        <v>5315.9214620000012</v>
      </c>
      <c r="AH18" s="28">
        <v>7862.1705350000029</v>
      </c>
      <c r="AI18" s="28">
        <f>SUM(C18:AH18)</f>
        <v>122392.88488499998</v>
      </c>
      <c r="AJ18" s="4"/>
      <c r="AK18" s="5"/>
      <c r="AL18" s="6"/>
      <c r="AM18" s="7"/>
      <c r="AN18" s="7"/>
    </row>
    <row r="19" spans="1:40" ht="12" customHeight="1" x14ac:dyDescent="0.25">
      <c r="A19" s="17"/>
      <c r="B19" s="1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4"/>
      <c r="AK19" s="5"/>
      <c r="AL19" s="6"/>
      <c r="AM19" s="7"/>
      <c r="AN19" s="7"/>
    </row>
    <row r="20" spans="1:40" ht="12" customHeight="1" x14ac:dyDescent="0.25">
      <c r="A20" s="136" t="s">
        <v>414</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4"/>
      <c r="AK20" s="5"/>
      <c r="AL20" s="6"/>
      <c r="AM20" s="7"/>
      <c r="AN20" s="7"/>
    </row>
    <row r="21" spans="1:40" ht="12" customHeight="1" x14ac:dyDescent="0.25">
      <c r="A21" s="17"/>
      <c r="B21" s="1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4"/>
      <c r="AK21" s="5"/>
      <c r="AL21" s="6"/>
      <c r="AM21" s="7"/>
      <c r="AN21" s="7"/>
    </row>
    <row r="22" spans="1:40" ht="12" customHeight="1" x14ac:dyDescent="0.25">
      <c r="A22" s="17"/>
      <c r="B22" s="18" t="s">
        <v>1</v>
      </c>
      <c r="C22" s="19">
        <f>IF(C10&gt;0,C16/C10*100,"--")</f>
        <v>5.0655814313320837</v>
      </c>
      <c r="D22" s="19">
        <f t="shared" ref="D22:AI24" si="2">IF(D10&gt;0,D16/D10*100,"--")</f>
        <v>5.7661536215580691</v>
      </c>
      <c r="E22" s="19">
        <f t="shared" si="2"/>
        <v>3.9432515865880418</v>
      </c>
      <c r="F22" s="19">
        <f t="shared" si="2"/>
        <v>3.8622373017810299</v>
      </c>
      <c r="G22" s="19">
        <f t="shared" si="2"/>
        <v>3.6989916677241363</v>
      </c>
      <c r="H22" s="19">
        <f t="shared" si="2"/>
        <v>3.6363509326599242</v>
      </c>
      <c r="I22" s="19">
        <f t="shared" si="2"/>
        <v>3.0351799842682476</v>
      </c>
      <c r="J22" s="19">
        <f t="shared" si="2"/>
        <v>3.0387248678847314</v>
      </c>
      <c r="K22" s="19">
        <f t="shared" si="2"/>
        <v>3.2820299633898076</v>
      </c>
      <c r="L22" s="19">
        <f t="shared" si="2"/>
        <v>4.0583491091329478</v>
      </c>
      <c r="M22" s="19">
        <f t="shared" si="2"/>
        <v>4.3075883228568728</v>
      </c>
      <c r="N22" s="19">
        <f t="shared" si="2"/>
        <v>4.2877040635116517</v>
      </c>
      <c r="O22" s="19">
        <f t="shared" si="2"/>
        <v>4.3225203215093941</v>
      </c>
      <c r="P22" s="19">
        <f t="shared" si="2"/>
        <v>5.0136056103282156</v>
      </c>
      <c r="Q22" s="19">
        <f t="shared" si="2"/>
        <v>5.3952648288624445</v>
      </c>
      <c r="R22" s="19">
        <f t="shared" si="2"/>
        <v>5.5976784590708757</v>
      </c>
      <c r="S22" s="19">
        <f t="shared" si="2"/>
        <v>5.3563700920182029</v>
      </c>
      <c r="T22" s="19">
        <f t="shared" si="2"/>
        <v>5.2092306006092191</v>
      </c>
      <c r="U22" s="19">
        <f t="shared" si="2"/>
        <v>5.1176465088805516</v>
      </c>
      <c r="V22" s="19">
        <f t="shared" si="2"/>
        <v>4.6176124497293465</v>
      </c>
      <c r="W22" s="19">
        <f t="shared" si="2"/>
        <v>4.8686640722438943</v>
      </c>
      <c r="X22" s="19">
        <f t="shared" si="2"/>
        <v>4.2943879051471088</v>
      </c>
      <c r="Y22" s="19">
        <f t="shared" si="2"/>
        <v>4.4642375889593575</v>
      </c>
      <c r="Z22" s="19">
        <f t="shared" si="2"/>
        <v>4.383764400525811</v>
      </c>
      <c r="AA22" s="19">
        <f t="shared" si="2"/>
        <v>4.1697461933833422</v>
      </c>
      <c r="AB22" s="19">
        <f t="shared" si="2"/>
        <v>4.3760775084841077</v>
      </c>
      <c r="AC22" s="19">
        <f t="shared" si="2"/>
        <v>4.1195754473635136</v>
      </c>
      <c r="AD22" s="19">
        <f t="shared" si="2"/>
        <v>4.0688664448052423</v>
      </c>
      <c r="AE22" s="19">
        <f t="shared" si="2"/>
        <v>4.1772476579806561</v>
      </c>
      <c r="AF22" s="19">
        <f t="shared" ref="AF22:AG22" si="3">IF(AF10&gt;0,AF16/AF10*100,"--")</f>
        <v>4.2803522356163546</v>
      </c>
      <c r="AG22" s="19">
        <f t="shared" si="3"/>
        <v>4.5110049668160439</v>
      </c>
      <c r="AH22" s="19">
        <f t="shared" ref="AH22" si="4">IF(AH10&gt;0,AH16/AH10*100,"--")</f>
        <v>6.1596671499122557</v>
      </c>
      <c r="AI22" s="19">
        <f t="shared" si="2"/>
        <v>4.5462302868511717</v>
      </c>
      <c r="AJ22" s="4"/>
      <c r="AK22" s="5"/>
      <c r="AL22" s="6"/>
      <c r="AM22" s="7"/>
      <c r="AN22" s="7"/>
    </row>
    <row r="23" spans="1:40" ht="12" customHeight="1" x14ac:dyDescent="0.25">
      <c r="A23" s="17"/>
      <c r="B23" s="18" t="s">
        <v>2</v>
      </c>
      <c r="C23" s="19">
        <f t="shared" ref="C23:R24" si="5">IF(C11&gt;0,C17/C11*100,"--")</f>
        <v>2.9017853102956583</v>
      </c>
      <c r="D23" s="19">
        <f t="shared" si="5"/>
        <v>2.6281939590846721</v>
      </c>
      <c r="E23" s="19">
        <f t="shared" si="5"/>
        <v>2.4635013948675946</v>
      </c>
      <c r="F23" s="19">
        <f t="shared" si="5"/>
        <v>2.4525604375758783</v>
      </c>
      <c r="G23" s="19">
        <f t="shared" si="5"/>
        <v>2.2794038276355169</v>
      </c>
      <c r="H23" s="19">
        <f t="shared" si="5"/>
        <v>3.3814269029518487</v>
      </c>
      <c r="I23" s="19">
        <f t="shared" si="5"/>
        <v>1.998830185517422</v>
      </c>
      <c r="J23" s="19">
        <f t="shared" si="5"/>
        <v>1.9948157635764179</v>
      </c>
      <c r="K23" s="19">
        <f t="shared" si="5"/>
        <v>2.6632756344520052</v>
      </c>
      <c r="L23" s="19">
        <f t="shared" si="5"/>
        <v>2.6113541721278501</v>
      </c>
      <c r="M23" s="19">
        <f t="shared" si="5"/>
        <v>2.1268396095183602</v>
      </c>
      <c r="N23" s="19">
        <f t="shared" si="5"/>
        <v>1.9167112331525713</v>
      </c>
      <c r="O23" s="19">
        <f t="shared" si="5"/>
        <v>1.803247733356429</v>
      </c>
      <c r="P23" s="19">
        <f t="shared" si="5"/>
        <v>1.7784994028056869</v>
      </c>
      <c r="Q23" s="19">
        <f t="shared" si="5"/>
        <v>1.7232121671792469</v>
      </c>
      <c r="R23" s="19">
        <f t="shared" si="5"/>
        <v>1.6438045615383712</v>
      </c>
      <c r="S23" s="19">
        <f t="shared" si="2"/>
        <v>1.7660834117826774</v>
      </c>
      <c r="T23" s="19">
        <f t="shared" si="2"/>
        <v>1.8485381581594196</v>
      </c>
      <c r="U23" s="19">
        <f t="shared" si="2"/>
        <v>2.0048278384392009</v>
      </c>
      <c r="V23" s="19">
        <f t="shared" si="2"/>
        <v>2.0075289986526546</v>
      </c>
      <c r="W23" s="19">
        <f t="shared" si="2"/>
        <v>1.9235230435381192</v>
      </c>
      <c r="X23" s="19">
        <f t="shared" si="2"/>
        <v>2.0061453771751347</v>
      </c>
      <c r="Y23" s="19">
        <f t="shared" si="2"/>
        <v>2.4818660098132255</v>
      </c>
      <c r="Z23" s="19">
        <f t="shared" si="2"/>
        <v>1.8739534933760651</v>
      </c>
      <c r="AA23" s="19">
        <f t="shared" si="2"/>
        <v>1.8192966016485992</v>
      </c>
      <c r="AB23" s="19">
        <f t="shared" si="2"/>
        <v>1.5920519449993675</v>
      </c>
      <c r="AC23" s="19">
        <f t="shared" si="2"/>
        <v>1.5681543763695023</v>
      </c>
      <c r="AD23" s="19">
        <f t="shared" si="2"/>
        <v>1.9262666167397735</v>
      </c>
      <c r="AE23" s="19">
        <f t="shared" si="2"/>
        <v>2.8684628536700356</v>
      </c>
      <c r="AF23" s="19">
        <f t="shared" ref="AF23:AG23" si="6">IF(AF11&gt;0,AF17/AF11*100,"--")</f>
        <v>2.1209238616881079</v>
      </c>
      <c r="AG23" s="19">
        <f t="shared" si="6"/>
        <v>1.8936464979473389</v>
      </c>
      <c r="AH23" s="19">
        <f t="shared" ref="AH23" si="7">IF(AH11&gt;0,AH17/AH11*100,"--")</f>
        <v>1.7326438177185284</v>
      </c>
      <c r="AI23" s="19">
        <f t="shared" si="2"/>
        <v>2.0363173841479689</v>
      </c>
      <c r="AJ23" s="4"/>
      <c r="AK23" s="5"/>
      <c r="AL23" s="6"/>
      <c r="AM23" s="7"/>
      <c r="AN23" s="7"/>
    </row>
    <row r="24" spans="1:40" ht="12" customHeight="1" x14ac:dyDescent="0.25">
      <c r="A24" s="17"/>
      <c r="B24" s="18" t="s">
        <v>3</v>
      </c>
      <c r="C24" s="19">
        <f t="shared" si="5"/>
        <v>3.7132734513401973</v>
      </c>
      <c r="D24" s="19">
        <f t="shared" si="2"/>
        <v>3.754092169938831</v>
      </c>
      <c r="E24" s="19">
        <f t="shared" si="2"/>
        <v>3.0263562333642073</v>
      </c>
      <c r="F24" s="19">
        <f t="shared" si="2"/>
        <v>3.0022169086657771</v>
      </c>
      <c r="G24" s="19">
        <f t="shared" si="2"/>
        <v>2.8638467341672498</v>
      </c>
      <c r="H24" s="19">
        <f t="shared" si="2"/>
        <v>3.4971127107419857</v>
      </c>
      <c r="I24" s="19">
        <f t="shared" si="2"/>
        <v>2.4473491880173679</v>
      </c>
      <c r="J24" s="19">
        <f t="shared" si="2"/>
        <v>2.3970664241394855</v>
      </c>
      <c r="K24" s="19">
        <f t="shared" si="2"/>
        <v>2.8899149250485667</v>
      </c>
      <c r="L24" s="19">
        <f t="shared" si="2"/>
        <v>3.1170646545027116</v>
      </c>
      <c r="M24" s="19">
        <f t="shared" si="2"/>
        <v>2.8993880430086474</v>
      </c>
      <c r="N24" s="19">
        <f t="shared" si="2"/>
        <v>2.7153688060285042</v>
      </c>
      <c r="O24" s="19">
        <f t="shared" si="2"/>
        <v>2.6239509446683145</v>
      </c>
      <c r="P24" s="19">
        <f t="shared" si="2"/>
        <v>2.8763580446976524</v>
      </c>
      <c r="Q24" s="19">
        <f t="shared" si="2"/>
        <v>3.0593411826640549</v>
      </c>
      <c r="R24" s="19">
        <f t="shared" si="2"/>
        <v>3.2286563093746166</v>
      </c>
      <c r="S24" s="19">
        <f t="shared" si="2"/>
        <v>3.1894517033238201</v>
      </c>
      <c r="T24" s="19">
        <f t="shared" si="2"/>
        <v>3.2353939091706909</v>
      </c>
      <c r="U24" s="19">
        <f t="shared" si="2"/>
        <v>3.3051388252473384</v>
      </c>
      <c r="V24" s="19">
        <f t="shared" si="2"/>
        <v>3.2204742858179194</v>
      </c>
      <c r="W24" s="19">
        <f t="shared" si="2"/>
        <v>3.2859576347136863</v>
      </c>
      <c r="X24" s="19">
        <f t="shared" si="2"/>
        <v>3.1252693136266179</v>
      </c>
      <c r="Y24" s="19">
        <f t="shared" si="2"/>
        <v>3.4513958817756145</v>
      </c>
      <c r="Z24" s="19">
        <f t="shared" si="2"/>
        <v>3.0268246436487223</v>
      </c>
      <c r="AA24" s="19">
        <f t="shared" si="2"/>
        <v>2.9361336465186909</v>
      </c>
      <c r="AB24" s="19">
        <f t="shared" si="2"/>
        <v>2.8420116475234498</v>
      </c>
      <c r="AC24" s="19">
        <f t="shared" si="2"/>
        <v>2.69401725125697</v>
      </c>
      <c r="AD24" s="19">
        <f t="shared" si="2"/>
        <v>2.8926277917423633</v>
      </c>
      <c r="AE24" s="19">
        <f t="shared" si="2"/>
        <v>3.4726897594876474</v>
      </c>
      <c r="AF24" s="19">
        <f t="shared" ref="AF24:AG24" si="8">IF(AF12&gt;0,AF18/AF12*100,"--")</f>
        <v>3.0933151525652289</v>
      </c>
      <c r="AG24" s="19">
        <f t="shared" si="8"/>
        <v>3.1492244387868351</v>
      </c>
      <c r="AH24" s="19">
        <f t="shared" ref="AH24" si="9">IF(AH12&gt;0,AH18/AH12*100,"--")</f>
        <v>4.0976913990011727</v>
      </c>
      <c r="AI24" s="19">
        <f t="shared" si="2"/>
        <v>3.1158422417792608</v>
      </c>
      <c r="AJ24" s="4"/>
      <c r="AK24" s="5"/>
      <c r="AL24" s="6"/>
      <c r="AM24" s="7"/>
      <c r="AN24" s="7"/>
    </row>
    <row r="25" spans="1:40" ht="12" customHeight="1" x14ac:dyDescent="0.25">
      <c r="A25" s="17"/>
      <c r="B25" s="1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4"/>
      <c r="AK25" s="5"/>
      <c r="AL25" s="6"/>
      <c r="AM25" s="7"/>
      <c r="AN25" s="7"/>
    </row>
    <row r="26" spans="1:40" ht="12" customHeight="1" thickBot="1" x14ac:dyDescent="0.3">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2"/>
      <c r="AK26" s="5"/>
      <c r="AL26" s="6"/>
      <c r="AM26" s="6"/>
      <c r="AN26" s="9"/>
    </row>
    <row r="27" spans="1:40" ht="12" customHeight="1" thickTop="1" x14ac:dyDescent="0.25">
      <c r="A27" s="20" t="s">
        <v>460</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5"/>
      <c r="AL27" s="6"/>
      <c r="AM27" s="6"/>
      <c r="AN27" s="9"/>
    </row>
    <row r="28" spans="1:40" ht="12" customHeight="1" x14ac:dyDescent="0.25">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3"/>
      <c r="AL28" s="23"/>
      <c r="AM28" s="23"/>
      <c r="AN28" s="22"/>
    </row>
    <row r="29" spans="1:40" ht="12" customHeight="1" x14ac:dyDescent="0.25">
      <c r="A29" s="21"/>
      <c r="B29" s="24"/>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6"/>
      <c r="AL29" s="6"/>
      <c r="AM29" s="6"/>
      <c r="AN29" s="9"/>
    </row>
    <row r="30" spans="1:40" ht="12" customHeight="1" x14ac:dyDescent="0.25">
      <c r="A30" s="21"/>
      <c r="B30" s="24"/>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6"/>
      <c r="AL30" s="6"/>
      <c r="AM30" s="6"/>
      <c r="AN30" s="9"/>
    </row>
    <row r="31" spans="1:40" ht="12" customHeight="1" x14ac:dyDescent="0.25">
      <c r="A31" s="21"/>
      <c r="B31" s="24"/>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6"/>
      <c r="AL31" s="6"/>
      <c r="AM31" s="6"/>
      <c r="AN31" s="9"/>
    </row>
    <row r="32" spans="1:40" ht="12" customHeight="1" x14ac:dyDescent="0.25">
      <c r="A32" s="21"/>
      <c r="B32" s="24"/>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6"/>
      <c r="AL32" s="6"/>
      <c r="AM32" s="6"/>
      <c r="AN32" s="9"/>
    </row>
    <row r="33" spans="1:40" ht="12" customHeight="1" x14ac:dyDescent="0.25">
      <c r="A33" s="21"/>
      <c r="B33" s="24"/>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6"/>
      <c r="AL33" s="6"/>
      <c r="AM33" s="6"/>
      <c r="AN33" s="9"/>
    </row>
    <row r="34" spans="1:40" ht="12" customHeight="1" x14ac:dyDescent="0.25">
      <c r="AJ34" s="9"/>
      <c r="AK34" s="6"/>
      <c r="AL34" s="6"/>
      <c r="AM34" s="6"/>
      <c r="AN34" s="9"/>
    </row>
    <row r="35" spans="1:40" ht="12" customHeight="1" x14ac:dyDescent="0.25">
      <c r="A35" s="21"/>
      <c r="B35" s="24"/>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6"/>
      <c r="AL35" s="6"/>
      <c r="AM35" s="6"/>
      <c r="AN35" s="9"/>
    </row>
    <row r="36" spans="1:40" ht="12" customHeight="1" x14ac:dyDescent="0.25">
      <c r="A36" s="21"/>
      <c r="B36" s="24"/>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6"/>
      <c r="AL36" s="6"/>
      <c r="AM36" s="6"/>
      <c r="AN36" s="9"/>
    </row>
    <row r="37" spans="1:40" ht="12" customHeight="1" x14ac:dyDescent="0.25">
      <c r="A37" s="21"/>
      <c r="B37" s="24"/>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6"/>
      <c r="AL37" s="6"/>
      <c r="AM37" s="6"/>
      <c r="AN37" s="9"/>
    </row>
    <row r="38" spans="1:40" ht="12" customHeight="1" x14ac:dyDescent="0.25">
      <c r="A38" s="21"/>
      <c r="B38" s="24"/>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6"/>
      <c r="AL38" s="6"/>
      <c r="AM38" s="6"/>
      <c r="AN38" s="9"/>
    </row>
    <row r="39" spans="1:40" ht="12" customHeight="1" x14ac:dyDescent="0.25">
      <c r="A39" s="21"/>
      <c r="B39" s="24"/>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6"/>
      <c r="AL39" s="6"/>
      <c r="AM39" s="6"/>
      <c r="AN39" s="9"/>
    </row>
    <row r="40" spans="1:40" ht="12" customHeight="1" x14ac:dyDescent="0.25">
      <c r="A40" s="21"/>
      <c r="B40" s="24"/>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6"/>
      <c r="AL40" s="6"/>
      <c r="AM40" s="6"/>
      <c r="AN40" s="9"/>
    </row>
    <row r="41" spans="1:40" ht="12" customHeight="1" x14ac:dyDescent="0.25">
      <c r="A41" s="21"/>
      <c r="B41" s="24"/>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6"/>
      <c r="AL41" s="6"/>
      <c r="AM41" s="6"/>
      <c r="AN41" s="9"/>
    </row>
    <row r="42" spans="1:40" ht="12" customHeight="1" x14ac:dyDescent="0.25">
      <c r="A42" s="21"/>
      <c r="B42" s="24"/>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6"/>
      <c r="AL42" s="6"/>
      <c r="AM42" s="6"/>
      <c r="AN42" s="9"/>
    </row>
    <row r="43" spans="1:40" ht="12" customHeight="1" x14ac:dyDescent="0.25">
      <c r="A43" s="21"/>
      <c r="B43" s="24"/>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6"/>
      <c r="AL43" s="6"/>
      <c r="AM43" s="6"/>
      <c r="AN43" s="9"/>
    </row>
    <row r="44" spans="1:40" ht="12" customHeight="1" x14ac:dyDescent="0.25">
      <c r="A44" s="21"/>
      <c r="B44" s="24"/>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6"/>
      <c r="AL44" s="6"/>
      <c r="AM44" s="6"/>
      <c r="AN44" s="9"/>
    </row>
    <row r="45" spans="1:40" ht="12" customHeight="1" x14ac:dyDescent="0.25">
      <c r="A45" s="21"/>
      <c r="B45" s="24"/>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6"/>
      <c r="AL45" s="6"/>
      <c r="AM45" s="6"/>
      <c r="AN45" s="9"/>
    </row>
    <row r="46" spans="1:40" ht="12" customHeight="1" x14ac:dyDescent="0.25">
      <c r="A46" s="21"/>
      <c r="B46" s="24"/>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6"/>
      <c r="AL46" s="6"/>
      <c r="AM46" s="6"/>
      <c r="AN46" s="9"/>
    </row>
    <row r="47" spans="1:40" ht="12" customHeight="1" x14ac:dyDescent="0.25">
      <c r="A47" s="21"/>
      <c r="B47" s="24"/>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6"/>
      <c r="AL47" s="6"/>
      <c r="AM47" s="6"/>
      <c r="AN47" s="9"/>
    </row>
    <row r="48" spans="1:40" ht="12" customHeight="1" x14ac:dyDescent="0.25">
      <c r="A48" s="21"/>
      <c r="B48" s="24"/>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6"/>
      <c r="AL48" s="6"/>
      <c r="AM48" s="6"/>
      <c r="AN48" s="9"/>
    </row>
    <row r="49" spans="1:40" ht="12" customHeight="1" x14ac:dyDescent="0.25">
      <c r="A49" s="21"/>
      <c r="B49" s="24"/>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6"/>
      <c r="AL49" s="6"/>
      <c r="AM49" s="6"/>
      <c r="AN49" s="9"/>
    </row>
    <row r="50" spans="1:40" ht="12" customHeight="1" x14ac:dyDescent="0.25">
      <c r="A50" s="21"/>
      <c r="B50" s="24"/>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6"/>
      <c r="AL50" s="6"/>
      <c r="AM50" s="6"/>
      <c r="AN50" s="9"/>
    </row>
    <row r="51" spans="1:40" ht="12" customHeight="1" x14ac:dyDescent="0.25">
      <c r="A51" s="21"/>
      <c r="B51" s="24"/>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6"/>
      <c r="AL51" s="6"/>
      <c r="AM51" s="6"/>
      <c r="AN51" s="9"/>
    </row>
    <row r="52" spans="1:40" ht="12" customHeight="1" x14ac:dyDescent="0.25">
      <c r="A52" s="21"/>
      <c r="B52" s="24"/>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6"/>
      <c r="AL52" s="6"/>
      <c r="AM52" s="6"/>
      <c r="AN52" s="9"/>
    </row>
    <row r="53" spans="1:40" ht="12" customHeight="1" x14ac:dyDescent="0.25">
      <c r="A53" s="21"/>
      <c r="B53" s="24"/>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6"/>
      <c r="AL53" s="6"/>
      <c r="AM53" s="6"/>
      <c r="AN53" s="9"/>
    </row>
    <row r="54" spans="1:40" ht="12" customHeight="1" x14ac:dyDescent="0.25">
      <c r="A54" s="21"/>
      <c r="B54" s="24"/>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6"/>
      <c r="AL54" s="6"/>
      <c r="AM54" s="6"/>
      <c r="AN54" s="9"/>
    </row>
    <row r="55" spans="1:40" ht="12" customHeight="1" x14ac:dyDescent="0.25">
      <c r="A55" s="21"/>
      <c r="B55" s="24"/>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6"/>
      <c r="AL55" s="6"/>
      <c r="AM55" s="6"/>
      <c r="AN55" s="9"/>
    </row>
    <row r="56" spans="1:40" ht="12" customHeight="1" x14ac:dyDescent="0.25">
      <c r="A56" s="21"/>
      <c r="B56" s="25"/>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6"/>
      <c r="AL56" s="6"/>
      <c r="AM56" s="6"/>
      <c r="AN56" s="9"/>
    </row>
    <row r="57" spans="1:40" ht="12" customHeight="1" x14ac:dyDescent="0.25">
      <c r="A57" s="21"/>
      <c r="B57" s="24"/>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6"/>
      <c r="AL57" s="6"/>
      <c r="AM57" s="6"/>
      <c r="AN57" s="9"/>
    </row>
    <row r="58" spans="1:40" ht="12" customHeight="1" x14ac:dyDescent="0.25">
      <c r="A58" s="21"/>
      <c r="B58" s="24"/>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6"/>
      <c r="AL58" s="6"/>
      <c r="AM58" s="6"/>
      <c r="AN58" s="9"/>
    </row>
    <row r="59" spans="1:40" ht="12" customHeight="1" x14ac:dyDescent="0.25">
      <c r="A59" s="21"/>
      <c r="B59" s="24"/>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6"/>
      <c r="AL59" s="6"/>
      <c r="AM59" s="6"/>
      <c r="AN59" s="9"/>
    </row>
    <row r="60" spans="1:40" ht="12" customHeight="1" x14ac:dyDescent="0.25">
      <c r="A60" s="21"/>
      <c r="B60" s="24"/>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6"/>
      <c r="AL60" s="6"/>
      <c r="AM60" s="6"/>
      <c r="AN60" s="9"/>
    </row>
    <row r="61" spans="1:40" ht="12" customHeight="1" x14ac:dyDescent="0.25">
      <c r="A61" s="21"/>
      <c r="B61" s="24"/>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6"/>
      <c r="AL61" s="6"/>
      <c r="AM61" s="6"/>
      <c r="AN61" s="9"/>
    </row>
    <row r="62" spans="1:40" ht="12" customHeight="1" x14ac:dyDescent="0.25">
      <c r="A62" s="21"/>
      <c r="B62" s="24"/>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6"/>
      <c r="AL62" s="6"/>
      <c r="AM62" s="6"/>
      <c r="AN62" s="9"/>
    </row>
    <row r="63" spans="1:40" ht="12" customHeight="1" x14ac:dyDescent="0.25">
      <c r="A63" s="21"/>
      <c r="B63" s="24"/>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6"/>
      <c r="AL63" s="6"/>
      <c r="AM63" s="6"/>
      <c r="AN63" s="9"/>
    </row>
    <row r="64" spans="1:40" ht="12" customHeight="1" x14ac:dyDescent="0.25">
      <c r="A64" s="21"/>
      <c r="B64" s="24"/>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6"/>
      <c r="AL64" s="6"/>
      <c r="AM64" s="6"/>
      <c r="AN64" s="9"/>
    </row>
    <row r="65" spans="1:40" ht="12" customHeight="1" x14ac:dyDescent="0.25">
      <c r="A65" s="21"/>
      <c r="B65" s="24"/>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6"/>
      <c r="AL65" s="6"/>
      <c r="AM65" s="6"/>
      <c r="AN65" s="9"/>
    </row>
    <row r="66" spans="1:40" ht="12" customHeight="1" x14ac:dyDescent="0.25">
      <c r="A66" s="21"/>
      <c r="B66" s="24"/>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6"/>
      <c r="AL66" s="6"/>
      <c r="AM66" s="6"/>
      <c r="AN66" s="9"/>
    </row>
    <row r="67" spans="1:40" ht="12" customHeight="1" x14ac:dyDescent="0.25">
      <c r="A67" s="21"/>
      <c r="B67" s="24"/>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6"/>
      <c r="AL67" s="6"/>
      <c r="AM67" s="6"/>
      <c r="AN67" s="9"/>
    </row>
    <row r="68" spans="1:40" ht="12" customHeight="1" x14ac:dyDescent="0.25">
      <c r="A68" s="21"/>
      <c r="B68" s="24"/>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6"/>
      <c r="AL68" s="6"/>
      <c r="AM68" s="6"/>
      <c r="AN68" s="9"/>
    </row>
    <row r="69" spans="1:40" ht="12" customHeight="1" x14ac:dyDescent="0.25">
      <c r="A69" s="21"/>
      <c r="B69" s="24"/>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6"/>
      <c r="AL69" s="6"/>
      <c r="AM69" s="6"/>
      <c r="AN69" s="9"/>
    </row>
    <row r="70" spans="1:40" ht="12" customHeight="1" x14ac:dyDescent="0.25">
      <c r="A70" s="21"/>
      <c r="B70" s="24"/>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6"/>
      <c r="AL70" s="6"/>
      <c r="AM70" s="6"/>
      <c r="AN70" s="9"/>
    </row>
    <row r="71" spans="1:40" ht="12" customHeight="1" x14ac:dyDescent="0.25">
      <c r="A71" s="21"/>
      <c r="B71" s="24"/>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6"/>
      <c r="AL71" s="6"/>
      <c r="AM71" s="6"/>
      <c r="AN71" s="9"/>
    </row>
    <row r="72" spans="1:40" ht="12" customHeight="1" x14ac:dyDescent="0.25">
      <c r="A72" s="21"/>
      <c r="B72" s="24"/>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6"/>
      <c r="AL72" s="6"/>
      <c r="AM72" s="6"/>
      <c r="AN72" s="9"/>
    </row>
    <row r="73" spans="1:40" ht="12" customHeight="1" x14ac:dyDescent="0.25">
      <c r="A73" s="21"/>
      <c r="B73" s="24"/>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6"/>
      <c r="AL73" s="6"/>
      <c r="AM73" s="6"/>
      <c r="AN73" s="9"/>
    </row>
    <row r="74" spans="1:40" ht="12" customHeight="1" x14ac:dyDescent="0.25">
      <c r="A74" s="21"/>
      <c r="B74" s="24"/>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6"/>
      <c r="AL74" s="6"/>
      <c r="AM74" s="6"/>
      <c r="AN74" s="9"/>
    </row>
    <row r="75" spans="1:40" ht="12" customHeight="1" x14ac:dyDescent="0.25">
      <c r="A75" s="21"/>
      <c r="B75" s="24"/>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6"/>
      <c r="AL75" s="6"/>
      <c r="AM75" s="6"/>
      <c r="AN75" s="9"/>
    </row>
    <row r="76" spans="1:40" ht="12" customHeight="1" x14ac:dyDescent="0.25">
      <c r="A76" s="21"/>
      <c r="B76" s="24"/>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6"/>
      <c r="AL76" s="6"/>
      <c r="AM76" s="6"/>
      <c r="AN76" s="9"/>
    </row>
    <row r="77" spans="1:40" ht="12" customHeight="1" x14ac:dyDescent="0.25">
      <c r="A77" s="21"/>
      <c r="B77" s="24"/>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6"/>
      <c r="AL77" s="6"/>
      <c r="AM77" s="6"/>
      <c r="AN77" s="9"/>
    </row>
    <row r="78" spans="1:40" ht="12" customHeight="1" x14ac:dyDescent="0.25">
      <c r="A78" s="21"/>
      <c r="B78" s="24"/>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6"/>
      <c r="AL78" s="6"/>
      <c r="AM78" s="6"/>
      <c r="AN78" s="9"/>
    </row>
    <row r="79" spans="1:40" ht="12" customHeight="1" x14ac:dyDescent="0.25">
      <c r="A79" s="21"/>
      <c r="B79" s="24"/>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6"/>
      <c r="AL79" s="6"/>
      <c r="AM79" s="6"/>
      <c r="AN79" s="9"/>
    </row>
    <row r="80" spans="1:40" ht="12" customHeight="1" x14ac:dyDescent="0.25">
      <c r="A80" s="21"/>
      <c r="B80" s="24"/>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6"/>
      <c r="AL80" s="6"/>
      <c r="AM80" s="6"/>
      <c r="AN80" s="9"/>
    </row>
    <row r="81" spans="1:40" ht="12" customHeight="1" x14ac:dyDescent="0.25">
      <c r="A81" s="21"/>
      <c r="B81" s="24"/>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6"/>
      <c r="AL81" s="6"/>
      <c r="AM81" s="6"/>
      <c r="AN81" s="9"/>
    </row>
    <row r="82" spans="1:40" ht="12" customHeight="1" x14ac:dyDescent="0.25">
      <c r="A82" s="21"/>
      <c r="B82" s="24"/>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6"/>
      <c r="AL82" s="6"/>
      <c r="AM82" s="6"/>
      <c r="AN82" s="9"/>
    </row>
    <row r="83" spans="1:40" ht="12" customHeight="1" x14ac:dyDescent="0.25">
      <c r="A83" s="21"/>
      <c r="B83" s="24"/>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6"/>
      <c r="AL83" s="6"/>
      <c r="AM83" s="6"/>
      <c r="AN83" s="9"/>
    </row>
    <row r="84" spans="1:40" ht="12" customHeight="1" x14ac:dyDescent="0.25">
      <c r="A84" s="21"/>
      <c r="B84" s="24"/>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6"/>
      <c r="AL84" s="6"/>
      <c r="AM84" s="6"/>
      <c r="AN84" s="9"/>
    </row>
    <row r="85" spans="1:40" ht="12" customHeight="1" x14ac:dyDescent="0.25">
      <c r="A85" s="21"/>
      <c r="B85" s="24"/>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6"/>
      <c r="AL85" s="6"/>
      <c r="AM85" s="6"/>
      <c r="AN85" s="9"/>
    </row>
    <row r="86" spans="1:40" ht="12" customHeight="1" x14ac:dyDescent="0.25">
      <c r="A86" s="21"/>
      <c r="B86" s="24"/>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6"/>
      <c r="AL86" s="6"/>
      <c r="AM86" s="6"/>
      <c r="AN86" s="9"/>
    </row>
    <row r="87" spans="1:40" ht="12" customHeight="1" x14ac:dyDescent="0.25">
      <c r="A87" s="21"/>
      <c r="B87" s="24"/>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6"/>
      <c r="AL87" s="6"/>
      <c r="AM87" s="6"/>
      <c r="AN87" s="9"/>
    </row>
    <row r="88" spans="1:40" ht="12" customHeight="1" x14ac:dyDescent="0.25">
      <c r="A88" s="21"/>
      <c r="B88" s="24"/>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6"/>
      <c r="AL88" s="6"/>
      <c r="AM88" s="6"/>
      <c r="AN88" s="9"/>
    </row>
    <row r="89" spans="1:40" ht="12" customHeight="1" x14ac:dyDescent="0.25">
      <c r="A89" s="21"/>
      <c r="B89" s="24"/>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6"/>
      <c r="AL89" s="6"/>
      <c r="AM89" s="6"/>
      <c r="AN89" s="9"/>
    </row>
    <row r="90" spans="1:40" ht="12" customHeight="1" x14ac:dyDescent="0.25">
      <c r="A90" s="21"/>
      <c r="B90" s="24"/>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6"/>
      <c r="AL90" s="6"/>
      <c r="AM90" s="6"/>
      <c r="AN90" s="9"/>
    </row>
    <row r="91" spans="1:40" ht="12" customHeight="1" x14ac:dyDescent="0.25">
      <c r="A91" s="21"/>
      <c r="B91" s="24"/>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6"/>
      <c r="AL91" s="6"/>
      <c r="AM91" s="6"/>
      <c r="AN91" s="9"/>
    </row>
    <row r="92" spans="1:40" ht="12" customHeight="1" x14ac:dyDescent="0.25">
      <c r="A92" s="21"/>
      <c r="B92" s="24"/>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6"/>
      <c r="AL92" s="6"/>
      <c r="AM92" s="6"/>
      <c r="AN92" s="9"/>
    </row>
    <row r="93" spans="1:40" ht="12" customHeight="1" x14ac:dyDescent="0.25">
      <c r="A93" s="21"/>
      <c r="B93" s="24"/>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6"/>
      <c r="AL93" s="6"/>
      <c r="AM93" s="6"/>
      <c r="AN93" s="9"/>
    </row>
    <row r="94" spans="1:40" ht="12" customHeight="1" x14ac:dyDescent="0.25">
      <c r="A94" s="21"/>
      <c r="B94" s="24"/>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6"/>
      <c r="AL94" s="6"/>
      <c r="AM94" s="6"/>
      <c r="AN94" s="9"/>
    </row>
    <row r="95" spans="1:40" ht="12" customHeight="1" x14ac:dyDescent="0.25">
      <c r="A95" s="21"/>
      <c r="B95" s="24"/>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6"/>
      <c r="AL95" s="6"/>
      <c r="AM95" s="6"/>
      <c r="AN95" s="9"/>
    </row>
    <row r="96" spans="1:40" ht="12" customHeight="1" x14ac:dyDescent="0.25">
      <c r="A96" s="21"/>
      <c r="B96" s="24"/>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6"/>
      <c r="AL96" s="6"/>
      <c r="AM96" s="6"/>
      <c r="AN96" s="9"/>
    </row>
    <row r="97" spans="1:40" ht="12" customHeight="1" x14ac:dyDescent="0.25">
      <c r="A97" s="21"/>
      <c r="B97" s="24"/>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6"/>
      <c r="AL97" s="6"/>
      <c r="AM97" s="6"/>
      <c r="AN97" s="9"/>
    </row>
    <row r="98" spans="1:40" ht="12" customHeight="1" x14ac:dyDescent="0.25">
      <c r="A98" s="21"/>
      <c r="B98" s="24"/>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6"/>
      <c r="AL98" s="6"/>
      <c r="AM98" s="6"/>
      <c r="AN98" s="9"/>
    </row>
    <row r="99" spans="1:40" ht="12" customHeight="1" x14ac:dyDescent="0.25">
      <c r="A99" s="21"/>
      <c r="B99" s="26"/>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6"/>
      <c r="AL99" s="6"/>
      <c r="AM99" s="6"/>
      <c r="AN99" s="9"/>
    </row>
    <row r="100" spans="1:40" ht="12" customHeight="1" x14ac:dyDescent="0.25">
      <c r="A100" s="21"/>
      <c r="B100" s="24"/>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6"/>
      <c r="AL100" s="6"/>
      <c r="AM100" s="6"/>
      <c r="AN100" s="9"/>
    </row>
    <row r="101" spans="1:40" ht="12" customHeight="1" x14ac:dyDescent="0.25">
      <c r="A101" s="21"/>
      <c r="B101" s="24"/>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6"/>
      <c r="AL101" s="6"/>
      <c r="AM101" s="6"/>
      <c r="AN101" s="9"/>
    </row>
    <row r="102" spans="1:40" ht="12" customHeight="1" x14ac:dyDescent="0.25">
      <c r="A102" s="21"/>
      <c r="B102" s="24"/>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6"/>
      <c r="AL102" s="6"/>
      <c r="AM102" s="6"/>
      <c r="AN102" s="9"/>
    </row>
    <row r="103" spans="1:40" ht="12" customHeight="1" x14ac:dyDescent="0.25">
      <c r="A103" s="21"/>
      <c r="B103" s="24"/>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6"/>
      <c r="AL103" s="6"/>
      <c r="AM103" s="6"/>
      <c r="AN103" s="9"/>
    </row>
    <row r="104" spans="1:40" ht="12" customHeight="1" x14ac:dyDescent="0.25">
      <c r="A104" s="21"/>
      <c r="B104" s="24"/>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6"/>
      <c r="AL104" s="6"/>
      <c r="AM104" s="6"/>
      <c r="AN104" s="9"/>
    </row>
    <row r="105" spans="1:40" ht="12" customHeight="1" x14ac:dyDescent="0.25">
      <c r="A105" s="21"/>
      <c r="B105" s="24"/>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6"/>
      <c r="AL105" s="6"/>
      <c r="AM105" s="6"/>
      <c r="AN105" s="9"/>
    </row>
    <row r="106" spans="1:40" ht="12" customHeight="1" x14ac:dyDescent="0.25">
      <c r="A106" s="21"/>
      <c r="B106" s="24"/>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6"/>
      <c r="AL106" s="6"/>
      <c r="AM106" s="6"/>
      <c r="AN106" s="9"/>
    </row>
    <row r="107" spans="1:40" ht="12" customHeight="1" x14ac:dyDescent="0.25">
      <c r="A107" s="21"/>
      <c r="B107" s="24"/>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6"/>
      <c r="AL107" s="6"/>
      <c r="AM107" s="6"/>
      <c r="AN107" s="9"/>
    </row>
    <row r="108" spans="1:40" ht="12" customHeight="1" x14ac:dyDescent="0.25">
      <c r="A108" s="21"/>
      <c r="B108" s="24"/>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6"/>
      <c r="AL108" s="6"/>
      <c r="AM108" s="6"/>
      <c r="AN108" s="9"/>
    </row>
    <row r="109" spans="1:40" ht="12" customHeight="1" x14ac:dyDescent="0.25">
      <c r="A109" s="21"/>
      <c r="B109" s="24"/>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6"/>
      <c r="AL109" s="6"/>
      <c r="AM109" s="6"/>
      <c r="AN109" s="9"/>
    </row>
    <row r="110" spans="1:40" ht="12" customHeight="1" x14ac:dyDescent="0.25">
      <c r="A110" s="21"/>
      <c r="B110" s="24"/>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6"/>
      <c r="AL110" s="6"/>
      <c r="AM110" s="6"/>
      <c r="AN110" s="9"/>
    </row>
    <row r="111" spans="1:40" ht="12" customHeight="1" x14ac:dyDescent="0.25">
      <c r="A111" s="21"/>
      <c r="B111" s="24"/>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6"/>
      <c r="AL111" s="6"/>
      <c r="AM111" s="6"/>
      <c r="AN111" s="9"/>
    </row>
    <row r="112" spans="1:40" ht="12" customHeight="1" x14ac:dyDescent="0.25">
      <c r="A112" s="27"/>
      <c r="B112" s="25"/>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6"/>
      <c r="AL112" s="6"/>
      <c r="AM112" s="6"/>
      <c r="AN112" s="9"/>
    </row>
    <row r="113" spans="1:40" ht="12" customHeight="1" x14ac:dyDescent="0.25">
      <c r="A113" s="21"/>
      <c r="B113" s="24"/>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6"/>
      <c r="AL113" s="6"/>
      <c r="AM113" s="6"/>
      <c r="AN113" s="9"/>
    </row>
    <row r="114" spans="1:40" ht="12" customHeight="1" x14ac:dyDescent="0.25">
      <c r="A114" s="21"/>
      <c r="B114" s="24"/>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6"/>
      <c r="AL114" s="6"/>
      <c r="AM114" s="6"/>
      <c r="AN114" s="9"/>
    </row>
    <row r="115" spans="1:40" ht="12" customHeight="1" x14ac:dyDescent="0.25">
      <c r="A115" s="21"/>
      <c r="B115" s="24"/>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6"/>
      <c r="AL115" s="6"/>
      <c r="AM115" s="6"/>
      <c r="AN115" s="9"/>
    </row>
    <row r="116" spans="1:40" ht="12" customHeight="1" x14ac:dyDescent="0.25">
      <c r="A116" s="21"/>
      <c r="B116" s="24"/>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6"/>
      <c r="AL116" s="6"/>
      <c r="AM116" s="6"/>
      <c r="AN116" s="9"/>
    </row>
    <row r="117" spans="1:40" ht="12" customHeight="1" x14ac:dyDescent="0.25">
      <c r="A117" s="27"/>
      <c r="B117" s="25"/>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6"/>
      <c r="AL117" s="6"/>
      <c r="AM117" s="6"/>
      <c r="AN117" s="9"/>
    </row>
    <row r="118" spans="1:40" ht="12" customHeight="1" x14ac:dyDescent="0.25">
      <c r="A118" s="21"/>
      <c r="B118" s="24"/>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6"/>
      <c r="AL118" s="6"/>
      <c r="AM118" s="6"/>
      <c r="AN118" s="9"/>
    </row>
    <row r="119" spans="1:40" ht="12" customHeight="1" x14ac:dyDescent="0.25">
      <c r="A119" s="21"/>
      <c r="B119" s="24"/>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6"/>
      <c r="AL119" s="6"/>
      <c r="AM119" s="6"/>
      <c r="AN119" s="9"/>
    </row>
    <row r="120" spans="1:40" ht="12" customHeight="1" x14ac:dyDescent="0.25">
      <c r="A120" s="21"/>
      <c r="B120" s="24"/>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6"/>
      <c r="AL120" s="6"/>
      <c r="AM120" s="6"/>
      <c r="AN120" s="9"/>
    </row>
    <row r="121" spans="1:40" ht="12" customHeight="1" x14ac:dyDescent="0.25">
      <c r="A121" s="27"/>
      <c r="B121" s="25"/>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6"/>
      <c r="AL121" s="6"/>
      <c r="AM121" s="6"/>
      <c r="AN121" s="9"/>
    </row>
    <row r="122" spans="1:40" ht="12" customHeight="1" x14ac:dyDescent="0.25">
      <c r="A122" s="21"/>
      <c r="B122" s="24"/>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6"/>
      <c r="AL122" s="6"/>
      <c r="AM122" s="6"/>
      <c r="AN122" s="9"/>
    </row>
  </sheetData>
  <mergeCells count="5">
    <mergeCell ref="A2:AI2"/>
    <mergeCell ref="A4:AI4"/>
    <mergeCell ref="A8:AI8"/>
    <mergeCell ref="A14:AI14"/>
    <mergeCell ref="A20:AI20"/>
  </mergeCells>
  <hyperlinks>
    <hyperlink ref="A1" location="Índice!A1" display="Índice" xr:uid="{907B22A7-646E-4FCB-AA09-980EF4B28C35}"/>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572E7-7495-40D4-81FD-3196C6E7DC0C}">
  <dimension ref="A1:AN122"/>
  <sheetViews>
    <sheetView showGridLines="0" zoomScale="90" zoomScaleNormal="90" workbookViewId="0"/>
  </sheetViews>
  <sheetFormatPr baseColWidth="10" defaultColWidth="7.109375" defaultRowHeight="13.2" x14ac:dyDescent="0.25"/>
  <cols>
    <col min="1" max="1" width="6.109375" style="8" customWidth="1"/>
    <col min="2" max="2" width="10.5546875" style="8" customWidth="1"/>
    <col min="3" max="34" width="10.6640625" style="8" customWidth="1"/>
    <col min="35" max="35" width="12" style="8" bestFit="1" customWidth="1"/>
    <col min="36" max="16384" width="7.109375" style="8"/>
  </cols>
  <sheetData>
    <row r="1" spans="1:40" ht="12" customHeight="1" x14ac:dyDescent="0.25">
      <c r="A1" s="1" t="s">
        <v>0</v>
      </c>
      <c r="B1" s="2"/>
      <c r="C1" s="3"/>
      <c r="D1" s="3"/>
      <c r="E1" s="3"/>
      <c r="F1" s="3"/>
      <c r="G1" s="3"/>
      <c r="H1" s="3"/>
      <c r="I1" s="3"/>
      <c r="J1" s="3"/>
      <c r="K1" s="3"/>
      <c r="L1" s="3"/>
      <c r="M1" s="3"/>
      <c r="N1" s="3"/>
      <c r="O1" s="3"/>
      <c r="P1" s="3"/>
      <c r="Q1" s="3"/>
      <c r="R1" s="4"/>
      <c r="S1" s="4"/>
      <c r="T1" s="4"/>
      <c r="U1" s="4"/>
      <c r="V1" s="4"/>
      <c r="W1" s="4"/>
      <c r="X1" s="4"/>
      <c r="Y1" s="4"/>
      <c r="Z1" s="3"/>
      <c r="AA1" s="3"/>
      <c r="AB1" s="3"/>
      <c r="AC1" s="3"/>
      <c r="AD1" s="3"/>
      <c r="AE1" s="3"/>
      <c r="AF1" s="3"/>
      <c r="AG1" s="3"/>
      <c r="AH1" s="3"/>
      <c r="AI1" s="3"/>
      <c r="AJ1" s="3"/>
      <c r="AK1" s="5"/>
      <c r="AL1" s="6"/>
      <c r="AM1" s="6"/>
      <c r="AN1" s="7"/>
    </row>
    <row r="2" spans="1:40" ht="12" customHeight="1" x14ac:dyDescent="0.25">
      <c r="A2" s="136" t="s">
        <v>42</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2"/>
      <c r="AK2" s="5"/>
      <c r="AL2" s="6"/>
      <c r="AM2" s="6"/>
      <c r="AN2" s="9"/>
    </row>
    <row r="3" spans="1:40" ht="12" customHeight="1" x14ac:dyDescent="0.25">
      <c r="A3" s="10"/>
      <c r="B3" s="79"/>
      <c r="C3" s="79"/>
      <c r="D3" s="79"/>
      <c r="E3" s="79"/>
      <c r="F3" s="79"/>
      <c r="G3" s="79"/>
      <c r="H3" s="79"/>
      <c r="I3" s="79"/>
      <c r="J3" s="79"/>
      <c r="K3" s="79"/>
      <c r="L3" s="79"/>
      <c r="M3" s="79"/>
      <c r="N3" s="79"/>
      <c r="O3" s="79"/>
      <c r="P3" s="2"/>
      <c r="Q3" s="2"/>
      <c r="R3" s="2"/>
      <c r="S3" s="2"/>
      <c r="T3" s="2"/>
      <c r="U3" s="2"/>
      <c r="V3" s="2"/>
      <c r="W3" s="2"/>
      <c r="X3" s="2"/>
      <c r="Y3" s="2"/>
      <c r="Z3" s="2"/>
      <c r="AA3" s="2"/>
      <c r="AB3" s="2"/>
      <c r="AC3" s="2"/>
      <c r="AD3" s="2"/>
      <c r="AE3" s="2"/>
      <c r="AF3" s="2"/>
      <c r="AG3" s="2"/>
      <c r="AH3" s="2"/>
      <c r="AI3" s="2"/>
      <c r="AJ3" s="2"/>
      <c r="AK3" s="5"/>
      <c r="AL3" s="6"/>
      <c r="AM3" s="6"/>
      <c r="AN3" s="9"/>
    </row>
    <row r="4" spans="1:40" ht="12" customHeight="1" x14ac:dyDescent="0.25">
      <c r="A4" s="136" t="s">
        <v>435</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2"/>
      <c r="AK4" s="5"/>
      <c r="AL4" s="6"/>
      <c r="AM4" s="6"/>
      <c r="AN4" s="9"/>
    </row>
    <row r="5" spans="1:40" ht="12" customHeight="1" thickBot="1" x14ac:dyDescent="0.3">
      <c r="A5" s="12"/>
      <c r="B5" s="13"/>
      <c r="C5" s="13"/>
      <c r="D5" s="13"/>
      <c r="E5" s="13"/>
      <c r="F5" s="13"/>
      <c r="G5" s="13"/>
      <c r="H5" s="13"/>
      <c r="I5" s="13"/>
      <c r="J5" s="13"/>
      <c r="K5" s="13"/>
      <c r="L5" s="13"/>
      <c r="M5" s="13"/>
      <c r="N5" s="13"/>
      <c r="O5" s="13"/>
      <c r="P5" s="2"/>
      <c r="Q5" s="2"/>
      <c r="R5" s="2"/>
      <c r="S5" s="2"/>
      <c r="T5" s="2"/>
      <c r="U5" s="2"/>
      <c r="V5" s="2"/>
      <c r="W5" s="2"/>
      <c r="X5" s="2"/>
      <c r="Y5" s="2"/>
      <c r="Z5" s="2"/>
      <c r="AA5" s="2"/>
      <c r="AB5" s="2"/>
      <c r="AC5" s="2"/>
      <c r="AD5" s="2"/>
      <c r="AE5" s="2"/>
      <c r="AF5" s="2"/>
      <c r="AG5" s="2"/>
      <c r="AH5" s="2"/>
      <c r="AI5" s="2"/>
      <c r="AJ5" s="2"/>
      <c r="AK5" s="5"/>
      <c r="AL5" s="6"/>
      <c r="AM5" s="6"/>
      <c r="AN5" s="9"/>
    </row>
    <row r="6" spans="1:40" s="16" customFormat="1" ht="12" customHeight="1" thickTop="1" thickBot="1" x14ac:dyDescent="0.3">
      <c r="A6" s="79"/>
      <c r="B6" s="14"/>
      <c r="C6" s="15">
        <v>1990</v>
      </c>
      <c r="D6" s="15">
        <v>1991</v>
      </c>
      <c r="E6" s="15">
        <v>1992</v>
      </c>
      <c r="F6" s="15">
        <v>1993</v>
      </c>
      <c r="G6" s="15">
        <v>1994</v>
      </c>
      <c r="H6" s="15">
        <v>1995</v>
      </c>
      <c r="I6" s="15">
        <v>1996</v>
      </c>
      <c r="J6" s="15">
        <v>1997</v>
      </c>
      <c r="K6" s="15">
        <v>1998</v>
      </c>
      <c r="L6" s="15">
        <v>1999</v>
      </c>
      <c r="M6" s="15">
        <v>2000</v>
      </c>
      <c r="N6" s="15">
        <v>2001</v>
      </c>
      <c r="O6" s="15">
        <v>2002</v>
      </c>
      <c r="P6" s="15">
        <v>2003</v>
      </c>
      <c r="Q6" s="15">
        <v>2004</v>
      </c>
      <c r="R6" s="15">
        <v>2005</v>
      </c>
      <c r="S6" s="15">
        <v>2006</v>
      </c>
      <c r="T6" s="15">
        <v>2007</v>
      </c>
      <c r="U6" s="15">
        <v>2008</v>
      </c>
      <c r="V6" s="15">
        <v>2009</v>
      </c>
      <c r="W6" s="15">
        <v>2010</v>
      </c>
      <c r="X6" s="15">
        <v>2011</v>
      </c>
      <c r="Y6" s="15">
        <v>2012</v>
      </c>
      <c r="Z6" s="15">
        <v>2013</v>
      </c>
      <c r="AA6" s="15">
        <v>2014</v>
      </c>
      <c r="AB6" s="15">
        <v>2015</v>
      </c>
      <c r="AC6" s="15">
        <v>2016</v>
      </c>
      <c r="AD6" s="15">
        <v>2017</v>
      </c>
      <c r="AE6" s="15">
        <v>2018</v>
      </c>
      <c r="AF6" s="15">
        <v>2019</v>
      </c>
      <c r="AG6" s="15">
        <v>2020</v>
      </c>
      <c r="AH6" s="15">
        <v>2021</v>
      </c>
      <c r="AI6" s="15" t="s">
        <v>458</v>
      </c>
      <c r="AJ6" s="2"/>
      <c r="AK6" s="5"/>
      <c r="AL6" s="6"/>
      <c r="AM6" s="6"/>
      <c r="AN6" s="9"/>
    </row>
    <row r="7" spans="1:40" s="16" customFormat="1" ht="12" customHeight="1" thickTop="1" x14ac:dyDescent="0.25">
      <c r="A7" s="79"/>
      <c r="B7" s="14"/>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
      <c r="AK7" s="5"/>
      <c r="AL7" s="6"/>
      <c r="AM7" s="6"/>
      <c r="AN7" s="9"/>
    </row>
    <row r="8" spans="1:40" s="16" customFormat="1" ht="12" customHeight="1" x14ac:dyDescent="0.25">
      <c r="A8" s="136" t="s">
        <v>4</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2"/>
      <c r="AK8" s="5"/>
      <c r="AL8" s="6"/>
      <c r="AM8" s="6"/>
      <c r="AN8" s="9"/>
    </row>
    <row r="9" spans="1:40" s="16" customFormat="1" ht="12" customHeight="1" x14ac:dyDescent="0.25">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115"/>
      <c r="AG9" s="124"/>
      <c r="AH9" s="130"/>
      <c r="AI9" s="79"/>
      <c r="AJ9" s="2"/>
      <c r="AK9" s="5"/>
      <c r="AL9" s="6"/>
      <c r="AM9" s="6"/>
      <c r="AN9" s="9"/>
    </row>
    <row r="10" spans="1:40" ht="12" customHeight="1" x14ac:dyDescent="0.25">
      <c r="A10" s="17"/>
      <c r="B10" s="18" t="s">
        <v>1</v>
      </c>
      <c r="C10" s="28">
        <v>3014.1045779999999</v>
      </c>
      <c r="D10" s="28">
        <v>2772.0341530000001</v>
      </c>
      <c r="E10" s="28">
        <v>3034.7256389999993</v>
      </c>
      <c r="F10" s="28">
        <v>3461.229882000001</v>
      </c>
      <c r="G10" s="28">
        <v>4304.7903340000003</v>
      </c>
      <c r="H10" s="28">
        <v>4674.7434469999989</v>
      </c>
      <c r="I10" s="28">
        <v>5168.1867410000004</v>
      </c>
      <c r="J10" s="28">
        <v>6034.4883600000003</v>
      </c>
      <c r="K10" s="28">
        <v>6527.2003719999993</v>
      </c>
      <c r="L10" s="28">
        <v>9112.8330260000002</v>
      </c>
      <c r="M10" s="28">
        <v>13278.080508000003</v>
      </c>
      <c r="N10" s="28">
        <v>14135.858908000002</v>
      </c>
      <c r="O10" s="28">
        <v>16513.518728999999</v>
      </c>
      <c r="P10" s="28">
        <v>18586.045340000004</v>
      </c>
      <c r="Q10" s="28">
        <v>24317.501957000004</v>
      </c>
      <c r="R10" s="28">
        <v>24317.501957000004</v>
      </c>
      <c r="S10" s="28">
        <v>28194.421486000007</v>
      </c>
      <c r="T10" s="28">
        <v>32009.640936999989</v>
      </c>
      <c r="U10" s="28">
        <v>33011.467549999994</v>
      </c>
      <c r="V10" s="28">
        <v>33113.965387999997</v>
      </c>
      <c r="W10" s="28">
        <v>40957.734697999993</v>
      </c>
      <c r="X10" s="28">
        <v>50803.134354999973</v>
      </c>
      <c r="Y10" s="28">
        <v>50455.250905999972</v>
      </c>
      <c r="Z10" s="28">
        <v>58483.179935</v>
      </c>
      <c r="AA10" s="28">
        <v>64641.410056000037</v>
      </c>
      <c r="AB10" s="28">
        <v>65309.885949999982</v>
      </c>
      <c r="AC10" s="28">
        <v>61506.094588</v>
      </c>
      <c r="AD10" s="28">
        <v>69468.622632999992</v>
      </c>
      <c r="AE10" s="28">
        <v>67345.083364999999</v>
      </c>
      <c r="AF10" s="28">
        <v>67371.572210999977</v>
      </c>
      <c r="AG10" s="28">
        <v>59313.008185000013</v>
      </c>
      <c r="AH10" s="28">
        <v>76536.406057000015</v>
      </c>
      <c r="AI10" s="28">
        <f>SUM(C10:AH10)</f>
        <v>1017773.7222310001</v>
      </c>
      <c r="AJ10" s="4"/>
      <c r="AK10" s="5"/>
      <c r="AL10" s="6"/>
      <c r="AM10" s="7"/>
      <c r="AN10" s="7"/>
    </row>
    <row r="11" spans="1:40" ht="12" customHeight="1" x14ac:dyDescent="0.25">
      <c r="A11" s="17"/>
      <c r="B11" s="18" t="s">
        <v>2</v>
      </c>
      <c r="C11" s="28">
        <v>86.657268000000016</v>
      </c>
      <c r="D11" s="28">
        <v>58.151588000000004</v>
      </c>
      <c r="E11" s="28">
        <v>43.108671999999999</v>
      </c>
      <c r="F11" s="28">
        <v>55.551685000000013</v>
      </c>
      <c r="G11" s="28">
        <v>72.658519999999996</v>
      </c>
      <c r="H11" s="28">
        <v>71.090993000000026</v>
      </c>
      <c r="I11" s="28">
        <v>77.459008999999995</v>
      </c>
      <c r="J11" s="28">
        <v>95.562939999999983</v>
      </c>
      <c r="K11" s="28">
        <v>150.01308499999999</v>
      </c>
      <c r="L11" s="28">
        <v>123.006485</v>
      </c>
      <c r="M11" s="28">
        <v>180.33617100000001</v>
      </c>
      <c r="N11" s="28">
        <v>188.014556</v>
      </c>
      <c r="O11" s="28">
        <v>229.54488000000001</v>
      </c>
      <c r="P11" s="28">
        <v>260.02521300000006</v>
      </c>
      <c r="Q11" s="28">
        <v>274.57634199999995</v>
      </c>
      <c r="R11" s="28">
        <v>274.57634199999995</v>
      </c>
      <c r="S11" s="28">
        <v>306.86259699999999</v>
      </c>
      <c r="T11" s="28">
        <v>404.20584400000001</v>
      </c>
      <c r="U11" s="28">
        <v>527.32172100000003</v>
      </c>
      <c r="V11" s="28">
        <v>333.57628699999998</v>
      </c>
      <c r="W11" s="28">
        <v>440.9546959999999</v>
      </c>
      <c r="X11" s="28">
        <v>405.7910260000001</v>
      </c>
      <c r="Y11" s="28">
        <v>527.22972400000003</v>
      </c>
      <c r="Z11" s="28">
        <v>512.13548400000002</v>
      </c>
      <c r="AA11" s="28">
        <v>902.39750800000002</v>
      </c>
      <c r="AB11" s="28">
        <v>791.24300300000004</v>
      </c>
      <c r="AC11" s="28">
        <v>797.44927500000006</v>
      </c>
      <c r="AD11" s="28">
        <v>880.57182499999999</v>
      </c>
      <c r="AE11" s="28">
        <v>918.15099399999974</v>
      </c>
      <c r="AF11" s="28">
        <v>633.29271299999994</v>
      </c>
      <c r="AG11" s="28">
        <v>412.02769200000006</v>
      </c>
      <c r="AH11" s="28">
        <v>640.90692300000012</v>
      </c>
      <c r="AI11" s="28">
        <f t="shared" ref="AI11:AI12" si="0">SUM(C11:AH11)</f>
        <v>11674.451061</v>
      </c>
      <c r="AJ11" s="4"/>
      <c r="AK11" s="5"/>
      <c r="AL11" s="6"/>
      <c r="AM11" s="7"/>
      <c r="AN11" s="7"/>
    </row>
    <row r="12" spans="1:40" ht="12" customHeight="1" x14ac:dyDescent="0.25">
      <c r="A12" s="17"/>
      <c r="B12" s="18" t="s">
        <v>3</v>
      </c>
      <c r="C12" s="28">
        <f>SUM(C10:C11)</f>
        <v>3100.7618459999999</v>
      </c>
      <c r="D12" s="28">
        <f t="shared" ref="D12:AC12" si="1">SUM(D10:D11)</f>
        <v>2830.1857410000002</v>
      </c>
      <c r="E12" s="28">
        <f t="shared" si="1"/>
        <v>3077.8343109999992</v>
      </c>
      <c r="F12" s="28">
        <f t="shared" si="1"/>
        <v>3516.7815670000009</v>
      </c>
      <c r="G12" s="28">
        <f t="shared" si="1"/>
        <v>4377.4488540000002</v>
      </c>
      <c r="H12" s="28">
        <f t="shared" si="1"/>
        <v>4745.8344399999987</v>
      </c>
      <c r="I12" s="28">
        <f t="shared" si="1"/>
        <v>5245.6457500000006</v>
      </c>
      <c r="J12" s="28">
        <f t="shared" si="1"/>
        <v>6130.0513000000001</v>
      </c>
      <c r="K12" s="28">
        <f t="shared" si="1"/>
        <v>6677.2134569999989</v>
      </c>
      <c r="L12" s="28">
        <f t="shared" si="1"/>
        <v>9235.8395110000001</v>
      </c>
      <c r="M12" s="28">
        <f t="shared" si="1"/>
        <v>13458.416679000004</v>
      </c>
      <c r="N12" s="28">
        <f t="shared" si="1"/>
        <v>14323.873464000002</v>
      </c>
      <c r="O12" s="28">
        <f t="shared" si="1"/>
        <v>16743.063609000001</v>
      </c>
      <c r="P12" s="28">
        <f t="shared" si="1"/>
        <v>18846.070553000005</v>
      </c>
      <c r="Q12" s="28">
        <f t="shared" si="1"/>
        <v>24592.078299000004</v>
      </c>
      <c r="R12" s="28">
        <f t="shared" si="1"/>
        <v>24592.078299000004</v>
      </c>
      <c r="S12" s="28">
        <f t="shared" si="1"/>
        <v>28501.284083000006</v>
      </c>
      <c r="T12" s="28">
        <f t="shared" si="1"/>
        <v>32413.846780999989</v>
      </c>
      <c r="U12" s="28">
        <f t="shared" si="1"/>
        <v>33538.789270999994</v>
      </c>
      <c r="V12" s="28">
        <f t="shared" si="1"/>
        <v>33447.541675</v>
      </c>
      <c r="W12" s="28">
        <f t="shared" si="1"/>
        <v>41398.689393999994</v>
      </c>
      <c r="X12" s="28">
        <f t="shared" si="1"/>
        <v>51208.925380999972</v>
      </c>
      <c r="Y12" s="28">
        <f t="shared" si="1"/>
        <v>50982.480629999969</v>
      </c>
      <c r="Z12" s="28">
        <f t="shared" si="1"/>
        <v>58995.315418999999</v>
      </c>
      <c r="AA12" s="28">
        <f t="shared" si="1"/>
        <v>65543.807564000032</v>
      </c>
      <c r="AB12" s="28">
        <f t="shared" si="1"/>
        <v>66101.128952999978</v>
      </c>
      <c r="AC12" s="28">
        <f t="shared" si="1"/>
        <v>62303.543862999999</v>
      </c>
      <c r="AD12" s="28">
        <v>70349.194457999998</v>
      </c>
      <c r="AE12" s="28">
        <v>68263.234358999995</v>
      </c>
      <c r="AF12" s="28">
        <v>68004.86492399998</v>
      </c>
      <c r="AG12" s="28">
        <v>59725.035877000017</v>
      </c>
      <c r="AH12" s="28">
        <v>77177.312980000017</v>
      </c>
      <c r="AI12" s="28">
        <f t="shared" si="0"/>
        <v>1029448.173292</v>
      </c>
      <c r="AJ12" s="4"/>
      <c r="AK12" s="5"/>
      <c r="AL12" s="6"/>
      <c r="AM12" s="7"/>
      <c r="AN12" s="7"/>
    </row>
    <row r="13" spans="1:40" ht="12" customHeight="1" x14ac:dyDescent="0.25">
      <c r="A13" s="17"/>
      <c r="B13" s="1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4"/>
      <c r="AK13" s="5"/>
      <c r="AL13" s="6"/>
      <c r="AM13" s="7"/>
      <c r="AN13" s="7"/>
    </row>
    <row r="14" spans="1:40" ht="12" customHeight="1" x14ac:dyDescent="0.25">
      <c r="A14" s="136" t="s">
        <v>9</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4"/>
      <c r="AK14" s="5"/>
      <c r="AL14" s="6"/>
      <c r="AM14" s="7"/>
      <c r="AN14" s="7"/>
    </row>
    <row r="15" spans="1:40" ht="12" customHeight="1" x14ac:dyDescent="0.25">
      <c r="A15" s="17"/>
      <c r="B15" s="1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4"/>
      <c r="AK15" s="5"/>
      <c r="AL15" s="6"/>
      <c r="AM15" s="7"/>
      <c r="AN15" s="7"/>
    </row>
    <row r="16" spans="1:40" ht="12" customHeight="1" x14ac:dyDescent="0.25">
      <c r="A16" s="17"/>
      <c r="B16" s="18" t="s">
        <v>1</v>
      </c>
      <c r="C16" s="28">
        <v>243.03399399999995</v>
      </c>
      <c r="D16" s="28">
        <v>208.86949300000001</v>
      </c>
      <c r="E16" s="28">
        <v>217.57696700000002</v>
      </c>
      <c r="F16" s="28">
        <v>251.35900899999996</v>
      </c>
      <c r="G16" s="28">
        <v>302.90359500000005</v>
      </c>
      <c r="H16" s="28">
        <v>343.12819100000002</v>
      </c>
      <c r="I16" s="28">
        <v>321.78195099999999</v>
      </c>
      <c r="J16" s="28">
        <v>379.36061300000017</v>
      </c>
      <c r="K16" s="28">
        <v>345.47219200000001</v>
      </c>
      <c r="L16" s="28">
        <v>503.32999400000006</v>
      </c>
      <c r="M16" s="28">
        <v>530.92432099999996</v>
      </c>
      <c r="N16" s="28">
        <v>455.70861000000008</v>
      </c>
      <c r="O16" s="28">
        <v>607.98452199999986</v>
      </c>
      <c r="P16" s="28">
        <v>610.939887</v>
      </c>
      <c r="Q16" s="28">
        <v>908.15870600000005</v>
      </c>
      <c r="R16" s="28">
        <v>881.90783899999997</v>
      </c>
      <c r="S16" s="28">
        <v>834.08541899999989</v>
      </c>
      <c r="T16" s="28">
        <v>918.6053839999995</v>
      </c>
      <c r="U16" s="28">
        <v>870.80039499999987</v>
      </c>
      <c r="V16" s="28">
        <v>694.12419399999976</v>
      </c>
      <c r="W16" s="28">
        <v>1002.0549950000002</v>
      </c>
      <c r="X16" s="28">
        <v>1156.136921</v>
      </c>
      <c r="Y16" s="28">
        <v>1141.9658720000002</v>
      </c>
      <c r="Z16" s="28">
        <v>893.89972399999988</v>
      </c>
      <c r="AA16" s="28">
        <v>1018.9647659999997</v>
      </c>
      <c r="AB16" s="28">
        <v>1242.4137590000003</v>
      </c>
      <c r="AC16" s="28">
        <v>947.57227900000009</v>
      </c>
      <c r="AD16" s="28">
        <v>1160.1604810000001</v>
      </c>
      <c r="AE16" s="28">
        <v>1898.1781220000005</v>
      </c>
      <c r="AF16" s="28">
        <v>1545.7812569999996</v>
      </c>
      <c r="AG16" s="28">
        <v>1550.5661599999999</v>
      </c>
      <c r="AH16" s="28">
        <v>2514.6694009999987</v>
      </c>
      <c r="AI16" s="28">
        <f>SUM(C16:AH16)</f>
        <v>26502.419012999995</v>
      </c>
      <c r="AJ16" s="4"/>
      <c r="AK16" s="5"/>
      <c r="AL16" s="6"/>
      <c r="AM16" s="7"/>
      <c r="AN16" s="7"/>
    </row>
    <row r="17" spans="1:40" ht="12" customHeight="1" x14ac:dyDescent="0.25">
      <c r="A17" s="17"/>
      <c r="B17" s="18" t="s">
        <v>2</v>
      </c>
      <c r="C17" s="28">
        <v>3.6813359999999995</v>
      </c>
      <c r="D17" s="28">
        <v>3.9211</v>
      </c>
      <c r="E17" s="28">
        <v>2.2348919999999999</v>
      </c>
      <c r="F17" s="28">
        <v>1.8146290000000005</v>
      </c>
      <c r="G17" s="28">
        <v>3.1674329999999995</v>
      </c>
      <c r="H17" s="28">
        <v>6.5791050000000011</v>
      </c>
      <c r="I17" s="28">
        <v>4.4804440000000021</v>
      </c>
      <c r="J17" s="28">
        <v>7.0901639999999988</v>
      </c>
      <c r="K17" s="28">
        <v>9.3058010000000024</v>
      </c>
      <c r="L17" s="28">
        <v>7.181756</v>
      </c>
      <c r="M17" s="28">
        <v>6.3226259999999996</v>
      </c>
      <c r="N17" s="28">
        <v>8.8877000000000006</v>
      </c>
      <c r="O17" s="28">
        <v>18.904178999999996</v>
      </c>
      <c r="P17" s="28">
        <v>14.564678000000001</v>
      </c>
      <c r="Q17" s="28">
        <v>17.850024999999999</v>
      </c>
      <c r="R17" s="28">
        <v>24.222638999999997</v>
      </c>
      <c r="S17" s="28">
        <v>23.541057000000002</v>
      </c>
      <c r="T17" s="28">
        <v>32.605567999999998</v>
      </c>
      <c r="U17" s="28">
        <v>29.345513</v>
      </c>
      <c r="V17" s="28">
        <v>16.130187000000003</v>
      </c>
      <c r="W17" s="28">
        <v>22.056511</v>
      </c>
      <c r="X17" s="28">
        <v>32.570589999999996</v>
      </c>
      <c r="Y17" s="28">
        <v>26.471705999999998</v>
      </c>
      <c r="Z17" s="28">
        <v>28.349656</v>
      </c>
      <c r="AA17" s="28">
        <v>36.262174000000009</v>
      </c>
      <c r="AB17" s="28">
        <v>33.731280999999996</v>
      </c>
      <c r="AC17" s="28">
        <v>29.013489000000003</v>
      </c>
      <c r="AD17" s="28">
        <v>29.947464</v>
      </c>
      <c r="AE17" s="28">
        <v>29.944254999999998</v>
      </c>
      <c r="AF17" s="28">
        <v>20.964459999999999</v>
      </c>
      <c r="AG17" s="28">
        <v>20.246496</v>
      </c>
      <c r="AH17" s="28">
        <v>20.268189</v>
      </c>
      <c r="AI17" s="28">
        <f t="shared" ref="AI17:AI18" si="2">SUM(C17:AH17)</f>
        <v>571.65710300000001</v>
      </c>
      <c r="AJ17" s="4"/>
      <c r="AK17" s="5"/>
      <c r="AL17" s="6"/>
      <c r="AM17" s="7"/>
      <c r="AN17" s="7"/>
    </row>
    <row r="18" spans="1:40" ht="12" customHeight="1" x14ac:dyDescent="0.25">
      <c r="A18" s="17"/>
      <c r="B18" s="18" t="s">
        <v>3</v>
      </c>
      <c r="C18" s="28">
        <f>SUM(C16:C17)</f>
        <v>246.71532999999994</v>
      </c>
      <c r="D18" s="28">
        <f t="shared" ref="D18:AC18" si="3">SUM(D16:D17)</f>
        <v>212.790593</v>
      </c>
      <c r="E18" s="28">
        <f t="shared" si="3"/>
        <v>219.81185900000003</v>
      </c>
      <c r="F18" s="28">
        <f t="shared" si="3"/>
        <v>253.17363799999995</v>
      </c>
      <c r="G18" s="28">
        <f t="shared" si="3"/>
        <v>306.07102800000007</v>
      </c>
      <c r="H18" s="28">
        <f t="shared" si="3"/>
        <v>349.70729600000004</v>
      </c>
      <c r="I18" s="28">
        <f t="shared" si="3"/>
        <v>326.26239499999997</v>
      </c>
      <c r="J18" s="28">
        <f t="shared" si="3"/>
        <v>386.45077700000019</v>
      </c>
      <c r="K18" s="28">
        <f t="shared" si="3"/>
        <v>354.77799300000004</v>
      </c>
      <c r="L18" s="28">
        <f t="shared" si="3"/>
        <v>510.51175000000006</v>
      </c>
      <c r="M18" s="28">
        <v>537.24694699999998</v>
      </c>
      <c r="N18" s="28">
        <f t="shared" si="3"/>
        <v>464.59631000000007</v>
      </c>
      <c r="O18" s="28">
        <f t="shared" si="3"/>
        <v>626.88870099999986</v>
      </c>
      <c r="P18" s="28">
        <f t="shared" si="3"/>
        <v>625.50456499999996</v>
      </c>
      <c r="Q18" s="28">
        <f t="shared" si="3"/>
        <v>926.00873100000001</v>
      </c>
      <c r="R18" s="28">
        <f t="shared" si="3"/>
        <v>906.13047799999993</v>
      </c>
      <c r="S18" s="28">
        <f t="shared" si="3"/>
        <v>857.62647599999991</v>
      </c>
      <c r="T18" s="28">
        <f t="shared" si="3"/>
        <v>951.21095199999945</v>
      </c>
      <c r="U18" s="28">
        <f t="shared" si="3"/>
        <v>900.14590799999985</v>
      </c>
      <c r="V18" s="28">
        <f t="shared" si="3"/>
        <v>710.25438099999974</v>
      </c>
      <c r="W18" s="28">
        <f t="shared" si="3"/>
        <v>1024.1115060000002</v>
      </c>
      <c r="X18" s="28">
        <f t="shared" si="3"/>
        <v>1188.7075110000001</v>
      </c>
      <c r="Y18" s="28">
        <f t="shared" si="3"/>
        <v>1168.4375780000003</v>
      </c>
      <c r="Z18" s="28">
        <f t="shared" si="3"/>
        <v>922.24937999999986</v>
      </c>
      <c r="AA18" s="28">
        <f t="shared" si="3"/>
        <v>1055.2269399999998</v>
      </c>
      <c r="AB18" s="28">
        <f t="shared" si="3"/>
        <v>1276.1450400000003</v>
      </c>
      <c r="AC18" s="28">
        <f t="shared" si="3"/>
        <v>976.58576800000014</v>
      </c>
      <c r="AD18" s="28">
        <v>1190.1079450000002</v>
      </c>
      <c r="AE18" s="28">
        <v>1928.1223770000006</v>
      </c>
      <c r="AF18" s="28">
        <v>1566.7457169999996</v>
      </c>
      <c r="AG18" s="28">
        <v>1570.8126559999998</v>
      </c>
      <c r="AH18" s="28">
        <v>2534.9375899999986</v>
      </c>
      <c r="AI18" s="28">
        <f t="shared" si="2"/>
        <v>27074.076115999997</v>
      </c>
      <c r="AJ18" s="4"/>
      <c r="AK18" s="5"/>
      <c r="AL18" s="6"/>
      <c r="AM18" s="7"/>
      <c r="AN18" s="7"/>
    </row>
    <row r="19" spans="1:40" ht="12" customHeight="1" x14ac:dyDescent="0.25">
      <c r="A19" s="17"/>
      <c r="B19" s="1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4"/>
      <c r="AK19" s="5"/>
      <c r="AL19" s="6"/>
      <c r="AM19" s="7"/>
      <c r="AN19" s="7"/>
    </row>
    <row r="20" spans="1:40" ht="12" customHeight="1" x14ac:dyDescent="0.25">
      <c r="A20" s="136" t="s">
        <v>413</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4"/>
      <c r="AK20" s="5"/>
      <c r="AL20" s="6"/>
      <c r="AM20" s="7"/>
      <c r="AN20" s="7"/>
    </row>
    <row r="21" spans="1:40" ht="12" customHeight="1" x14ac:dyDescent="0.25">
      <c r="A21" s="17"/>
      <c r="B21" s="1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4"/>
      <c r="AK21" s="5"/>
      <c r="AL21" s="6"/>
      <c r="AM21" s="7"/>
      <c r="AN21" s="7"/>
    </row>
    <row r="22" spans="1:40" ht="12" customHeight="1" x14ac:dyDescent="0.25">
      <c r="A22" s="17"/>
      <c r="B22" s="18" t="s">
        <v>1</v>
      </c>
      <c r="C22" s="19">
        <f>IF(C10&gt;0,C16/C10*100,"--")</f>
        <v>8.0632236775694235</v>
      </c>
      <c r="D22" s="19">
        <f t="shared" ref="D22:AI24" si="4">IF(D10&gt;0,D16/D10*100,"--")</f>
        <v>7.5348816598797512</v>
      </c>
      <c r="E22" s="19">
        <f t="shared" si="4"/>
        <v>7.1695761950887862</v>
      </c>
      <c r="F22" s="19">
        <f t="shared" si="4"/>
        <v>7.2621298662415708</v>
      </c>
      <c r="G22" s="19">
        <f t="shared" si="4"/>
        <v>7.0364308479233832</v>
      </c>
      <c r="H22" s="19">
        <f t="shared" si="4"/>
        <v>7.3400432535009248</v>
      </c>
      <c r="I22" s="19">
        <f t="shared" si="4"/>
        <v>6.2262059620883186</v>
      </c>
      <c r="J22" s="19">
        <f t="shared" si="4"/>
        <v>6.2865414657954561</v>
      </c>
      <c r="K22" s="19">
        <f t="shared" si="4"/>
        <v>5.2928081307567378</v>
      </c>
      <c r="L22" s="19">
        <f t="shared" si="4"/>
        <v>5.523309738738102</v>
      </c>
      <c r="M22" s="19">
        <f t="shared" si="4"/>
        <v>3.9985020476425013</v>
      </c>
      <c r="N22" s="19">
        <f t="shared" si="4"/>
        <v>3.2237772954998709</v>
      </c>
      <c r="O22" s="19">
        <f t="shared" si="4"/>
        <v>3.6817381684516204</v>
      </c>
      <c r="P22" s="19">
        <f t="shared" si="4"/>
        <v>3.2870891888182587</v>
      </c>
      <c r="Q22" s="19">
        <f t="shared" si="4"/>
        <v>3.7345888060618768</v>
      </c>
      <c r="R22" s="19">
        <f t="shared" si="4"/>
        <v>3.6266382976321099</v>
      </c>
      <c r="S22" s="19">
        <f t="shared" si="4"/>
        <v>2.9583349295326618</v>
      </c>
      <c r="T22" s="19">
        <f t="shared" si="4"/>
        <v>2.8697772205816352</v>
      </c>
      <c r="U22" s="19">
        <f t="shared" si="4"/>
        <v>2.637872411097943</v>
      </c>
      <c r="V22" s="19">
        <f t="shared" si="4"/>
        <v>2.0961675409962832</v>
      </c>
      <c r="W22" s="19">
        <f t="shared" si="4"/>
        <v>2.4465586351115545</v>
      </c>
      <c r="X22" s="19">
        <f t="shared" si="4"/>
        <v>2.2757196690290717</v>
      </c>
      <c r="Y22" s="19">
        <f t="shared" si="4"/>
        <v>2.2633241367236989</v>
      </c>
      <c r="Z22" s="19">
        <f t="shared" si="4"/>
        <v>1.5284731866384615</v>
      </c>
      <c r="AA22" s="19">
        <f t="shared" si="4"/>
        <v>1.5763343731475719</v>
      </c>
      <c r="AB22" s="19">
        <f t="shared" si="4"/>
        <v>1.9023364394651812</v>
      </c>
      <c r="AC22" s="19">
        <f t="shared" si="4"/>
        <v>1.5406152599142167</v>
      </c>
      <c r="AD22" s="19">
        <f t="shared" si="4"/>
        <v>1.6700496382792596</v>
      </c>
      <c r="AE22" s="19">
        <f t="shared" si="4"/>
        <v>2.8185845605271092</v>
      </c>
      <c r="AF22" s="19">
        <f t="shared" ref="AF22:AG22" si="5">IF(AF10&gt;0,AF16/AF10*100,"--")</f>
        <v>2.2944117322344675</v>
      </c>
      <c r="AG22" s="19">
        <f t="shared" si="5"/>
        <v>2.6142092728861641</v>
      </c>
      <c r="AH22" s="19">
        <f t="shared" ref="AH22" si="6">IF(AH10&gt;0,AH16/AH10*100,"--")</f>
        <v>3.2855859460231436</v>
      </c>
      <c r="AI22" s="19">
        <f t="shared" si="4"/>
        <v>2.6039598423611929</v>
      </c>
      <c r="AJ22" s="4"/>
      <c r="AK22" s="5"/>
      <c r="AL22" s="6"/>
      <c r="AM22" s="7"/>
      <c r="AN22" s="7"/>
    </row>
    <row r="23" spans="1:40" ht="12" customHeight="1" x14ac:dyDescent="0.25">
      <c r="A23" s="17"/>
      <c r="B23" s="18" t="s">
        <v>2</v>
      </c>
      <c r="C23" s="19">
        <f t="shared" ref="C23:R24" si="7">IF(C11&gt;0,C17/C11*100,"--")</f>
        <v>4.2481560808032848</v>
      </c>
      <c r="D23" s="19">
        <f t="shared" si="7"/>
        <v>6.7428941063483929</v>
      </c>
      <c r="E23" s="19">
        <f t="shared" si="7"/>
        <v>5.1843211500460971</v>
      </c>
      <c r="F23" s="19">
        <f t="shared" si="7"/>
        <v>3.2665597812199576</v>
      </c>
      <c r="G23" s="19">
        <f t="shared" si="7"/>
        <v>4.3593414784666686</v>
      </c>
      <c r="H23" s="19">
        <f t="shared" si="7"/>
        <v>9.2544846011645934</v>
      </c>
      <c r="I23" s="19">
        <f t="shared" si="7"/>
        <v>5.7842774621606665</v>
      </c>
      <c r="J23" s="19">
        <f t="shared" si="7"/>
        <v>7.4193657080872573</v>
      </c>
      <c r="K23" s="19">
        <f t="shared" si="7"/>
        <v>6.2033261965114601</v>
      </c>
      <c r="L23" s="19">
        <f t="shared" si="7"/>
        <v>5.838518188695498</v>
      </c>
      <c r="M23" s="19">
        <f t="shared" si="7"/>
        <v>3.5060220947022325</v>
      </c>
      <c r="N23" s="19">
        <f t="shared" si="7"/>
        <v>4.7271339991356847</v>
      </c>
      <c r="O23" s="19">
        <f t="shared" si="7"/>
        <v>8.2355045340153072</v>
      </c>
      <c r="P23" s="19">
        <f t="shared" si="7"/>
        <v>5.6012560597344834</v>
      </c>
      <c r="Q23" s="19">
        <f t="shared" si="7"/>
        <v>6.5009333542654604</v>
      </c>
      <c r="R23" s="19">
        <f t="shared" si="7"/>
        <v>8.8218230396557633</v>
      </c>
      <c r="S23" s="19">
        <f t="shared" si="4"/>
        <v>7.6715302647327857</v>
      </c>
      <c r="T23" s="19">
        <f t="shared" si="4"/>
        <v>8.06657510869635</v>
      </c>
      <c r="U23" s="19">
        <f t="shared" si="4"/>
        <v>5.5650112315399962</v>
      </c>
      <c r="V23" s="19">
        <f t="shared" si="4"/>
        <v>4.8355316695518002</v>
      </c>
      <c r="W23" s="19">
        <f t="shared" si="4"/>
        <v>5.0019902724882206</v>
      </c>
      <c r="X23" s="19">
        <f t="shared" si="4"/>
        <v>8.0264441333406875</v>
      </c>
      <c r="Y23" s="19">
        <f t="shared" si="4"/>
        <v>5.0209054601784926</v>
      </c>
      <c r="Z23" s="19">
        <f t="shared" si="4"/>
        <v>5.5355773785828903</v>
      </c>
      <c r="AA23" s="19">
        <f t="shared" si="4"/>
        <v>4.018425768968326</v>
      </c>
      <c r="AB23" s="19">
        <f t="shared" si="4"/>
        <v>4.2630747914493714</v>
      </c>
      <c r="AC23" s="19">
        <f t="shared" si="4"/>
        <v>3.6382864602892773</v>
      </c>
      <c r="AD23" s="19">
        <f t="shared" si="4"/>
        <v>3.4009109932628152</v>
      </c>
      <c r="AE23" s="19">
        <f t="shared" si="4"/>
        <v>3.2613649819781174</v>
      </c>
      <c r="AF23" s="19">
        <f t="shared" ref="AF23:AG23" si="8">IF(AF11&gt;0,AF17/AF11*100,"--")</f>
        <v>3.3103902144536441</v>
      </c>
      <c r="AG23" s="19">
        <f t="shared" si="8"/>
        <v>4.9138677795472052</v>
      </c>
      <c r="AH23" s="19">
        <f t="shared" ref="AH23" si="9">IF(AH11&gt;0,AH17/AH11*100,"--")</f>
        <v>3.1624231651496757</v>
      </c>
      <c r="AI23" s="19">
        <f t="shared" si="4"/>
        <v>4.8966508147838645</v>
      </c>
      <c r="AJ23" s="4"/>
      <c r="AK23" s="5"/>
      <c r="AL23" s="6"/>
      <c r="AM23" s="7"/>
      <c r="AN23" s="7"/>
    </row>
    <row r="24" spans="1:40" ht="12" customHeight="1" x14ac:dyDescent="0.25">
      <c r="A24" s="17"/>
      <c r="B24" s="18" t="s">
        <v>3</v>
      </c>
      <c r="C24" s="19">
        <f t="shared" si="7"/>
        <v>7.956603643013219</v>
      </c>
      <c r="D24" s="19">
        <f t="shared" si="4"/>
        <v>7.5186087583359065</v>
      </c>
      <c r="E24" s="19">
        <f t="shared" si="4"/>
        <v>7.1417703745261836</v>
      </c>
      <c r="F24" s="19">
        <f t="shared" si="4"/>
        <v>7.1990151556660473</v>
      </c>
      <c r="G24" s="19">
        <f t="shared" si="4"/>
        <v>6.9919955254376127</v>
      </c>
      <c r="H24" s="19">
        <f t="shared" si="4"/>
        <v>7.3687209366705195</v>
      </c>
      <c r="I24" s="19">
        <f t="shared" si="4"/>
        <v>6.2196802938894598</v>
      </c>
      <c r="J24" s="19">
        <f t="shared" si="4"/>
        <v>6.3042013530947152</v>
      </c>
      <c r="K24" s="19">
        <f t="shared" si="4"/>
        <v>5.3132642124548468</v>
      </c>
      <c r="L24" s="19">
        <f t="shared" si="4"/>
        <v>5.5275078068644889</v>
      </c>
      <c r="M24" s="19">
        <f t="shared" si="4"/>
        <v>3.991903058242352</v>
      </c>
      <c r="N24" s="19">
        <f t="shared" si="4"/>
        <v>3.2435102918750554</v>
      </c>
      <c r="O24" s="19">
        <f t="shared" si="4"/>
        <v>3.7441696193701648</v>
      </c>
      <c r="P24" s="19">
        <f t="shared" si="4"/>
        <v>3.3190184831417247</v>
      </c>
      <c r="Q24" s="19">
        <f t="shared" si="4"/>
        <v>3.765475694006938</v>
      </c>
      <c r="R24" s="19">
        <f t="shared" si="4"/>
        <v>3.6846437579732583</v>
      </c>
      <c r="S24" s="19">
        <f t="shared" si="4"/>
        <v>3.0090801295214042</v>
      </c>
      <c r="T24" s="19">
        <f t="shared" si="4"/>
        <v>2.9345821198783799</v>
      </c>
      <c r="U24" s="19">
        <f t="shared" si="4"/>
        <v>2.6838950587233317</v>
      </c>
      <c r="V24" s="19">
        <f t="shared" si="4"/>
        <v>2.1234875432739848</v>
      </c>
      <c r="W24" s="19">
        <f t="shared" si="4"/>
        <v>2.473777602603108</v>
      </c>
      <c r="X24" s="19">
        <f t="shared" si="4"/>
        <v>2.3212897012696265</v>
      </c>
      <c r="Y24" s="19">
        <f t="shared" si="4"/>
        <v>2.2918413611134656</v>
      </c>
      <c r="Z24" s="19">
        <f t="shared" si="4"/>
        <v>1.5632586646074289</v>
      </c>
      <c r="AA24" s="19">
        <f t="shared" si="4"/>
        <v>1.609956728512647</v>
      </c>
      <c r="AB24" s="19">
        <f t="shared" si="4"/>
        <v>1.930594923586525</v>
      </c>
      <c r="AC24" s="19">
        <f t="shared" si="4"/>
        <v>1.5674642362999864</v>
      </c>
      <c r="AD24" s="19">
        <f t="shared" si="4"/>
        <v>1.6917150994678702</v>
      </c>
      <c r="AE24" s="19">
        <f t="shared" si="4"/>
        <v>2.824540025249759</v>
      </c>
      <c r="AF24" s="19">
        <f t="shared" ref="AF24:AG24" si="10">IF(AF12&gt;0,AF18/AF12*100,"--")</f>
        <v>2.3038729931320994</v>
      </c>
      <c r="AG24" s="19">
        <f t="shared" si="10"/>
        <v>2.6300740266359828</v>
      </c>
      <c r="AH24" s="19">
        <f t="shared" ref="AH24" si="11">IF(AH12&gt;0,AH18/AH12*100,"--")</f>
        <v>3.2845631599754075</v>
      </c>
      <c r="AI24" s="19">
        <f t="shared" si="4"/>
        <v>2.6299600910866365</v>
      </c>
      <c r="AJ24" s="4"/>
      <c r="AK24" s="5"/>
      <c r="AL24" s="6"/>
      <c r="AM24" s="7"/>
      <c r="AN24" s="7"/>
    </row>
    <row r="25" spans="1:40" ht="12" customHeight="1" x14ac:dyDescent="0.25">
      <c r="A25" s="17"/>
      <c r="B25" s="1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4"/>
      <c r="AK25" s="5"/>
      <c r="AL25" s="6"/>
      <c r="AM25" s="7"/>
      <c r="AN25" s="7"/>
    </row>
    <row r="26" spans="1:40" ht="12" customHeight="1" thickBot="1" x14ac:dyDescent="0.3">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2"/>
      <c r="AK26" s="5"/>
      <c r="AL26" s="6"/>
      <c r="AM26" s="6"/>
      <c r="AN26" s="9"/>
    </row>
    <row r="27" spans="1:40" ht="12" customHeight="1" thickTop="1" x14ac:dyDescent="0.25">
      <c r="A27" s="20" t="s">
        <v>460</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5"/>
      <c r="AL27" s="6"/>
      <c r="AM27" s="6"/>
      <c r="AN27" s="9"/>
    </row>
    <row r="28" spans="1:40" ht="12" customHeight="1" x14ac:dyDescent="0.25">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3"/>
      <c r="AL28" s="23"/>
      <c r="AM28" s="23"/>
      <c r="AN28" s="22"/>
    </row>
    <row r="29" spans="1:40" ht="12" customHeight="1" x14ac:dyDescent="0.25">
      <c r="A29" s="21"/>
      <c r="B29" s="24"/>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6"/>
      <c r="AL29" s="6"/>
      <c r="AM29" s="6"/>
      <c r="AN29" s="9"/>
    </row>
    <row r="30" spans="1:40" ht="12" customHeight="1" x14ac:dyDescent="0.25">
      <c r="A30" s="21"/>
      <c r="B30" s="24"/>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6"/>
      <c r="AL30" s="6"/>
      <c r="AM30" s="6"/>
      <c r="AN30" s="9"/>
    </row>
    <row r="31" spans="1:40" ht="12" customHeight="1" x14ac:dyDescent="0.25">
      <c r="A31" s="21"/>
      <c r="B31" s="24"/>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6"/>
      <c r="AL31" s="6"/>
      <c r="AM31" s="6"/>
      <c r="AN31" s="9"/>
    </row>
    <row r="32" spans="1:40" ht="12" customHeight="1" x14ac:dyDescent="0.25">
      <c r="A32" s="21"/>
      <c r="B32" s="24"/>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6"/>
      <c r="AL32" s="6"/>
      <c r="AM32" s="6"/>
      <c r="AN32" s="9"/>
    </row>
    <row r="33" spans="1:40" ht="12" customHeight="1" x14ac:dyDescent="0.25">
      <c r="A33" s="21"/>
      <c r="B33" s="24"/>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6"/>
      <c r="AL33" s="6"/>
      <c r="AM33" s="6"/>
      <c r="AN33" s="9"/>
    </row>
    <row r="34" spans="1:40" ht="12" customHeight="1" x14ac:dyDescent="0.25">
      <c r="AJ34" s="9"/>
      <c r="AK34" s="6"/>
      <c r="AL34" s="6"/>
      <c r="AM34" s="6"/>
      <c r="AN34" s="9"/>
    </row>
    <row r="35" spans="1:40" ht="12" customHeight="1" x14ac:dyDescent="0.25">
      <c r="A35" s="21"/>
      <c r="B35" s="24"/>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6"/>
      <c r="AL35" s="6"/>
      <c r="AM35" s="6"/>
      <c r="AN35" s="9"/>
    </row>
    <row r="36" spans="1:40" ht="12" customHeight="1" x14ac:dyDescent="0.25">
      <c r="A36" s="21"/>
      <c r="B36" s="24"/>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6"/>
      <c r="AL36" s="6"/>
      <c r="AM36" s="6"/>
      <c r="AN36" s="9"/>
    </row>
    <row r="37" spans="1:40" ht="12" customHeight="1" x14ac:dyDescent="0.25">
      <c r="A37" s="21"/>
      <c r="B37" s="24"/>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6"/>
      <c r="AL37" s="6"/>
      <c r="AM37" s="6"/>
      <c r="AN37" s="9"/>
    </row>
    <row r="38" spans="1:40" ht="12" customHeight="1" x14ac:dyDescent="0.25">
      <c r="A38" s="21"/>
      <c r="B38" s="24"/>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6"/>
      <c r="AL38" s="6"/>
      <c r="AM38" s="6"/>
      <c r="AN38" s="9"/>
    </row>
    <row r="39" spans="1:40" ht="12" customHeight="1" x14ac:dyDescent="0.25">
      <c r="A39" s="21"/>
      <c r="B39" s="24"/>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6"/>
      <c r="AL39" s="6"/>
      <c r="AM39" s="6"/>
      <c r="AN39" s="9"/>
    </row>
    <row r="40" spans="1:40" ht="12" customHeight="1" x14ac:dyDescent="0.25">
      <c r="A40" s="21"/>
      <c r="B40" s="24"/>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6"/>
      <c r="AL40" s="6"/>
      <c r="AM40" s="6"/>
      <c r="AN40" s="9"/>
    </row>
    <row r="41" spans="1:40" ht="12" customHeight="1" x14ac:dyDescent="0.25">
      <c r="A41" s="21"/>
      <c r="B41" s="24"/>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6"/>
      <c r="AL41" s="6"/>
      <c r="AM41" s="6"/>
      <c r="AN41" s="9"/>
    </row>
    <row r="42" spans="1:40" ht="12" customHeight="1" x14ac:dyDescent="0.25">
      <c r="A42" s="21"/>
      <c r="B42" s="24"/>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6"/>
      <c r="AL42" s="6"/>
      <c r="AM42" s="6"/>
      <c r="AN42" s="9"/>
    </row>
    <row r="43" spans="1:40" ht="12" customHeight="1" x14ac:dyDescent="0.25">
      <c r="A43" s="21"/>
      <c r="B43" s="24"/>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6"/>
      <c r="AL43" s="6"/>
      <c r="AM43" s="6"/>
      <c r="AN43" s="9"/>
    </row>
    <row r="44" spans="1:40" ht="12" customHeight="1" x14ac:dyDescent="0.25">
      <c r="A44" s="21"/>
      <c r="B44" s="24"/>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6"/>
      <c r="AL44" s="6"/>
      <c r="AM44" s="6"/>
      <c r="AN44" s="9"/>
    </row>
    <row r="45" spans="1:40" ht="12" customHeight="1" x14ac:dyDescent="0.25">
      <c r="A45" s="21"/>
      <c r="B45" s="24"/>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6"/>
      <c r="AL45" s="6"/>
      <c r="AM45" s="6"/>
      <c r="AN45" s="9"/>
    </row>
    <row r="46" spans="1:40" ht="12" customHeight="1" x14ac:dyDescent="0.25">
      <c r="A46" s="21"/>
      <c r="B46" s="24"/>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6"/>
      <c r="AL46" s="6"/>
      <c r="AM46" s="6"/>
      <c r="AN46" s="9"/>
    </row>
    <row r="47" spans="1:40" ht="12" customHeight="1" x14ac:dyDescent="0.25">
      <c r="A47" s="21"/>
      <c r="B47" s="24"/>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6"/>
      <c r="AL47" s="6"/>
      <c r="AM47" s="6"/>
      <c r="AN47" s="9"/>
    </row>
    <row r="48" spans="1:40" ht="12" customHeight="1" x14ac:dyDescent="0.25">
      <c r="A48" s="21"/>
      <c r="B48" s="24"/>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6"/>
      <c r="AL48" s="6"/>
      <c r="AM48" s="6"/>
      <c r="AN48" s="9"/>
    </row>
    <row r="49" spans="1:40" ht="12" customHeight="1" x14ac:dyDescent="0.25">
      <c r="A49" s="21"/>
      <c r="B49" s="24"/>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6"/>
      <c r="AL49" s="6"/>
      <c r="AM49" s="6"/>
      <c r="AN49" s="9"/>
    </row>
    <row r="50" spans="1:40" ht="12" customHeight="1" x14ac:dyDescent="0.25">
      <c r="A50" s="21"/>
      <c r="B50" s="24"/>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6"/>
      <c r="AL50" s="6"/>
      <c r="AM50" s="6"/>
      <c r="AN50" s="9"/>
    </row>
    <row r="51" spans="1:40" ht="12" customHeight="1" x14ac:dyDescent="0.25">
      <c r="A51" s="21"/>
      <c r="B51" s="24"/>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6"/>
      <c r="AL51" s="6"/>
      <c r="AM51" s="6"/>
      <c r="AN51" s="9"/>
    </row>
    <row r="52" spans="1:40" ht="12" customHeight="1" x14ac:dyDescent="0.25">
      <c r="A52" s="21"/>
      <c r="B52" s="24"/>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6"/>
      <c r="AL52" s="6"/>
      <c r="AM52" s="6"/>
      <c r="AN52" s="9"/>
    </row>
    <row r="53" spans="1:40" ht="12" customHeight="1" x14ac:dyDescent="0.25">
      <c r="A53" s="21"/>
      <c r="B53" s="24"/>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6"/>
      <c r="AL53" s="6"/>
      <c r="AM53" s="6"/>
      <c r="AN53" s="9"/>
    </row>
    <row r="54" spans="1:40" ht="12" customHeight="1" x14ac:dyDescent="0.25">
      <c r="A54" s="21"/>
      <c r="B54" s="24"/>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6"/>
      <c r="AL54" s="6"/>
      <c r="AM54" s="6"/>
      <c r="AN54" s="9"/>
    </row>
    <row r="55" spans="1:40" ht="12" customHeight="1" x14ac:dyDescent="0.25">
      <c r="A55" s="21"/>
      <c r="B55" s="24"/>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6"/>
      <c r="AL55" s="6"/>
      <c r="AM55" s="6"/>
      <c r="AN55" s="9"/>
    </row>
    <row r="56" spans="1:40" ht="12" customHeight="1" x14ac:dyDescent="0.25">
      <c r="A56" s="21"/>
      <c r="B56" s="25"/>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6"/>
      <c r="AL56" s="6"/>
      <c r="AM56" s="6"/>
      <c r="AN56" s="9"/>
    </row>
    <row r="57" spans="1:40" ht="12" customHeight="1" x14ac:dyDescent="0.25">
      <c r="A57" s="21"/>
      <c r="B57" s="24"/>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6"/>
      <c r="AL57" s="6"/>
      <c r="AM57" s="6"/>
      <c r="AN57" s="9"/>
    </row>
    <row r="58" spans="1:40" ht="12" customHeight="1" x14ac:dyDescent="0.25">
      <c r="A58" s="21"/>
      <c r="B58" s="24"/>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6"/>
      <c r="AL58" s="6"/>
      <c r="AM58" s="6"/>
      <c r="AN58" s="9"/>
    </row>
    <row r="59" spans="1:40" ht="12" customHeight="1" x14ac:dyDescent="0.25">
      <c r="A59" s="21"/>
      <c r="B59" s="24"/>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6"/>
      <c r="AL59" s="6"/>
      <c r="AM59" s="6"/>
      <c r="AN59" s="9"/>
    </row>
    <row r="60" spans="1:40" ht="12" customHeight="1" x14ac:dyDescent="0.25">
      <c r="A60" s="21"/>
      <c r="B60" s="24"/>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6"/>
      <c r="AL60" s="6"/>
      <c r="AM60" s="6"/>
      <c r="AN60" s="9"/>
    </row>
    <row r="61" spans="1:40" ht="12" customHeight="1" x14ac:dyDescent="0.25">
      <c r="A61" s="21"/>
      <c r="B61" s="24"/>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6"/>
      <c r="AL61" s="6"/>
      <c r="AM61" s="6"/>
      <c r="AN61" s="9"/>
    </row>
    <row r="62" spans="1:40" ht="12" customHeight="1" x14ac:dyDescent="0.25">
      <c r="A62" s="21"/>
      <c r="B62" s="24"/>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6"/>
      <c r="AL62" s="6"/>
      <c r="AM62" s="6"/>
      <c r="AN62" s="9"/>
    </row>
    <row r="63" spans="1:40" ht="12" customHeight="1" x14ac:dyDescent="0.25">
      <c r="A63" s="21"/>
      <c r="B63" s="24"/>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6"/>
      <c r="AL63" s="6"/>
      <c r="AM63" s="6"/>
      <c r="AN63" s="9"/>
    </row>
    <row r="64" spans="1:40" ht="12" customHeight="1" x14ac:dyDescent="0.25">
      <c r="A64" s="21"/>
      <c r="B64" s="24"/>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6"/>
      <c r="AL64" s="6"/>
      <c r="AM64" s="6"/>
      <c r="AN64" s="9"/>
    </row>
    <row r="65" spans="1:40" ht="12" customHeight="1" x14ac:dyDescent="0.25">
      <c r="A65" s="21"/>
      <c r="B65" s="24"/>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6"/>
      <c r="AL65" s="6"/>
      <c r="AM65" s="6"/>
      <c r="AN65" s="9"/>
    </row>
    <row r="66" spans="1:40" ht="12" customHeight="1" x14ac:dyDescent="0.25">
      <c r="A66" s="21"/>
      <c r="B66" s="24"/>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6"/>
      <c r="AL66" s="6"/>
      <c r="AM66" s="6"/>
      <c r="AN66" s="9"/>
    </row>
    <row r="67" spans="1:40" ht="12" customHeight="1" x14ac:dyDescent="0.25">
      <c r="A67" s="21"/>
      <c r="B67" s="24"/>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6"/>
      <c r="AL67" s="6"/>
      <c r="AM67" s="6"/>
      <c r="AN67" s="9"/>
    </row>
    <row r="68" spans="1:40" ht="12" customHeight="1" x14ac:dyDescent="0.25">
      <c r="A68" s="21"/>
      <c r="B68" s="24"/>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6"/>
      <c r="AL68" s="6"/>
      <c r="AM68" s="6"/>
      <c r="AN68" s="9"/>
    </row>
    <row r="69" spans="1:40" ht="12" customHeight="1" x14ac:dyDescent="0.25">
      <c r="A69" s="21"/>
      <c r="B69" s="24"/>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6"/>
      <c r="AL69" s="6"/>
      <c r="AM69" s="6"/>
      <c r="AN69" s="9"/>
    </row>
    <row r="70" spans="1:40" ht="12" customHeight="1" x14ac:dyDescent="0.25">
      <c r="A70" s="21"/>
      <c r="B70" s="24"/>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6"/>
      <c r="AL70" s="6"/>
      <c r="AM70" s="6"/>
      <c r="AN70" s="9"/>
    </row>
    <row r="71" spans="1:40" ht="12" customHeight="1" x14ac:dyDescent="0.25">
      <c r="A71" s="21"/>
      <c r="B71" s="24"/>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6"/>
      <c r="AL71" s="6"/>
      <c r="AM71" s="6"/>
      <c r="AN71" s="9"/>
    </row>
    <row r="72" spans="1:40" ht="12" customHeight="1" x14ac:dyDescent="0.25">
      <c r="A72" s="21"/>
      <c r="B72" s="24"/>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6"/>
      <c r="AL72" s="6"/>
      <c r="AM72" s="6"/>
      <c r="AN72" s="9"/>
    </row>
    <row r="73" spans="1:40" ht="12" customHeight="1" x14ac:dyDescent="0.25">
      <c r="A73" s="21"/>
      <c r="B73" s="24"/>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6"/>
      <c r="AL73" s="6"/>
      <c r="AM73" s="6"/>
      <c r="AN73" s="9"/>
    </row>
    <row r="74" spans="1:40" ht="12" customHeight="1" x14ac:dyDescent="0.25">
      <c r="A74" s="21"/>
      <c r="B74" s="24"/>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6"/>
      <c r="AL74" s="6"/>
      <c r="AM74" s="6"/>
      <c r="AN74" s="9"/>
    </row>
    <row r="75" spans="1:40" ht="12" customHeight="1" x14ac:dyDescent="0.25">
      <c r="A75" s="21"/>
      <c r="B75" s="24"/>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6"/>
      <c r="AL75" s="6"/>
      <c r="AM75" s="6"/>
      <c r="AN75" s="9"/>
    </row>
    <row r="76" spans="1:40" ht="12" customHeight="1" x14ac:dyDescent="0.25">
      <c r="A76" s="21"/>
      <c r="B76" s="24"/>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6"/>
      <c r="AL76" s="6"/>
      <c r="AM76" s="6"/>
      <c r="AN76" s="9"/>
    </row>
    <row r="77" spans="1:40" ht="12" customHeight="1" x14ac:dyDescent="0.25">
      <c r="A77" s="21"/>
      <c r="B77" s="24"/>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6"/>
      <c r="AL77" s="6"/>
      <c r="AM77" s="6"/>
      <c r="AN77" s="9"/>
    </row>
    <row r="78" spans="1:40" ht="12" customHeight="1" x14ac:dyDescent="0.25">
      <c r="A78" s="21"/>
      <c r="B78" s="24"/>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6"/>
      <c r="AL78" s="6"/>
      <c r="AM78" s="6"/>
      <c r="AN78" s="9"/>
    </row>
    <row r="79" spans="1:40" ht="12" customHeight="1" x14ac:dyDescent="0.25">
      <c r="A79" s="21"/>
      <c r="B79" s="24"/>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6"/>
      <c r="AL79" s="6"/>
      <c r="AM79" s="6"/>
      <c r="AN79" s="9"/>
    </row>
    <row r="80" spans="1:40" ht="12" customHeight="1" x14ac:dyDescent="0.25">
      <c r="A80" s="21"/>
      <c r="B80" s="24"/>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6"/>
      <c r="AL80" s="6"/>
      <c r="AM80" s="6"/>
      <c r="AN80" s="9"/>
    </row>
    <row r="81" spans="1:40" ht="12" customHeight="1" x14ac:dyDescent="0.25">
      <c r="A81" s="21"/>
      <c r="B81" s="24"/>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6"/>
      <c r="AL81" s="6"/>
      <c r="AM81" s="6"/>
      <c r="AN81" s="9"/>
    </row>
    <row r="82" spans="1:40" ht="12" customHeight="1" x14ac:dyDescent="0.25">
      <c r="A82" s="21"/>
      <c r="B82" s="24"/>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6"/>
      <c r="AL82" s="6"/>
      <c r="AM82" s="6"/>
      <c r="AN82" s="9"/>
    </row>
    <row r="83" spans="1:40" ht="12" customHeight="1" x14ac:dyDescent="0.25">
      <c r="A83" s="21"/>
      <c r="B83" s="24"/>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6"/>
      <c r="AL83" s="6"/>
      <c r="AM83" s="6"/>
      <c r="AN83" s="9"/>
    </row>
    <row r="84" spans="1:40" ht="12" customHeight="1" x14ac:dyDescent="0.25">
      <c r="A84" s="21"/>
      <c r="B84" s="24"/>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6"/>
      <c r="AL84" s="6"/>
      <c r="AM84" s="6"/>
      <c r="AN84" s="9"/>
    </row>
    <row r="85" spans="1:40" ht="12" customHeight="1" x14ac:dyDescent="0.25">
      <c r="A85" s="21"/>
      <c r="B85" s="24"/>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6"/>
      <c r="AL85" s="6"/>
      <c r="AM85" s="6"/>
      <c r="AN85" s="9"/>
    </row>
    <row r="86" spans="1:40" ht="12" customHeight="1" x14ac:dyDescent="0.25">
      <c r="A86" s="21"/>
      <c r="B86" s="24"/>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6"/>
      <c r="AL86" s="6"/>
      <c r="AM86" s="6"/>
      <c r="AN86" s="9"/>
    </row>
    <row r="87" spans="1:40" ht="12" customHeight="1" x14ac:dyDescent="0.25">
      <c r="A87" s="21"/>
      <c r="B87" s="24"/>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6"/>
      <c r="AL87" s="6"/>
      <c r="AM87" s="6"/>
      <c r="AN87" s="9"/>
    </row>
    <row r="88" spans="1:40" ht="12" customHeight="1" x14ac:dyDescent="0.25">
      <c r="A88" s="21"/>
      <c r="B88" s="24"/>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6"/>
      <c r="AL88" s="6"/>
      <c r="AM88" s="6"/>
      <c r="AN88" s="9"/>
    </row>
    <row r="89" spans="1:40" ht="12" customHeight="1" x14ac:dyDescent="0.25">
      <c r="A89" s="21"/>
      <c r="B89" s="24"/>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6"/>
      <c r="AL89" s="6"/>
      <c r="AM89" s="6"/>
      <c r="AN89" s="9"/>
    </row>
    <row r="90" spans="1:40" ht="12" customHeight="1" x14ac:dyDescent="0.25">
      <c r="A90" s="21"/>
      <c r="B90" s="24"/>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6"/>
      <c r="AL90" s="6"/>
      <c r="AM90" s="6"/>
      <c r="AN90" s="9"/>
    </row>
    <row r="91" spans="1:40" ht="12" customHeight="1" x14ac:dyDescent="0.25">
      <c r="A91" s="21"/>
      <c r="B91" s="24"/>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6"/>
      <c r="AL91" s="6"/>
      <c r="AM91" s="6"/>
      <c r="AN91" s="9"/>
    </row>
    <row r="92" spans="1:40" ht="12" customHeight="1" x14ac:dyDescent="0.25">
      <c r="A92" s="21"/>
      <c r="B92" s="24"/>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6"/>
      <c r="AL92" s="6"/>
      <c r="AM92" s="6"/>
      <c r="AN92" s="9"/>
    </row>
    <row r="93" spans="1:40" ht="12" customHeight="1" x14ac:dyDescent="0.25">
      <c r="A93" s="21"/>
      <c r="B93" s="24"/>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6"/>
      <c r="AL93" s="6"/>
      <c r="AM93" s="6"/>
      <c r="AN93" s="9"/>
    </row>
    <row r="94" spans="1:40" ht="12" customHeight="1" x14ac:dyDescent="0.25">
      <c r="A94" s="21"/>
      <c r="B94" s="24"/>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6"/>
      <c r="AL94" s="6"/>
      <c r="AM94" s="6"/>
      <c r="AN94" s="9"/>
    </row>
    <row r="95" spans="1:40" ht="12" customHeight="1" x14ac:dyDescent="0.25">
      <c r="A95" s="21"/>
      <c r="B95" s="24"/>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6"/>
      <c r="AL95" s="6"/>
      <c r="AM95" s="6"/>
      <c r="AN95" s="9"/>
    </row>
    <row r="96" spans="1:40" ht="12" customHeight="1" x14ac:dyDescent="0.25">
      <c r="A96" s="21"/>
      <c r="B96" s="24"/>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6"/>
      <c r="AL96" s="6"/>
      <c r="AM96" s="6"/>
      <c r="AN96" s="9"/>
    </row>
    <row r="97" spans="1:40" ht="12" customHeight="1" x14ac:dyDescent="0.25">
      <c r="A97" s="21"/>
      <c r="B97" s="24"/>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6"/>
      <c r="AL97" s="6"/>
      <c r="AM97" s="6"/>
      <c r="AN97" s="9"/>
    </row>
    <row r="98" spans="1:40" ht="12" customHeight="1" x14ac:dyDescent="0.25">
      <c r="A98" s="21"/>
      <c r="B98" s="24"/>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6"/>
      <c r="AL98" s="6"/>
      <c r="AM98" s="6"/>
      <c r="AN98" s="9"/>
    </row>
    <row r="99" spans="1:40" ht="12" customHeight="1" x14ac:dyDescent="0.25">
      <c r="A99" s="21"/>
      <c r="B99" s="26"/>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6"/>
      <c r="AL99" s="6"/>
      <c r="AM99" s="6"/>
      <c r="AN99" s="9"/>
    </row>
    <row r="100" spans="1:40" ht="12" customHeight="1" x14ac:dyDescent="0.25">
      <c r="A100" s="21"/>
      <c r="B100" s="24"/>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6"/>
      <c r="AL100" s="6"/>
      <c r="AM100" s="6"/>
      <c r="AN100" s="9"/>
    </row>
    <row r="101" spans="1:40" ht="12" customHeight="1" x14ac:dyDescent="0.25">
      <c r="A101" s="21"/>
      <c r="B101" s="24"/>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6"/>
      <c r="AL101" s="6"/>
      <c r="AM101" s="6"/>
      <c r="AN101" s="9"/>
    </row>
    <row r="102" spans="1:40" ht="12" customHeight="1" x14ac:dyDescent="0.25">
      <c r="A102" s="21"/>
      <c r="B102" s="24"/>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6"/>
      <c r="AL102" s="6"/>
      <c r="AM102" s="6"/>
      <c r="AN102" s="9"/>
    </row>
    <row r="103" spans="1:40" ht="12" customHeight="1" x14ac:dyDescent="0.25">
      <c r="A103" s="21"/>
      <c r="B103" s="24"/>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6"/>
      <c r="AL103" s="6"/>
      <c r="AM103" s="6"/>
      <c r="AN103" s="9"/>
    </row>
    <row r="104" spans="1:40" ht="12" customHeight="1" x14ac:dyDescent="0.25">
      <c r="A104" s="21"/>
      <c r="B104" s="24"/>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6"/>
      <c r="AL104" s="6"/>
      <c r="AM104" s="6"/>
      <c r="AN104" s="9"/>
    </row>
    <row r="105" spans="1:40" ht="12" customHeight="1" x14ac:dyDescent="0.25">
      <c r="A105" s="21"/>
      <c r="B105" s="24"/>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6"/>
      <c r="AL105" s="6"/>
      <c r="AM105" s="6"/>
      <c r="AN105" s="9"/>
    </row>
    <row r="106" spans="1:40" ht="12" customHeight="1" x14ac:dyDescent="0.25">
      <c r="A106" s="21"/>
      <c r="B106" s="24"/>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6"/>
      <c r="AL106" s="6"/>
      <c r="AM106" s="6"/>
      <c r="AN106" s="9"/>
    </row>
    <row r="107" spans="1:40" ht="12" customHeight="1" x14ac:dyDescent="0.25">
      <c r="A107" s="21"/>
      <c r="B107" s="24"/>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6"/>
      <c r="AL107" s="6"/>
      <c r="AM107" s="6"/>
      <c r="AN107" s="9"/>
    </row>
    <row r="108" spans="1:40" ht="12" customHeight="1" x14ac:dyDescent="0.25">
      <c r="A108" s="21"/>
      <c r="B108" s="24"/>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6"/>
      <c r="AL108" s="6"/>
      <c r="AM108" s="6"/>
      <c r="AN108" s="9"/>
    </row>
    <row r="109" spans="1:40" ht="12" customHeight="1" x14ac:dyDescent="0.25">
      <c r="A109" s="21"/>
      <c r="B109" s="24"/>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6"/>
      <c r="AL109" s="6"/>
      <c r="AM109" s="6"/>
      <c r="AN109" s="9"/>
    </row>
    <row r="110" spans="1:40" ht="12" customHeight="1" x14ac:dyDescent="0.25">
      <c r="A110" s="21"/>
      <c r="B110" s="24"/>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6"/>
      <c r="AL110" s="6"/>
      <c r="AM110" s="6"/>
      <c r="AN110" s="9"/>
    </row>
    <row r="111" spans="1:40" ht="12" customHeight="1" x14ac:dyDescent="0.25">
      <c r="A111" s="21"/>
      <c r="B111" s="24"/>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6"/>
      <c r="AL111" s="6"/>
      <c r="AM111" s="6"/>
      <c r="AN111" s="9"/>
    </row>
    <row r="112" spans="1:40" ht="12" customHeight="1" x14ac:dyDescent="0.25">
      <c r="A112" s="27"/>
      <c r="B112" s="25"/>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6"/>
      <c r="AL112" s="6"/>
      <c r="AM112" s="6"/>
      <c r="AN112" s="9"/>
    </row>
    <row r="113" spans="1:40" ht="12" customHeight="1" x14ac:dyDescent="0.25">
      <c r="A113" s="21"/>
      <c r="B113" s="24"/>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6"/>
      <c r="AL113" s="6"/>
      <c r="AM113" s="6"/>
      <c r="AN113" s="9"/>
    </row>
    <row r="114" spans="1:40" ht="12" customHeight="1" x14ac:dyDescent="0.25">
      <c r="A114" s="21"/>
      <c r="B114" s="24"/>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6"/>
      <c r="AL114" s="6"/>
      <c r="AM114" s="6"/>
      <c r="AN114" s="9"/>
    </row>
    <row r="115" spans="1:40" ht="12" customHeight="1" x14ac:dyDescent="0.25">
      <c r="A115" s="21"/>
      <c r="B115" s="24"/>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6"/>
      <c r="AL115" s="6"/>
      <c r="AM115" s="6"/>
      <c r="AN115" s="9"/>
    </row>
    <row r="116" spans="1:40" ht="12" customHeight="1" x14ac:dyDescent="0.25">
      <c r="A116" s="21"/>
      <c r="B116" s="24"/>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6"/>
      <c r="AL116" s="6"/>
      <c r="AM116" s="6"/>
      <c r="AN116" s="9"/>
    </row>
    <row r="117" spans="1:40" ht="12" customHeight="1" x14ac:dyDescent="0.25">
      <c r="A117" s="27"/>
      <c r="B117" s="25"/>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6"/>
      <c r="AL117" s="6"/>
      <c r="AM117" s="6"/>
      <c r="AN117" s="9"/>
    </row>
    <row r="118" spans="1:40" ht="12" customHeight="1" x14ac:dyDescent="0.25">
      <c r="A118" s="21"/>
      <c r="B118" s="24"/>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6"/>
      <c r="AL118" s="6"/>
      <c r="AM118" s="6"/>
      <c r="AN118" s="9"/>
    </row>
    <row r="119" spans="1:40" ht="12" customHeight="1" x14ac:dyDescent="0.25">
      <c r="A119" s="21"/>
      <c r="B119" s="24"/>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6"/>
      <c r="AL119" s="6"/>
      <c r="AM119" s="6"/>
      <c r="AN119" s="9"/>
    </row>
    <row r="120" spans="1:40" ht="12" customHeight="1" x14ac:dyDescent="0.25">
      <c r="A120" s="21"/>
      <c r="B120" s="24"/>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6"/>
      <c r="AL120" s="6"/>
      <c r="AM120" s="6"/>
      <c r="AN120" s="9"/>
    </row>
    <row r="121" spans="1:40" ht="12" customHeight="1" x14ac:dyDescent="0.25">
      <c r="A121" s="27"/>
      <c r="B121" s="25"/>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6"/>
      <c r="AL121" s="6"/>
      <c r="AM121" s="6"/>
      <c r="AN121" s="9"/>
    </row>
    <row r="122" spans="1:40" ht="12" customHeight="1" x14ac:dyDescent="0.25">
      <c r="A122" s="21"/>
      <c r="B122" s="24"/>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6"/>
      <c r="AL122" s="6"/>
      <c r="AM122" s="6"/>
      <c r="AN122" s="9"/>
    </row>
  </sheetData>
  <mergeCells count="5">
    <mergeCell ref="A2:AI2"/>
    <mergeCell ref="A4:AI4"/>
    <mergeCell ref="A8:AI8"/>
    <mergeCell ref="A14:AI14"/>
    <mergeCell ref="A20:AI20"/>
  </mergeCells>
  <hyperlinks>
    <hyperlink ref="A1" location="Índice!A1" display="Índice" xr:uid="{BAFD6580-CF04-4ADC-81ED-9C6D16FD1D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3FD78-2701-4314-9E01-3AFAE6BE9FEC}">
  <dimension ref="A1:AN122"/>
  <sheetViews>
    <sheetView showGridLines="0" zoomScale="90" zoomScaleNormal="90" workbookViewId="0"/>
  </sheetViews>
  <sheetFormatPr baseColWidth="10" defaultColWidth="7.109375" defaultRowHeight="13.2" x14ac:dyDescent="0.25"/>
  <cols>
    <col min="1" max="1" width="6.109375" style="8" customWidth="1"/>
    <col min="2" max="2" width="10.5546875" style="8" customWidth="1"/>
    <col min="3" max="34" width="10.6640625" style="8" customWidth="1"/>
    <col min="35" max="35" width="12" style="8" bestFit="1" customWidth="1"/>
    <col min="36" max="16384" width="7.109375" style="8"/>
  </cols>
  <sheetData>
    <row r="1" spans="1:40" ht="12" customHeight="1" x14ac:dyDescent="0.25">
      <c r="A1" s="1" t="s">
        <v>0</v>
      </c>
      <c r="B1" s="2"/>
      <c r="C1" s="3"/>
      <c r="D1" s="3"/>
      <c r="E1" s="3"/>
      <c r="F1" s="3"/>
      <c r="G1" s="3"/>
      <c r="H1" s="3"/>
      <c r="I1" s="3"/>
      <c r="J1" s="3"/>
      <c r="K1" s="3"/>
      <c r="L1" s="3"/>
      <c r="M1" s="3"/>
      <c r="N1" s="3"/>
      <c r="O1" s="3"/>
      <c r="P1" s="3"/>
      <c r="Q1" s="3"/>
      <c r="R1" s="4"/>
      <c r="S1" s="4"/>
      <c r="T1" s="4"/>
      <c r="U1" s="4"/>
      <c r="V1" s="4"/>
      <c r="W1" s="4"/>
      <c r="X1" s="4"/>
      <c r="Y1" s="4"/>
      <c r="Z1" s="3"/>
      <c r="AA1" s="3"/>
      <c r="AB1" s="3"/>
      <c r="AC1" s="3"/>
      <c r="AD1" s="3"/>
      <c r="AE1" s="3"/>
      <c r="AF1" s="3"/>
      <c r="AG1" s="3"/>
      <c r="AH1" s="3"/>
      <c r="AI1" s="3"/>
      <c r="AJ1" s="3"/>
      <c r="AK1" s="5"/>
      <c r="AL1" s="6"/>
      <c r="AM1" s="6"/>
      <c r="AN1" s="7"/>
    </row>
    <row r="2" spans="1:40" ht="12" customHeight="1" x14ac:dyDescent="0.25">
      <c r="A2" s="136" t="s">
        <v>43</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2"/>
      <c r="AK2" s="5"/>
      <c r="AL2" s="6"/>
      <c r="AM2" s="6"/>
      <c r="AN2" s="9"/>
    </row>
    <row r="3" spans="1:40" ht="12" customHeight="1" x14ac:dyDescent="0.25">
      <c r="A3" s="10"/>
      <c r="B3" s="96"/>
      <c r="C3" s="96"/>
      <c r="D3" s="96"/>
      <c r="E3" s="96"/>
      <c r="F3" s="96"/>
      <c r="G3" s="96"/>
      <c r="H3" s="96"/>
      <c r="I3" s="96"/>
      <c r="J3" s="96"/>
      <c r="K3" s="96"/>
      <c r="L3" s="96"/>
      <c r="M3" s="96"/>
      <c r="N3" s="96"/>
      <c r="O3" s="96"/>
      <c r="P3" s="2"/>
      <c r="Q3" s="2"/>
      <c r="R3" s="2"/>
      <c r="S3" s="2"/>
      <c r="T3" s="2"/>
      <c r="U3" s="2"/>
      <c r="V3" s="2"/>
      <c r="W3" s="2"/>
      <c r="X3" s="2"/>
      <c r="Y3" s="2"/>
      <c r="Z3" s="2"/>
      <c r="AA3" s="2"/>
      <c r="AB3" s="2"/>
      <c r="AC3" s="2"/>
      <c r="AD3" s="2"/>
      <c r="AE3" s="2"/>
      <c r="AF3" s="2"/>
      <c r="AG3" s="2"/>
      <c r="AH3" s="2"/>
      <c r="AI3" s="2"/>
      <c r="AJ3" s="2"/>
      <c r="AK3" s="5"/>
      <c r="AL3" s="6"/>
      <c r="AM3" s="6"/>
      <c r="AN3" s="9"/>
    </row>
    <row r="4" spans="1:40" ht="12" customHeight="1" x14ac:dyDescent="0.25">
      <c r="A4" s="136" t="s">
        <v>436</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2"/>
      <c r="AK4" s="5"/>
      <c r="AL4" s="6"/>
      <c r="AM4" s="6"/>
      <c r="AN4" s="9"/>
    </row>
    <row r="5" spans="1:40" ht="12" customHeight="1" thickBot="1" x14ac:dyDescent="0.3">
      <c r="A5" s="12"/>
      <c r="B5" s="13"/>
      <c r="C5" s="13"/>
      <c r="D5" s="13"/>
      <c r="E5" s="13"/>
      <c r="F5" s="13"/>
      <c r="G5" s="13"/>
      <c r="H5" s="13"/>
      <c r="I5" s="13"/>
      <c r="J5" s="13"/>
      <c r="K5" s="13"/>
      <c r="L5" s="13"/>
      <c r="M5" s="13"/>
      <c r="N5" s="13"/>
      <c r="O5" s="13"/>
      <c r="P5" s="2"/>
      <c r="Q5" s="2"/>
      <c r="R5" s="2"/>
      <c r="S5" s="2"/>
      <c r="T5" s="2"/>
      <c r="U5" s="2"/>
      <c r="V5" s="2"/>
      <c r="W5" s="2"/>
      <c r="X5" s="2"/>
      <c r="Y5" s="2"/>
      <c r="Z5" s="2"/>
      <c r="AA5" s="2"/>
      <c r="AB5" s="2"/>
      <c r="AC5" s="2"/>
      <c r="AD5" s="2"/>
      <c r="AE5" s="2"/>
      <c r="AF5" s="2"/>
      <c r="AG5" s="2"/>
      <c r="AH5" s="2"/>
      <c r="AI5" s="2"/>
      <c r="AJ5" s="2"/>
      <c r="AK5" s="5"/>
      <c r="AL5" s="6"/>
      <c r="AM5" s="6"/>
      <c r="AN5" s="9"/>
    </row>
    <row r="6" spans="1:40" s="16" customFormat="1" ht="12" customHeight="1" thickTop="1" thickBot="1" x14ac:dyDescent="0.3">
      <c r="A6" s="96"/>
      <c r="B6" s="14"/>
      <c r="C6" s="15">
        <v>1990</v>
      </c>
      <c r="D6" s="15">
        <v>1991</v>
      </c>
      <c r="E6" s="15">
        <v>1992</v>
      </c>
      <c r="F6" s="15">
        <v>1993</v>
      </c>
      <c r="G6" s="15">
        <v>1994</v>
      </c>
      <c r="H6" s="15">
        <v>1995</v>
      </c>
      <c r="I6" s="15">
        <v>1996</v>
      </c>
      <c r="J6" s="15">
        <v>1997</v>
      </c>
      <c r="K6" s="15">
        <v>1998</v>
      </c>
      <c r="L6" s="15">
        <v>1999</v>
      </c>
      <c r="M6" s="15">
        <v>2000</v>
      </c>
      <c r="N6" s="15">
        <v>2001</v>
      </c>
      <c r="O6" s="15">
        <v>2002</v>
      </c>
      <c r="P6" s="15">
        <v>2003</v>
      </c>
      <c r="Q6" s="15">
        <v>2004</v>
      </c>
      <c r="R6" s="15">
        <v>2005</v>
      </c>
      <c r="S6" s="15">
        <v>2006</v>
      </c>
      <c r="T6" s="15">
        <v>2007</v>
      </c>
      <c r="U6" s="15">
        <v>2008</v>
      </c>
      <c r="V6" s="15">
        <v>2009</v>
      </c>
      <c r="W6" s="15">
        <v>2010</v>
      </c>
      <c r="X6" s="15">
        <v>2011</v>
      </c>
      <c r="Y6" s="15">
        <v>2012</v>
      </c>
      <c r="Z6" s="15">
        <v>2013</v>
      </c>
      <c r="AA6" s="15">
        <v>2014</v>
      </c>
      <c r="AB6" s="15">
        <v>2015</v>
      </c>
      <c r="AC6" s="15">
        <v>2016</v>
      </c>
      <c r="AD6" s="15">
        <v>2017</v>
      </c>
      <c r="AE6" s="15">
        <v>2018</v>
      </c>
      <c r="AF6" s="15">
        <v>2019</v>
      </c>
      <c r="AG6" s="15">
        <v>2020</v>
      </c>
      <c r="AH6" s="15">
        <v>2021</v>
      </c>
      <c r="AI6" s="15" t="s">
        <v>458</v>
      </c>
      <c r="AJ6" s="2"/>
      <c r="AK6" s="5"/>
      <c r="AL6" s="6"/>
      <c r="AM6" s="6"/>
      <c r="AN6" s="9"/>
    </row>
    <row r="7" spans="1:40" s="16" customFormat="1" ht="12" customHeight="1" thickTop="1" x14ac:dyDescent="0.25">
      <c r="A7" s="96"/>
      <c r="B7" s="14"/>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
      <c r="AK7" s="5"/>
      <c r="AL7" s="6"/>
      <c r="AM7" s="6"/>
      <c r="AN7" s="9"/>
    </row>
    <row r="8" spans="1:40" s="16" customFormat="1" ht="12" customHeight="1" x14ac:dyDescent="0.25">
      <c r="A8" s="136" t="s">
        <v>4</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2"/>
      <c r="AK8" s="5"/>
      <c r="AL8" s="6"/>
      <c r="AM8" s="6"/>
      <c r="AN8" s="9"/>
    </row>
    <row r="9" spans="1:40" s="16" customFormat="1" ht="12" customHeight="1" x14ac:dyDescent="0.25">
      <c r="A9" s="96"/>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115"/>
      <c r="AG9" s="124"/>
      <c r="AH9" s="130"/>
      <c r="AI9" s="96"/>
      <c r="AJ9" s="2"/>
      <c r="AK9" s="5"/>
      <c r="AL9" s="6"/>
      <c r="AM9" s="6"/>
      <c r="AN9" s="9"/>
    </row>
    <row r="10" spans="1:40" ht="12" customHeight="1" x14ac:dyDescent="0.25">
      <c r="A10" s="17"/>
      <c r="B10" s="18" t="s">
        <v>1</v>
      </c>
      <c r="C10" s="28">
        <v>16014.776107000025</v>
      </c>
      <c r="D10" s="28">
        <v>15162.333442999996</v>
      </c>
      <c r="E10" s="28">
        <v>17654.748000999996</v>
      </c>
      <c r="F10" s="28">
        <v>20386.171409999992</v>
      </c>
      <c r="G10" s="28">
        <v>25113.121164000011</v>
      </c>
      <c r="H10" s="28">
        <v>26681.487705</v>
      </c>
      <c r="I10" s="28">
        <v>30007.470752999991</v>
      </c>
      <c r="J10" s="28">
        <v>33889.679009999956</v>
      </c>
      <c r="K10" s="28">
        <v>36854.199103000014</v>
      </c>
      <c r="L10" s="28">
        <v>42212.773458999975</v>
      </c>
      <c r="M10" s="28">
        <v>46469.889055999985</v>
      </c>
      <c r="N10" s="28">
        <v>44118.667618999978</v>
      </c>
      <c r="O10" s="28">
        <v>47904.436081000007</v>
      </c>
      <c r="P10" s="28">
        <v>51145.622871000021</v>
      </c>
      <c r="Q10" s="28">
        <v>56667.091361999977</v>
      </c>
      <c r="R10" s="28">
        <v>64363.127609000032</v>
      </c>
      <c r="S10" s="28">
        <v>63183.599880000009</v>
      </c>
      <c r="T10" s="28">
        <v>66560.486962000054</v>
      </c>
      <c r="U10" s="28">
        <v>60082.224862000025</v>
      </c>
      <c r="V10" s="28">
        <v>46270.924352999995</v>
      </c>
      <c r="W10" s="28">
        <v>61772.913932999996</v>
      </c>
      <c r="X10" s="28">
        <v>68683.476554000052</v>
      </c>
      <c r="Y10" s="28">
        <v>69031.360003000053</v>
      </c>
      <c r="Z10" s="28">
        <v>80657.025520000025</v>
      </c>
      <c r="AA10" s="28">
        <v>87563.415604999769</v>
      </c>
      <c r="AB10" s="28">
        <v>91440.042053999976</v>
      </c>
      <c r="AC10" s="28">
        <v>92332.326774000045</v>
      </c>
      <c r="AD10" s="28">
        <v>92132.824102999992</v>
      </c>
      <c r="AE10" s="28">
        <v>99395.419384000037</v>
      </c>
      <c r="AF10" s="28">
        <v>100488.66143399999</v>
      </c>
      <c r="AG10" s="28">
        <v>86975.331846999907</v>
      </c>
      <c r="AH10" s="28">
        <v>101022.50207700001</v>
      </c>
      <c r="AI10" s="28">
        <f>SUM(C10:AH10)</f>
        <v>1842238.1300979997</v>
      </c>
      <c r="AJ10" s="4"/>
      <c r="AK10" s="5"/>
      <c r="AL10" s="6"/>
      <c r="AM10" s="7"/>
      <c r="AN10" s="7"/>
    </row>
    <row r="11" spans="1:40" ht="12" customHeight="1" x14ac:dyDescent="0.25">
      <c r="A11" s="17"/>
      <c r="B11" s="18" t="s">
        <v>2</v>
      </c>
      <c r="C11" s="28">
        <v>18347.526357000013</v>
      </c>
      <c r="D11" s="28">
        <v>17159.795825000001</v>
      </c>
      <c r="E11" s="28">
        <v>19923.754113999985</v>
      </c>
      <c r="F11" s="28">
        <v>23054.202164000009</v>
      </c>
      <c r="G11" s="28">
        <v>31125.885794999991</v>
      </c>
      <c r="H11" s="28">
        <v>40330.229864999987</v>
      </c>
      <c r="I11" s="28">
        <v>44190.178164999976</v>
      </c>
      <c r="J11" s="28">
        <v>46614.971082999997</v>
      </c>
      <c r="K11" s="28">
        <v>47601.048881999981</v>
      </c>
      <c r="L11" s="28">
        <v>59859.381965000008</v>
      </c>
      <c r="M11" s="28">
        <v>64466.64354499997</v>
      </c>
      <c r="N11" s="28">
        <v>60207.34836600002</v>
      </c>
      <c r="O11" s="28">
        <v>59629.171677999984</v>
      </c>
      <c r="P11" s="28">
        <v>57419.219634999972</v>
      </c>
      <c r="Q11" s="28">
        <v>62674.154253999965</v>
      </c>
      <c r="R11" s="28">
        <v>64314.443306000045</v>
      </c>
      <c r="S11" s="28">
        <v>68929.90033699997</v>
      </c>
      <c r="T11" s="28">
        <v>68347.738713999992</v>
      </c>
      <c r="U11" s="28">
        <v>57124.015939000004</v>
      </c>
      <c r="V11" s="28">
        <v>41943.317007999976</v>
      </c>
      <c r="W11" s="28">
        <v>62426.865817000042</v>
      </c>
      <c r="X11" s="28">
        <v>68172.182498999973</v>
      </c>
      <c r="Y11" s="28">
        <v>68050.743800999975</v>
      </c>
      <c r="Z11" s="28">
        <v>82626.082753000024</v>
      </c>
      <c r="AA11" s="28">
        <v>86835.923509000029</v>
      </c>
      <c r="AB11" s="28">
        <v>89921.137767000022</v>
      </c>
      <c r="AC11" s="28">
        <v>91643.017581999971</v>
      </c>
      <c r="AD11" s="28">
        <v>92525.844762000037</v>
      </c>
      <c r="AE11" s="28">
        <v>93042.780356999996</v>
      </c>
      <c r="AF11" s="28">
        <v>96048.626117000036</v>
      </c>
      <c r="AG11" s="28">
        <v>72127.703496000016</v>
      </c>
      <c r="AH11" s="28">
        <v>71321.258486000035</v>
      </c>
      <c r="AI11" s="28">
        <f t="shared" ref="AI11:AI12" si="0">SUM(C11:AH11)</f>
        <v>1928005.0939430005</v>
      </c>
      <c r="AJ11" s="4"/>
      <c r="AK11" s="5"/>
      <c r="AL11" s="6"/>
      <c r="AM11" s="7"/>
      <c r="AN11" s="7"/>
    </row>
    <row r="12" spans="1:40" ht="12" customHeight="1" x14ac:dyDescent="0.25">
      <c r="A12" s="17"/>
      <c r="B12" s="18" t="s">
        <v>3</v>
      </c>
      <c r="C12" s="28">
        <v>34362.302464000037</v>
      </c>
      <c r="D12" s="28">
        <v>32322.129267999997</v>
      </c>
      <c r="E12" s="28">
        <v>37578.502114999981</v>
      </c>
      <c r="F12" s="28">
        <v>43440.373573999997</v>
      </c>
      <c r="G12" s="28">
        <v>56239.006959000006</v>
      </c>
      <c r="H12" s="28">
        <v>67011.717569999979</v>
      </c>
      <c r="I12" s="28">
        <v>74197.648917999963</v>
      </c>
      <c r="J12" s="28">
        <v>80504.650092999946</v>
      </c>
      <c r="K12" s="28">
        <v>84455.24798499998</v>
      </c>
      <c r="L12" s="28">
        <v>102072.15542399998</v>
      </c>
      <c r="M12" s="28">
        <v>110936.53260099997</v>
      </c>
      <c r="N12" s="28">
        <v>104326.01598500001</v>
      </c>
      <c r="O12" s="28">
        <v>107533.60775899998</v>
      </c>
      <c r="P12" s="28">
        <v>108564.84250599999</v>
      </c>
      <c r="Q12" s="28">
        <v>119341.24561599996</v>
      </c>
      <c r="R12" s="28">
        <v>128677.57091500009</v>
      </c>
      <c r="S12" s="28">
        <v>132113.50021699999</v>
      </c>
      <c r="T12" s="28">
        <v>134908.22567600006</v>
      </c>
      <c r="U12" s="28">
        <v>117206.24080100007</v>
      </c>
      <c r="V12" s="28">
        <v>88214.241360999978</v>
      </c>
      <c r="W12" s="28">
        <v>124199.77975000002</v>
      </c>
      <c r="X12" s="28">
        <v>136855.65905300004</v>
      </c>
      <c r="Y12" s="28">
        <v>137082.10380400004</v>
      </c>
      <c r="Z12" s="28">
        <v>163283.10827300005</v>
      </c>
      <c r="AA12" s="28">
        <v>174399.33911399986</v>
      </c>
      <c r="AB12" s="28">
        <v>181361.17982100003</v>
      </c>
      <c r="AC12" s="28">
        <v>183975.34435600002</v>
      </c>
      <c r="AD12" s="28">
        <v>184658.66886500001</v>
      </c>
      <c r="AE12" s="28">
        <v>192438.19974100002</v>
      </c>
      <c r="AF12" s="28">
        <v>196537.28755100002</v>
      </c>
      <c r="AG12" s="28">
        <v>159103.03534299997</v>
      </c>
      <c r="AH12" s="28">
        <v>172343.76056300005</v>
      </c>
      <c r="AI12" s="28">
        <f t="shared" si="0"/>
        <v>3770243.224041</v>
      </c>
      <c r="AJ12" s="4"/>
      <c r="AK12" s="5"/>
      <c r="AL12" s="6"/>
      <c r="AM12" s="7"/>
      <c r="AN12" s="7"/>
    </row>
    <row r="13" spans="1:40" ht="12" customHeight="1" x14ac:dyDescent="0.25">
      <c r="A13" s="17"/>
      <c r="B13" s="1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4"/>
      <c r="AK13" s="5"/>
      <c r="AL13" s="6"/>
      <c r="AM13" s="7"/>
      <c r="AN13" s="7"/>
    </row>
    <row r="14" spans="1:40" ht="12" customHeight="1" x14ac:dyDescent="0.25">
      <c r="A14" s="136" t="s">
        <v>94</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4"/>
      <c r="AK14" s="5"/>
      <c r="AL14" s="6"/>
      <c r="AM14" s="7"/>
      <c r="AN14" s="7"/>
    </row>
    <row r="15" spans="1:40" ht="12" customHeight="1" x14ac:dyDescent="0.25">
      <c r="A15" s="17"/>
      <c r="B15" s="1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4"/>
      <c r="AK15" s="5"/>
      <c r="AL15" s="6"/>
      <c r="AM15" s="7"/>
      <c r="AN15" s="7"/>
    </row>
    <row r="16" spans="1:40" ht="12" customHeight="1" x14ac:dyDescent="0.25">
      <c r="A16" s="17"/>
      <c r="B16" s="18" t="s">
        <v>1</v>
      </c>
      <c r="C16" s="28">
        <v>191.61638299999998</v>
      </c>
      <c r="D16" s="28">
        <v>204.59144299999994</v>
      </c>
      <c r="E16" s="28">
        <v>242.0824310000001</v>
      </c>
      <c r="F16" s="28">
        <v>301.2835440000004</v>
      </c>
      <c r="G16" s="28">
        <v>352.37568199999959</v>
      </c>
      <c r="H16" s="28">
        <v>316.09309599999983</v>
      </c>
      <c r="I16" s="28">
        <v>341.71786899999967</v>
      </c>
      <c r="J16" s="28">
        <v>395.96028599999977</v>
      </c>
      <c r="K16" s="28">
        <v>413.11398799999967</v>
      </c>
      <c r="L16" s="28">
        <v>418.69994600000075</v>
      </c>
      <c r="M16" s="28">
        <v>447.74944800000026</v>
      </c>
      <c r="N16" s="28">
        <v>387.13995000000028</v>
      </c>
      <c r="O16" s="28">
        <v>442.56759700000055</v>
      </c>
      <c r="P16" s="28">
        <v>488.69640999999956</v>
      </c>
      <c r="Q16" s="28">
        <v>538.60734500000137</v>
      </c>
      <c r="R16" s="28">
        <v>613.6756419999997</v>
      </c>
      <c r="S16" s="28">
        <v>583.26722099999927</v>
      </c>
      <c r="T16" s="28">
        <v>582.75033700000131</v>
      </c>
      <c r="U16" s="28">
        <v>547.8676300000019</v>
      </c>
      <c r="V16" s="28">
        <v>452.5127839999991</v>
      </c>
      <c r="W16" s="28">
        <v>714.74580799999899</v>
      </c>
      <c r="X16" s="28">
        <v>774.15976999999862</v>
      </c>
      <c r="Y16" s="28">
        <v>672.11266999999771</v>
      </c>
      <c r="Z16" s="28">
        <v>919.42121300000008</v>
      </c>
      <c r="AA16" s="28">
        <v>946.81127600000207</v>
      </c>
      <c r="AB16" s="28">
        <v>1006.16371</v>
      </c>
      <c r="AC16" s="28">
        <v>996.89409299999932</v>
      </c>
      <c r="AD16" s="28">
        <v>1056.0998530000008</v>
      </c>
      <c r="AE16" s="28">
        <v>1102.278885999998</v>
      </c>
      <c r="AF16" s="28">
        <v>1037.8000430000011</v>
      </c>
      <c r="AG16" s="28">
        <v>925.07291799999894</v>
      </c>
      <c r="AH16" s="28">
        <v>1204.9996019999976</v>
      </c>
      <c r="AI16" s="28">
        <f>SUM(C16:AH16)</f>
        <v>19618.928873999997</v>
      </c>
      <c r="AJ16" s="4"/>
      <c r="AK16" s="5"/>
      <c r="AL16" s="6"/>
      <c r="AM16" s="7"/>
      <c r="AN16" s="7"/>
    </row>
    <row r="17" spans="1:40" ht="12" customHeight="1" x14ac:dyDescent="0.25">
      <c r="A17" s="17"/>
      <c r="B17" s="18" t="s">
        <v>2</v>
      </c>
      <c r="C17" s="28">
        <v>163.89031899999998</v>
      </c>
      <c r="D17" s="28">
        <v>200.47614100000013</v>
      </c>
      <c r="E17" s="28">
        <v>271.52646799999985</v>
      </c>
      <c r="F17" s="28">
        <v>325.11009200000018</v>
      </c>
      <c r="G17" s="28">
        <v>375.9088569999995</v>
      </c>
      <c r="H17" s="28">
        <v>395.10522400000082</v>
      </c>
      <c r="I17" s="28">
        <v>477.92248599999988</v>
      </c>
      <c r="J17" s="28">
        <v>388.08268699999968</v>
      </c>
      <c r="K17" s="28">
        <v>317.57581200000027</v>
      </c>
      <c r="L17" s="28">
        <v>373.08385800000059</v>
      </c>
      <c r="M17" s="28">
        <v>393.41686200000015</v>
      </c>
      <c r="N17" s="28">
        <v>340.20562400000017</v>
      </c>
      <c r="O17" s="28">
        <v>233.80262600000003</v>
      </c>
      <c r="P17" s="28">
        <v>223.45921599999969</v>
      </c>
      <c r="Q17" s="28">
        <v>222.3695010000001</v>
      </c>
      <c r="R17" s="28">
        <v>235.67025700000008</v>
      </c>
      <c r="S17" s="28">
        <v>228.10826500000022</v>
      </c>
      <c r="T17" s="28">
        <v>221.51590499999992</v>
      </c>
      <c r="U17" s="28">
        <v>193.67869599999969</v>
      </c>
      <c r="V17" s="28">
        <v>138.41396200000028</v>
      </c>
      <c r="W17" s="28">
        <v>201.21893600000021</v>
      </c>
      <c r="X17" s="28">
        <v>223.84767400000038</v>
      </c>
      <c r="Y17" s="28">
        <v>-110.10250400000014</v>
      </c>
      <c r="Z17" s="28">
        <v>291.14581000000055</v>
      </c>
      <c r="AA17" s="28">
        <v>345.23626600000051</v>
      </c>
      <c r="AB17" s="28">
        <v>365.31907300000023</v>
      </c>
      <c r="AC17" s="28">
        <v>367.67029100000053</v>
      </c>
      <c r="AD17" s="28">
        <v>353.61051400000002</v>
      </c>
      <c r="AE17" s="28">
        <v>355.73328300000082</v>
      </c>
      <c r="AF17" s="28">
        <v>349.78077800000091</v>
      </c>
      <c r="AG17" s="28">
        <v>274.42289599999981</v>
      </c>
      <c r="AH17" s="28">
        <v>274.49971299999959</v>
      </c>
      <c r="AI17" s="28">
        <f t="shared" ref="AI17:AI18" si="1">SUM(C17:AH17)</f>
        <v>9011.7055880000044</v>
      </c>
      <c r="AJ17" s="4"/>
      <c r="AK17" s="5"/>
      <c r="AL17" s="6"/>
      <c r="AM17" s="7"/>
      <c r="AN17" s="7"/>
    </row>
    <row r="18" spans="1:40" ht="12" customHeight="1" x14ac:dyDescent="0.25">
      <c r="A18" s="17"/>
      <c r="B18" s="18" t="s">
        <v>3</v>
      </c>
      <c r="C18" s="28">
        <v>355.50670199999973</v>
      </c>
      <c r="D18" s="28">
        <v>405.06758400000007</v>
      </c>
      <c r="E18" s="28">
        <v>513.60889899999972</v>
      </c>
      <c r="F18" s="28">
        <v>626.39363600000047</v>
      </c>
      <c r="G18" s="28">
        <v>728.28453899999931</v>
      </c>
      <c r="H18" s="28">
        <v>711.19832000000042</v>
      </c>
      <c r="I18" s="28">
        <v>819.64035499999954</v>
      </c>
      <c r="J18" s="28">
        <v>784.04297299999962</v>
      </c>
      <c r="K18" s="28">
        <v>730.68979999999976</v>
      </c>
      <c r="L18" s="28">
        <v>791.78380400000151</v>
      </c>
      <c r="M18" s="28">
        <v>841.16631000000064</v>
      </c>
      <c r="N18" s="28">
        <v>727.34557400000017</v>
      </c>
      <c r="O18" s="28">
        <v>676.37022300000035</v>
      </c>
      <c r="P18" s="28">
        <v>712.15562599999907</v>
      </c>
      <c r="Q18" s="28">
        <v>760.97684600000127</v>
      </c>
      <c r="R18" s="28">
        <v>849.34589900000003</v>
      </c>
      <c r="S18" s="28">
        <v>811.37548599999855</v>
      </c>
      <c r="T18" s="28">
        <v>804.26624200000151</v>
      </c>
      <c r="U18" s="28">
        <v>741.54632600000116</v>
      </c>
      <c r="V18" s="28">
        <v>590.92674599999918</v>
      </c>
      <c r="W18" s="28">
        <v>915.96474399999897</v>
      </c>
      <c r="X18" s="28">
        <v>998.00744399999849</v>
      </c>
      <c r="Y18" s="28">
        <v>562.01016599999707</v>
      </c>
      <c r="Z18" s="28">
        <v>1210.567023000001</v>
      </c>
      <c r="AA18" s="28">
        <v>1292.0475420000027</v>
      </c>
      <c r="AB18" s="28">
        <v>1371.4827830000004</v>
      </c>
      <c r="AC18" s="28">
        <v>1364.564384</v>
      </c>
      <c r="AD18" s="28">
        <v>1409.710367000001</v>
      </c>
      <c r="AE18" s="28">
        <v>1458.0121689999987</v>
      </c>
      <c r="AF18" s="28">
        <v>1387.5808210000016</v>
      </c>
      <c r="AG18" s="28">
        <v>1199.4958139999992</v>
      </c>
      <c r="AH18" s="28">
        <v>1479.4993149999973</v>
      </c>
      <c r="AI18" s="28">
        <f t="shared" si="1"/>
        <v>28630.634461999998</v>
      </c>
      <c r="AJ18" s="4"/>
      <c r="AK18" s="5"/>
      <c r="AL18" s="6"/>
      <c r="AM18" s="7"/>
      <c r="AN18" s="7"/>
    </row>
    <row r="19" spans="1:40" ht="12" customHeight="1" x14ac:dyDescent="0.25">
      <c r="A19" s="17"/>
      <c r="B19" s="1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4"/>
      <c r="AK19" s="5"/>
      <c r="AL19" s="6"/>
      <c r="AM19" s="7"/>
      <c r="AN19" s="7"/>
    </row>
    <row r="20" spans="1:40" ht="12" customHeight="1" x14ac:dyDescent="0.25">
      <c r="A20" s="136" t="s">
        <v>420</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4"/>
      <c r="AK20" s="5"/>
      <c r="AL20" s="6"/>
      <c r="AM20" s="7"/>
      <c r="AN20" s="7"/>
    </row>
    <row r="21" spans="1:40" ht="12" customHeight="1" x14ac:dyDescent="0.25">
      <c r="A21" s="17"/>
      <c r="B21" s="1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4"/>
      <c r="AK21" s="5"/>
      <c r="AL21" s="6"/>
      <c r="AM21" s="7"/>
      <c r="AN21" s="7"/>
    </row>
    <row r="22" spans="1:40" ht="12" customHeight="1" x14ac:dyDescent="0.25">
      <c r="A22" s="17"/>
      <c r="B22" s="18" t="s">
        <v>1</v>
      </c>
      <c r="C22" s="19">
        <f>IF(C10&gt;0,C16/C10*100,"--")</f>
        <v>1.1964974203806999</v>
      </c>
      <c r="D22" s="19">
        <f t="shared" ref="D22:AI24" si="2">IF(D10&gt;0,D16/D10*100,"--")</f>
        <v>1.3493400852126347</v>
      </c>
      <c r="E22" s="19">
        <f t="shared" si="2"/>
        <v>1.3712029816924496</v>
      </c>
      <c r="F22" s="19">
        <f t="shared" si="2"/>
        <v>1.4778819325153536</v>
      </c>
      <c r="G22" s="19">
        <f t="shared" si="2"/>
        <v>1.4031536729298897</v>
      </c>
      <c r="H22" s="19">
        <f t="shared" si="2"/>
        <v>1.1846906720301256</v>
      </c>
      <c r="I22" s="19">
        <f t="shared" si="2"/>
        <v>1.1387759795311523</v>
      </c>
      <c r="J22" s="19">
        <f t="shared" si="2"/>
        <v>1.1683801604705735</v>
      </c>
      <c r="K22" s="19">
        <f t="shared" si="2"/>
        <v>1.1209414342323105</v>
      </c>
      <c r="L22" s="19">
        <f t="shared" si="2"/>
        <v>0.99187973613406777</v>
      </c>
      <c r="M22" s="19">
        <f t="shared" si="2"/>
        <v>0.96352596723531192</v>
      </c>
      <c r="N22" s="19">
        <f t="shared" si="2"/>
        <v>0.87749692112931366</v>
      </c>
      <c r="O22" s="19">
        <f t="shared" si="2"/>
        <v>0.92385514412835956</v>
      </c>
      <c r="P22" s="19">
        <f t="shared" si="2"/>
        <v>0.95549996767581524</v>
      </c>
      <c r="Q22" s="19">
        <f t="shared" si="2"/>
        <v>0.95047642653701236</v>
      </c>
      <c r="R22" s="19">
        <f t="shared" si="2"/>
        <v>0.95345839271208466</v>
      </c>
      <c r="S22" s="19">
        <f t="shared" si="2"/>
        <v>0.92313072080058112</v>
      </c>
      <c r="T22" s="19">
        <f t="shared" si="2"/>
        <v>0.87551994223344309</v>
      </c>
      <c r="U22" s="19">
        <f t="shared" si="2"/>
        <v>0.91186308639264402</v>
      </c>
      <c r="V22" s="19">
        <f t="shared" si="2"/>
        <v>0.97796357070325146</v>
      </c>
      <c r="W22" s="19">
        <f t="shared" si="2"/>
        <v>1.1570537351940773</v>
      </c>
      <c r="X22" s="19">
        <f t="shared" si="2"/>
        <v>1.1271412118915409</v>
      </c>
      <c r="Y22" s="19">
        <f t="shared" si="2"/>
        <v>0.9736338237734099</v>
      </c>
      <c r="Z22" s="19">
        <f t="shared" si="2"/>
        <v>1.1399146039324459</v>
      </c>
      <c r="AA22" s="19">
        <f t="shared" si="2"/>
        <v>1.0812863676664759</v>
      </c>
      <c r="AB22" s="19">
        <f t="shared" si="2"/>
        <v>1.1003535074992741</v>
      </c>
      <c r="AC22" s="19">
        <f t="shared" si="2"/>
        <v>1.0796804627701808</v>
      </c>
      <c r="AD22" s="19">
        <f t="shared" si="2"/>
        <v>1.1462796926959851</v>
      </c>
      <c r="AE22" s="19">
        <f t="shared" si="2"/>
        <v>1.1089835857943318</v>
      </c>
      <c r="AF22" s="19">
        <f t="shared" ref="AF22:AG22" si="3">IF(AF10&gt;0,AF16/AF10*100,"--")</f>
        <v>1.0327533755453777</v>
      </c>
      <c r="AG22" s="19">
        <f t="shared" si="3"/>
        <v>1.063603780928728</v>
      </c>
      <c r="AH22" s="19">
        <f t="shared" ref="AH22" si="4">IF(AH10&gt;0,AH16/AH10*100,"--")</f>
        <v>1.1928031648647337</v>
      </c>
      <c r="AI22" s="19">
        <f t="shared" si="2"/>
        <v>1.0649507549252792</v>
      </c>
      <c r="AJ22" s="4"/>
      <c r="AK22" s="5"/>
      <c r="AL22" s="6"/>
      <c r="AM22" s="7"/>
      <c r="AN22" s="7"/>
    </row>
    <row r="23" spans="1:40" ht="12" customHeight="1" x14ac:dyDescent="0.25">
      <c r="A23" s="17"/>
      <c r="B23" s="18" t="s">
        <v>2</v>
      </c>
      <c r="C23" s="19">
        <f t="shared" ref="C23:R24" si="5">IF(C11&gt;0,C17/C11*100,"--")</f>
        <v>0.89325566733671413</v>
      </c>
      <c r="D23" s="19">
        <f t="shared" si="5"/>
        <v>1.1682897806273875</v>
      </c>
      <c r="E23" s="19">
        <f t="shared" si="5"/>
        <v>1.3628278408093992</v>
      </c>
      <c r="F23" s="19">
        <f t="shared" si="5"/>
        <v>1.4101988422209277</v>
      </c>
      <c r="G23" s="19">
        <f t="shared" si="5"/>
        <v>1.2077049291891473</v>
      </c>
      <c r="H23" s="19">
        <f t="shared" si="5"/>
        <v>0.97967511051278988</v>
      </c>
      <c r="I23" s="19">
        <f t="shared" si="5"/>
        <v>1.0815129194897197</v>
      </c>
      <c r="J23" s="19">
        <f t="shared" si="5"/>
        <v>0.83252800116297709</v>
      </c>
      <c r="K23" s="19">
        <f t="shared" si="5"/>
        <v>0.66716137450510982</v>
      </c>
      <c r="L23" s="19">
        <f t="shared" si="5"/>
        <v>0.6232671400084685</v>
      </c>
      <c r="M23" s="19">
        <f t="shared" si="5"/>
        <v>0.61026422404849023</v>
      </c>
      <c r="N23" s="19">
        <f t="shared" si="5"/>
        <v>0.56505664712535209</v>
      </c>
      <c r="O23" s="19">
        <f t="shared" si="5"/>
        <v>0.39209437163163019</v>
      </c>
      <c r="P23" s="19">
        <f t="shared" si="5"/>
        <v>0.38917146108998979</v>
      </c>
      <c r="Q23" s="19">
        <f t="shared" si="5"/>
        <v>0.35480255560976814</v>
      </c>
      <c r="R23" s="19">
        <f t="shared" si="5"/>
        <v>0.36643441952643607</v>
      </c>
      <c r="S23" s="19">
        <f t="shared" si="2"/>
        <v>0.33092789034188841</v>
      </c>
      <c r="T23" s="19">
        <f t="shared" si="2"/>
        <v>0.32410129313411473</v>
      </c>
      <c r="U23" s="19">
        <f t="shared" si="2"/>
        <v>0.33904950976629494</v>
      </c>
      <c r="V23" s="19">
        <f t="shared" si="2"/>
        <v>0.33000242201540753</v>
      </c>
      <c r="W23" s="19">
        <f t="shared" si="2"/>
        <v>0.3223274680966034</v>
      </c>
      <c r="X23" s="19">
        <f t="shared" si="2"/>
        <v>0.32835632628203448</v>
      </c>
      <c r="Y23" s="19">
        <f t="shared" si="2"/>
        <v>-0.16179471060885339</v>
      </c>
      <c r="Z23" s="19">
        <f t="shared" si="2"/>
        <v>0.35236550045624609</v>
      </c>
      <c r="AA23" s="19">
        <f t="shared" si="2"/>
        <v>0.3975730919291931</v>
      </c>
      <c r="AB23" s="19">
        <f t="shared" si="2"/>
        <v>0.40626607055017483</v>
      </c>
      <c r="AC23" s="19">
        <f t="shared" si="2"/>
        <v>0.40119836808190873</v>
      </c>
      <c r="AD23" s="19">
        <f t="shared" si="2"/>
        <v>0.3821748560195003</v>
      </c>
      <c r="AE23" s="19">
        <f t="shared" ref="AE23" si="6">IF(AE11&gt;0,AE17/AE11*100,"--")</f>
        <v>0.38233303178932521</v>
      </c>
      <c r="AF23" s="19">
        <f t="shared" ref="AF23:AG23" si="7">IF(AF11&gt;0,AF17/AF11*100,"--")</f>
        <v>0.36417051668591416</v>
      </c>
      <c r="AG23" s="19">
        <f t="shared" si="7"/>
        <v>0.38046809020506034</v>
      </c>
      <c r="AH23" s="19">
        <f t="shared" ref="AH23" si="8">IF(AH11&gt;0,AH17/AH11*100,"--")</f>
        <v>0.38487783141667692</v>
      </c>
      <c r="AI23" s="19">
        <f t="shared" si="2"/>
        <v>0.4674108806201332</v>
      </c>
      <c r="AJ23" s="4"/>
      <c r="AK23" s="5"/>
      <c r="AL23" s="6"/>
      <c r="AM23" s="7"/>
      <c r="AN23" s="7"/>
    </row>
    <row r="24" spans="1:40" ht="12" customHeight="1" x14ac:dyDescent="0.25">
      <c r="A24" s="17"/>
      <c r="B24" s="18" t="s">
        <v>3</v>
      </c>
      <c r="C24" s="19">
        <f t="shared" si="5"/>
        <v>1.0345834723166452</v>
      </c>
      <c r="D24" s="19">
        <f t="shared" si="2"/>
        <v>1.2532206051196964</v>
      </c>
      <c r="E24" s="19">
        <f t="shared" si="2"/>
        <v>1.3667625639473948</v>
      </c>
      <c r="F24" s="19">
        <f t="shared" si="2"/>
        <v>1.4419618996437698</v>
      </c>
      <c r="G24" s="19">
        <f t="shared" si="2"/>
        <v>1.2949811498822188</v>
      </c>
      <c r="H24" s="19">
        <f t="shared" si="2"/>
        <v>1.0613044192712826</v>
      </c>
      <c r="I24" s="19">
        <f t="shared" si="2"/>
        <v>1.1046715993734932</v>
      </c>
      <c r="J24" s="19">
        <f t="shared" si="2"/>
        <v>0.97391016803906816</v>
      </c>
      <c r="K24" s="19">
        <f t="shared" si="2"/>
        <v>0.86517986440555694</v>
      </c>
      <c r="L24" s="19">
        <f t="shared" si="2"/>
        <v>0.77570988945123354</v>
      </c>
      <c r="M24" s="19">
        <f t="shared" si="2"/>
        <v>0.75824103230752904</v>
      </c>
      <c r="N24" s="19">
        <f t="shared" si="2"/>
        <v>0.69718522952566109</v>
      </c>
      <c r="O24" s="19">
        <f t="shared" si="2"/>
        <v>0.62898496302277351</v>
      </c>
      <c r="P24" s="19">
        <f t="shared" si="2"/>
        <v>0.65597260545985758</v>
      </c>
      <c r="Q24" s="19">
        <f t="shared" si="2"/>
        <v>0.63764781578413321</v>
      </c>
      <c r="R24" s="19">
        <f t="shared" si="2"/>
        <v>0.66005745442696329</v>
      </c>
      <c r="S24" s="19">
        <f t="shared" si="2"/>
        <v>0.61415032125202373</v>
      </c>
      <c r="T24" s="19">
        <f t="shared" si="2"/>
        <v>0.59615804593824639</v>
      </c>
      <c r="U24" s="19">
        <f t="shared" si="2"/>
        <v>0.63268501824834056</v>
      </c>
      <c r="V24" s="19">
        <f t="shared" si="2"/>
        <v>0.66987681000593102</v>
      </c>
      <c r="W24" s="19">
        <f t="shared" si="2"/>
        <v>0.73749305018393063</v>
      </c>
      <c r="X24" s="19">
        <f t="shared" si="2"/>
        <v>0.72924090308424916</v>
      </c>
      <c r="Y24" s="19">
        <f t="shared" si="2"/>
        <v>0.4099806979936339</v>
      </c>
      <c r="Z24" s="19">
        <f t="shared" si="2"/>
        <v>0.74139146161769653</v>
      </c>
      <c r="AA24" s="19">
        <f t="shared" si="2"/>
        <v>0.74085575585548991</v>
      </c>
      <c r="AB24" s="19">
        <f t="shared" si="2"/>
        <v>0.75621628859804912</v>
      </c>
      <c r="AC24" s="19">
        <f t="shared" si="2"/>
        <v>0.74171046602826873</v>
      </c>
      <c r="AD24" s="19">
        <f t="shared" si="2"/>
        <v>0.76341412816671506</v>
      </c>
      <c r="AE24" s="19">
        <f t="shared" ref="AE24" si="9">IF(AE12&gt;0,AE18/AE12*100,"--")</f>
        <v>0.75765215584136492</v>
      </c>
      <c r="AF24" s="19">
        <f t="shared" ref="AF24:AG24" si="10">IF(AF12&gt;0,AF18/AF12*100,"--")</f>
        <v>0.70601402832525317</v>
      </c>
      <c r="AG24" s="19">
        <f t="shared" si="10"/>
        <v>0.75391133262422283</v>
      </c>
      <c r="AH24" s="19">
        <f t="shared" ref="AH24" si="11">IF(AH12&gt;0,AH18/AH12*100,"--")</f>
        <v>0.8584582987900905</v>
      </c>
      <c r="AI24" s="19">
        <f t="shared" si="2"/>
        <v>0.75938428267535696</v>
      </c>
      <c r="AJ24" s="4"/>
      <c r="AK24" s="5"/>
      <c r="AL24" s="6"/>
      <c r="AM24" s="7"/>
      <c r="AN24" s="7"/>
    </row>
    <row r="25" spans="1:40" ht="12" customHeight="1" x14ac:dyDescent="0.25">
      <c r="A25" s="17"/>
      <c r="B25" s="1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4"/>
      <c r="AK25" s="5"/>
      <c r="AL25" s="6"/>
      <c r="AM25" s="7"/>
      <c r="AN25" s="7"/>
    </row>
    <row r="26" spans="1:40" ht="12" customHeight="1" thickBot="1" x14ac:dyDescent="0.3">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2"/>
      <c r="AK26" s="5"/>
      <c r="AL26" s="6"/>
      <c r="AM26" s="6"/>
      <c r="AN26" s="9"/>
    </row>
    <row r="27" spans="1:40" ht="12" customHeight="1" thickTop="1" x14ac:dyDescent="0.25">
      <c r="A27" s="20" t="s">
        <v>460</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5"/>
      <c r="AL27" s="6"/>
      <c r="AM27" s="6"/>
      <c r="AN27" s="9"/>
    </row>
    <row r="28" spans="1:40" ht="12" customHeight="1" x14ac:dyDescent="0.25">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3"/>
      <c r="AL28" s="23"/>
      <c r="AM28" s="23"/>
      <c r="AN28" s="22"/>
    </row>
    <row r="29" spans="1:40" ht="12" customHeight="1" x14ac:dyDescent="0.25">
      <c r="A29" s="21"/>
      <c r="B29" s="24"/>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6"/>
      <c r="AL29" s="6"/>
      <c r="AM29" s="6"/>
      <c r="AN29" s="9"/>
    </row>
    <row r="30" spans="1:40" ht="12" customHeight="1" x14ac:dyDescent="0.25">
      <c r="A30" s="21"/>
      <c r="B30" s="24"/>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6"/>
      <c r="AL30" s="6"/>
      <c r="AM30" s="6"/>
      <c r="AN30" s="9"/>
    </row>
    <row r="31" spans="1:40" ht="12" customHeight="1" x14ac:dyDescent="0.25">
      <c r="A31" s="21"/>
      <c r="B31" s="24"/>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6"/>
      <c r="AL31" s="6"/>
      <c r="AM31" s="6"/>
      <c r="AN31" s="9"/>
    </row>
    <row r="32" spans="1:40" ht="12" customHeight="1" x14ac:dyDescent="0.25">
      <c r="A32" s="21"/>
      <c r="B32" s="24"/>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6"/>
      <c r="AL32" s="6"/>
      <c r="AM32" s="6"/>
      <c r="AN32" s="9"/>
    </row>
    <row r="33" spans="1:40" ht="12" customHeight="1" x14ac:dyDescent="0.25">
      <c r="A33" s="21"/>
      <c r="B33" s="24"/>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6"/>
      <c r="AL33" s="6"/>
      <c r="AM33" s="6"/>
      <c r="AN33" s="9"/>
    </row>
    <row r="34" spans="1:40" ht="12" customHeight="1" x14ac:dyDescent="0.25">
      <c r="AJ34" s="9"/>
      <c r="AK34" s="6"/>
      <c r="AL34" s="6"/>
      <c r="AM34" s="6"/>
      <c r="AN34" s="9"/>
    </row>
    <row r="35" spans="1:40" ht="12" customHeight="1" x14ac:dyDescent="0.25">
      <c r="A35" s="21"/>
      <c r="B35" s="24"/>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6"/>
      <c r="AL35" s="6"/>
      <c r="AM35" s="6"/>
      <c r="AN35" s="9"/>
    </row>
    <row r="36" spans="1:40" ht="12" customHeight="1" x14ac:dyDescent="0.25">
      <c r="A36" s="21"/>
      <c r="B36" s="24"/>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6"/>
      <c r="AL36" s="6"/>
      <c r="AM36" s="6"/>
      <c r="AN36" s="9"/>
    </row>
    <row r="37" spans="1:40" ht="12" customHeight="1" x14ac:dyDescent="0.25">
      <c r="A37" s="21"/>
      <c r="B37" s="24"/>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6"/>
      <c r="AL37" s="6"/>
      <c r="AM37" s="6"/>
      <c r="AN37" s="9"/>
    </row>
    <row r="38" spans="1:40" ht="12" customHeight="1" x14ac:dyDescent="0.25">
      <c r="A38" s="21"/>
      <c r="B38" s="24"/>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6"/>
      <c r="AL38" s="6"/>
      <c r="AM38" s="6"/>
      <c r="AN38" s="9"/>
    </row>
    <row r="39" spans="1:40" ht="12" customHeight="1" x14ac:dyDescent="0.25">
      <c r="A39" s="21"/>
      <c r="B39" s="24"/>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6"/>
      <c r="AL39" s="6"/>
      <c r="AM39" s="6"/>
      <c r="AN39" s="9"/>
    </row>
    <row r="40" spans="1:40" ht="12" customHeight="1" x14ac:dyDescent="0.25">
      <c r="A40" s="21"/>
      <c r="B40" s="24"/>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6"/>
      <c r="AL40" s="6"/>
      <c r="AM40" s="6"/>
      <c r="AN40" s="9"/>
    </row>
    <row r="41" spans="1:40" ht="12" customHeight="1" x14ac:dyDescent="0.25">
      <c r="A41" s="21"/>
      <c r="B41" s="24"/>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6"/>
      <c r="AL41" s="6"/>
      <c r="AM41" s="6"/>
      <c r="AN41" s="9"/>
    </row>
    <row r="42" spans="1:40" ht="12" customHeight="1" x14ac:dyDescent="0.25">
      <c r="A42" s="21"/>
      <c r="B42" s="24"/>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6"/>
      <c r="AL42" s="6"/>
      <c r="AM42" s="6"/>
      <c r="AN42" s="9"/>
    </row>
    <row r="43" spans="1:40" ht="12" customHeight="1" x14ac:dyDescent="0.25">
      <c r="A43" s="21"/>
      <c r="B43" s="24"/>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6"/>
      <c r="AL43" s="6"/>
      <c r="AM43" s="6"/>
      <c r="AN43" s="9"/>
    </row>
    <row r="44" spans="1:40" ht="12" customHeight="1" x14ac:dyDescent="0.25">
      <c r="A44" s="21"/>
      <c r="B44" s="24"/>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6"/>
      <c r="AL44" s="6"/>
      <c r="AM44" s="6"/>
      <c r="AN44" s="9"/>
    </row>
    <row r="45" spans="1:40" ht="12" customHeight="1" x14ac:dyDescent="0.25">
      <c r="A45" s="21"/>
      <c r="B45" s="24"/>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6"/>
      <c r="AL45" s="6"/>
      <c r="AM45" s="6"/>
      <c r="AN45" s="9"/>
    </row>
    <row r="46" spans="1:40" ht="12" customHeight="1" x14ac:dyDescent="0.25">
      <c r="A46" s="21"/>
      <c r="B46" s="24"/>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6"/>
      <c r="AL46" s="6"/>
      <c r="AM46" s="6"/>
      <c r="AN46" s="9"/>
    </row>
    <row r="47" spans="1:40" ht="12" customHeight="1" x14ac:dyDescent="0.25">
      <c r="A47" s="21"/>
      <c r="B47" s="24"/>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6"/>
      <c r="AL47" s="6"/>
      <c r="AM47" s="6"/>
      <c r="AN47" s="9"/>
    </row>
    <row r="48" spans="1:40" ht="12" customHeight="1" x14ac:dyDescent="0.25">
      <c r="A48" s="21"/>
      <c r="B48" s="24"/>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6"/>
      <c r="AL48" s="6"/>
      <c r="AM48" s="6"/>
      <c r="AN48" s="9"/>
    </row>
    <row r="49" spans="1:40" ht="12" customHeight="1" x14ac:dyDescent="0.25">
      <c r="A49" s="21"/>
      <c r="B49" s="24"/>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6"/>
      <c r="AL49" s="6"/>
      <c r="AM49" s="6"/>
      <c r="AN49" s="9"/>
    </row>
    <row r="50" spans="1:40" ht="12" customHeight="1" x14ac:dyDescent="0.25">
      <c r="A50" s="21"/>
      <c r="B50" s="24"/>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6"/>
      <c r="AL50" s="6"/>
      <c r="AM50" s="6"/>
      <c r="AN50" s="9"/>
    </row>
    <row r="51" spans="1:40" ht="12" customHeight="1" x14ac:dyDescent="0.25">
      <c r="A51" s="21"/>
      <c r="B51" s="24"/>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6"/>
      <c r="AL51" s="6"/>
      <c r="AM51" s="6"/>
      <c r="AN51" s="9"/>
    </row>
    <row r="52" spans="1:40" ht="12" customHeight="1" x14ac:dyDescent="0.25">
      <c r="A52" s="21"/>
      <c r="B52" s="24"/>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6"/>
      <c r="AL52" s="6"/>
      <c r="AM52" s="6"/>
      <c r="AN52" s="9"/>
    </row>
    <row r="53" spans="1:40" ht="12" customHeight="1" x14ac:dyDescent="0.25">
      <c r="A53" s="21"/>
      <c r="B53" s="24"/>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6"/>
      <c r="AL53" s="6"/>
      <c r="AM53" s="6"/>
      <c r="AN53" s="9"/>
    </row>
    <row r="54" spans="1:40" ht="12" customHeight="1" x14ac:dyDescent="0.25">
      <c r="A54" s="21"/>
      <c r="B54" s="24"/>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6"/>
      <c r="AL54" s="6"/>
      <c r="AM54" s="6"/>
      <c r="AN54" s="9"/>
    </row>
    <row r="55" spans="1:40" ht="12" customHeight="1" x14ac:dyDescent="0.25">
      <c r="A55" s="21"/>
      <c r="B55" s="24"/>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6"/>
      <c r="AL55" s="6"/>
      <c r="AM55" s="6"/>
      <c r="AN55" s="9"/>
    </row>
    <row r="56" spans="1:40" ht="12" customHeight="1" x14ac:dyDescent="0.25">
      <c r="A56" s="21"/>
      <c r="B56" s="25"/>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6"/>
      <c r="AL56" s="6"/>
      <c r="AM56" s="6"/>
      <c r="AN56" s="9"/>
    </row>
    <row r="57" spans="1:40" ht="12" customHeight="1" x14ac:dyDescent="0.25">
      <c r="A57" s="21"/>
      <c r="B57" s="24"/>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6"/>
      <c r="AL57" s="6"/>
      <c r="AM57" s="6"/>
      <c r="AN57" s="9"/>
    </row>
    <row r="58" spans="1:40" ht="12" customHeight="1" x14ac:dyDescent="0.25">
      <c r="A58" s="21"/>
      <c r="B58" s="24"/>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6"/>
      <c r="AL58" s="6"/>
      <c r="AM58" s="6"/>
      <c r="AN58" s="9"/>
    </row>
    <row r="59" spans="1:40" ht="12" customHeight="1" x14ac:dyDescent="0.25">
      <c r="A59" s="21"/>
      <c r="B59" s="24"/>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6"/>
      <c r="AL59" s="6"/>
      <c r="AM59" s="6"/>
      <c r="AN59" s="9"/>
    </row>
    <row r="60" spans="1:40" ht="12" customHeight="1" x14ac:dyDescent="0.25">
      <c r="A60" s="21"/>
      <c r="B60" s="24"/>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6"/>
      <c r="AL60" s="6"/>
      <c r="AM60" s="6"/>
      <c r="AN60" s="9"/>
    </row>
    <row r="61" spans="1:40" ht="12" customHeight="1" x14ac:dyDescent="0.25">
      <c r="A61" s="21"/>
      <c r="B61" s="24"/>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6"/>
      <c r="AL61" s="6"/>
      <c r="AM61" s="6"/>
      <c r="AN61" s="9"/>
    </row>
    <row r="62" spans="1:40" ht="12" customHeight="1" x14ac:dyDescent="0.25">
      <c r="A62" s="21"/>
      <c r="B62" s="24"/>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6"/>
      <c r="AL62" s="6"/>
      <c r="AM62" s="6"/>
      <c r="AN62" s="9"/>
    </row>
    <row r="63" spans="1:40" ht="12" customHeight="1" x14ac:dyDescent="0.25">
      <c r="A63" s="21"/>
      <c r="B63" s="24"/>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6"/>
      <c r="AL63" s="6"/>
      <c r="AM63" s="6"/>
      <c r="AN63" s="9"/>
    </row>
    <row r="64" spans="1:40" ht="12" customHeight="1" x14ac:dyDescent="0.25">
      <c r="A64" s="21"/>
      <c r="B64" s="24"/>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6"/>
      <c r="AL64" s="6"/>
      <c r="AM64" s="6"/>
      <c r="AN64" s="9"/>
    </row>
    <row r="65" spans="1:40" ht="12" customHeight="1" x14ac:dyDescent="0.25">
      <c r="A65" s="21"/>
      <c r="B65" s="24"/>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6"/>
      <c r="AL65" s="6"/>
      <c r="AM65" s="6"/>
      <c r="AN65" s="9"/>
    </row>
    <row r="66" spans="1:40" ht="12" customHeight="1" x14ac:dyDescent="0.25">
      <c r="A66" s="21"/>
      <c r="B66" s="24"/>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6"/>
      <c r="AL66" s="6"/>
      <c r="AM66" s="6"/>
      <c r="AN66" s="9"/>
    </row>
    <row r="67" spans="1:40" ht="12" customHeight="1" x14ac:dyDescent="0.25">
      <c r="A67" s="21"/>
      <c r="B67" s="24"/>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6"/>
      <c r="AL67" s="6"/>
      <c r="AM67" s="6"/>
      <c r="AN67" s="9"/>
    </row>
    <row r="68" spans="1:40" ht="12" customHeight="1" x14ac:dyDescent="0.25">
      <c r="A68" s="21"/>
      <c r="B68" s="24"/>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6"/>
      <c r="AL68" s="6"/>
      <c r="AM68" s="6"/>
      <c r="AN68" s="9"/>
    </row>
    <row r="69" spans="1:40" ht="12" customHeight="1" x14ac:dyDescent="0.25">
      <c r="A69" s="21"/>
      <c r="B69" s="24"/>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6"/>
      <c r="AL69" s="6"/>
      <c r="AM69" s="6"/>
      <c r="AN69" s="9"/>
    </row>
    <row r="70" spans="1:40" ht="12" customHeight="1" x14ac:dyDescent="0.25">
      <c r="A70" s="21"/>
      <c r="B70" s="24"/>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6"/>
      <c r="AL70" s="6"/>
      <c r="AM70" s="6"/>
      <c r="AN70" s="9"/>
    </row>
    <row r="71" spans="1:40" ht="12" customHeight="1" x14ac:dyDescent="0.25">
      <c r="A71" s="21"/>
      <c r="B71" s="24"/>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6"/>
      <c r="AL71" s="6"/>
      <c r="AM71" s="6"/>
      <c r="AN71" s="9"/>
    </row>
    <row r="72" spans="1:40" ht="12" customHeight="1" x14ac:dyDescent="0.25">
      <c r="A72" s="21"/>
      <c r="B72" s="24"/>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6"/>
      <c r="AL72" s="6"/>
      <c r="AM72" s="6"/>
      <c r="AN72" s="9"/>
    </row>
    <row r="73" spans="1:40" ht="12" customHeight="1" x14ac:dyDescent="0.25">
      <c r="A73" s="21"/>
      <c r="B73" s="24"/>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6"/>
      <c r="AL73" s="6"/>
      <c r="AM73" s="6"/>
      <c r="AN73" s="9"/>
    </row>
    <row r="74" spans="1:40" ht="12" customHeight="1" x14ac:dyDescent="0.25">
      <c r="A74" s="21"/>
      <c r="B74" s="24"/>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6"/>
      <c r="AL74" s="6"/>
      <c r="AM74" s="6"/>
      <c r="AN74" s="9"/>
    </row>
    <row r="75" spans="1:40" ht="12" customHeight="1" x14ac:dyDescent="0.25">
      <c r="A75" s="21"/>
      <c r="B75" s="24"/>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6"/>
      <c r="AL75" s="6"/>
      <c r="AM75" s="6"/>
      <c r="AN75" s="9"/>
    </row>
    <row r="76" spans="1:40" ht="12" customHeight="1" x14ac:dyDescent="0.25">
      <c r="A76" s="21"/>
      <c r="B76" s="24"/>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6"/>
      <c r="AL76" s="6"/>
      <c r="AM76" s="6"/>
      <c r="AN76" s="9"/>
    </row>
    <row r="77" spans="1:40" ht="12" customHeight="1" x14ac:dyDescent="0.25">
      <c r="A77" s="21"/>
      <c r="B77" s="24"/>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6"/>
      <c r="AL77" s="6"/>
      <c r="AM77" s="6"/>
      <c r="AN77" s="9"/>
    </row>
    <row r="78" spans="1:40" ht="12" customHeight="1" x14ac:dyDescent="0.25">
      <c r="A78" s="21"/>
      <c r="B78" s="24"/>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6"/>
      <c r="AL78" s="6"/>
      <c r="AM78" s="6"/>
      <c r="AN78" s="9"/>
    </row>
    <row r="79" spans="1:40" ht="12" customHeight="1" x14ac:dyDescent="0.25">
      <c r="A79" s="21"/>
      <c r="B79" s="24"/>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6"/>
      <c r="AL79" s="6"/>
      <c r="AM79" s="6"/>
      <c r="AN79" s="9"/>
    </row>
    <row r="80" spans="1:40" ht="12" customHeight="1" x14ac:dyDescent="0.25">
      <c r="A80" s="21"/>
      <c r="B80" s="24"/>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6"/>
      <c r="AL80" s="6"/>
      <c r="AM80" s="6"/>
      <c r="AN80" s="9"/>
    </row>
    <row r="81" spans="1:40" ht="12" customHeight="1" x14ac:dyDescent="0.25">
      <c r="A81" s="21"/>
      <c r="B81" s="24"/>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6"/>
      <c r="AL81" s="6"/>
      <c r="AM81" s="6"/>
      <c r="AN81" s="9"/>
    </row>
    <row r="82" spans="1:40" ht="12" customHeight="1" x14ac:dyDescent="0.25">
      <c r="A82" s="21"/>
      <c r="B82" s="24"/>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6"/>
      <c r="AL82" s="6"/>
      <c r="AM82" s="6"/>
      <c r="AN82" s="9"/>
    </row>
    <row r="83" spans="1:40" ht="12" customHeight="1" x14ac:dyDescent="0.25">
      <c r="A83" s="21"/>
      <c r="B83" s="24"/>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6"/>
      <c r="AL83" s="6"/>
      <c r="AM83" s="6"/>
      <c r="AN83" s="9"/>
    </row>
    <row r="84" spans="1:40" ht="12" customHeight="1" x14ac:dyDescent="0.25">
      <c r="A84" s="21"/>
      <c r="B84" s="24"/>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6"/>
      <c r="AL84" s="6"/>
      <c r="AM84" s="6"/>
      <c r="AN84" s="9"/>
    </row>
    <row r="85" spans="1:40" ht="12" customHeight="1" x14ac:dyDescent="0.25">
      <c r="A85" s="21"/>
      <c r="B85" s="24"/>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6"/>
      <c r="AL85" s="6"/>
      <c r="AM85" s="6"/>
      <c r="AN85" s="9"/>
    </row>
    <row r="86" spans="1:40" ht="12" customHeight="1" x14ac:dyDescent="0.25">
      <c r="A86" s="21"/>
      <c r="B86" s="24"/>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6"/>
      <c r="AL86" s="6"/>
      <c r="AM86" s="6"/>
      <c r="AN86" s="9"/>
    </row>
    <row r="87" spans="1:40" ht="12" customHeight="1" x14ac:dyDescent="0.25">
      <c r="A87" s="21"/>
      <c r="B87" s="24"/>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6"/>
      <c r="AL87" s="6"/>
      <c r="AM87" s="6"/>
      <c r="AN87" s="9"/>
    </row>
    <row r="88" spans="1:40" ht="12" customHeight="1" x14ac:dyDescent="0.25">
      <c r="A88" s="21"/>
      <c r="B88" s="24"/>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6"/>
      <c r="AL88" s="6"/>
      <c r="AM88" s="6"/>
      <c r="AN88" s="9"/>
    </row>
    <row r="89" spans="1:40" ht="12" customHeight="1" x14ac:dyDescent="0.25">
      <c r="A89" s="21"/>
      <c r="B89" s="24"/>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6"/>
      <c r="AL89" s="6"/>
      <c r="AM89" s="6"/>
      <c r="AN89" s="9"/>
    </row>
    <row r="90" spans="1:40" ht="12" customHeight="1" x14ac:dyDescent="0.25">
      <c r="A90" s="21"/>
      <c r="B90" s="24"/>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6"/>
      <c r="AL90" s="6"/>
      <c r="AM90" s="6"/>
      <c r="AN90" s="9"/>
    </row>
    <row r="91" spans="1:40" ht="12" customHeight="1" x14ac:dyDescent="0.25">
      <c r="A91" s="21"/>
      <c r="B91" s="24"/>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6"/>
      <c r="AL91" s="6"/>
      <c r="AM91" s="6"/>
      <c r="AN91" s="9"/>
    </row>
    <row r="92" spans="1:40" ht="12" customHeight="1" x14ac:dyDescent="0.25">
      <c r="A92" s="21"/>
      <c r="B92" s="24"/>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6"/>
      <c r="AL92" s="6"/>
      <c r="AM92" s="6"/>
      <c r="AN92" s="9"/>
    </row>
    <row r="93" spans="1:40" ht="12" customHeight="1" x14ac:dyDescent="0.25">
      <c r="A93" s="21"/>
      <c r="B93" s="24"/>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6"/>
      <c r="AL93" s="6"/>
      <c r="AM93" s="6"/>
      <c r="AN93" s="9"/>
    </row>
    <row r="94" spans="1:40" ht="12" customHeight="1" x14ac:dyDescent="0.25">
      <c r="A94" s="21"/>
      <c r="B94" s="24"/>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6"/>
      <c r="AL94" s="6"/>
      <c r="AM94" s="6"/>
      <c r="AN94" s="9"/>
    </row>
    <row r="95" spans="1:40" ht="12" customHeight="1" x14ac:dyDescent="0.25">
      <c r="A95" s="21"/>
      <c r="B95" s="24"/>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6"/>
      <c r="AL95" s="6"/>
      <c r="AM95" s="6"/>
      <c r="AN95" s="9"/>
    </row>
    <row r="96" spans="1:40" ht="12" customHeight="1" x14ac:dyDescent="0.25">
      <c r="A96" s="21"/>
      <c r="B96" s="24"/>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6"/>
      <c r="AL96" s="6"/>
      <c r="AM96" s="6"/>
      <c r="AN96" s="9"/>
    </row>
    <row r="97" spans="1:40" ht="12" customHeight="1" x14ac:dyDescent="0.25">
      <c r="A97" s="21"/>
      <c r="B97" s="24"/>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6"/>
      <c r="AL97" s="6"/>
      <c r="AM97" s="6"/>
      <c r="AN97" s="9"/>
    </row>
    <row r="98" spans="1:40" ht="12" customHeight="1" x14ac:dyDescent="0.25">
      <c r="A98" s="21"/>
      <c r="B98" s="24"/>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6"/>
      <c r="AL98" s="6"/>
      <c r="AM98" s="6"/>
      <c r="AN98" s="9"/>
    </row>
    <row r="99" spans="1:40" ht="12" customHeight="1" x14ac:dyDescent="0.25">
      <c r="A99" s="21"/>
      <c r="B99" s="26"/>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6"/>
      <c r="AL99" s="6"/>
      <c r="AM99" s="6"/>
      <c r="AN99" s="9"/>
    </row>
    <row r="100" spans="1:40" ht="12" customHeight="1" x14ac:dyDescent="0.25">
      <c r="A100" s="21"/>
      <c r="B100" s="24"/>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6"/>
      <c r="AL100" s="6"/>
      <c r="AM100" s="6"/>
      <c r="AN100" s="9"/>
    </row>
    <row r="101" spans="1:40" ht="12" customHeight="1" x14ac:dyDescent="0.25">
      <c r="A101" s="21"/>
      <c r="B101" s="24"/>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6"/>
      <c r="AL101" s="6"/>
      <c r="AM101" s="6"/>
      <c r="AN101" s="9"/>
    </row>
    <row r="102" spans="1:40" ht="12" customHeight="1" x14ac:dyDescent="0.25">
      <c r="A102" s="21"/>
      <c r="B102" s="24"/>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6"/>
      <c r="AL102" s="6"/>
      <c r="AM102" s="6"/>
      <c r="AN102" s="9"/>
    </row>
    <row r="103" spans="1:40" ht="12" customHeight="1" x14ac:dyDescent="0.25">
      <c r="A103" s="21"/>
      <c r="B103" s="24"/>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6"/>
      <c r="AL103" s="6"/>
      <c r="AM103" s="6"/>
      <c r="AN103" s="9"/>
    </row>
    <row r="104" spans="1:40" ht="12" customHeight="1" x14ac:dyDescent="0.25">
      <c r="A104" s="21"/>
      <c r="B104" s="24"/>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6"/>
      <c r="AL104" s="6"/>
      <c r="AM104" s="6"/>
      <c r="AN104" s="9"/>
    </row>
    <row r="105" spans="1:40" ht="12" customHeight="1" x14ac:dyDescent="0.25">
      <c r="A105" s="21"/>
      <c r="B105" s="24"/>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6"/>
      <c r="AL105" s="6"/>
      <c r="AM105" s="6"/>
      <c r="AN105" s="9"/>
    </row>
    <row r="106" spans="1:40" ht="12" customHeight="1" x14ac:dyDescent="0.25">
      <c r="A106" s="21"/>
      <c r="B106" s="24"/>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6"/>
      <c r="AL106" s="6"/>
      <c r="AM106" s="6"/>
      <c r="AN106" s="9"/>
    </row>
    <row r="107" spans="1:40" ht="12" customHeight="1" x14ac:dyDescent="0.25">
      <c r="A107" s="21"/>
      <c r="B107" s="24"/>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6"/>
      <c r="AL107" s="6"/>
      <c r="AM107" s="6"/>
      <c r="AN107" s="9"/>
    </row>
    <row r="108" spans="1:40" ht="12" customHeight="1" x14ac:dyDescent="0.25">
      <c r="A108" s="21"/>
      <c r="B108" s="24"/>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6"/>
      <c r="AL108" s="6"/>
      <c r="AM108" s="6"/>
      <c r="AN108" s="9"/>
    </row>
    <row r="109" spans="1:40" ht="12" customHeight="1" x14ac:dyDescent="0.25">
      <c r="A109" s="21"/>
      <c r="B109" s="24"/>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6"/>
      <c r="AL109" s="6"/>
      <c r="AM109" s="6"/>
      <c r="AN109" s="9"/>
    </row>
    <row r="110" spans="1:40" ht="12" customHeight="1" x14ac:dyDescent="0.25">
      <c r="A110" s="21"/>
      <c r="B110" s="24"/>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6"/>
      <c r="AL110" s="6"/>
      <c r="AM110" s="6"/>
      <c r="AN110" s="9"/>
    </row>
    <row r="111" spans="1:40" ht="12" customHeight="1" x14ac:dyDescent="0.25">
      <c r="A111" s="21"/>
      <c r="B111" s="24"/>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6"/>
      <c r="AL111" s="6"/>
      <c r="AM111" s="6"/>
      <c r="AN111" s="9"/>
    </row>
    <row r="112" spans="1:40" ht="12" customHeight="1" x14ac:dyDescent="0.25">
      <c r="A112" s="27"/>
      <c r="B112" s="25"/>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6"/>
      <c r="AL112" s="6"/>
      <c r="AM112" s="6"/>
      <c r="AN112" s="9"/>
    </row>
    <row r="113" spans="1:40" ht="12" customHeight="1" x14ac:dyDescent="0.25">
      <c r="A113" s="21"/>
      <c r="B113" s="24"/>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6"/>
      <c r="AL113" s="6"/>
      <c r="AM113" s="6"/>
      <c r="AN113" s="9"/>
    </row>
    <row r="114" spans="1:40" ht="12" customHeight="1" x14ac:dyDescent="0.25">
      <c r="A114" s="21"/>
      <c r="B114" s="24"/>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6"/>
      <c r="AL114" s="6"/>
      <c r="AM114" s="6"/>
      <c r="AN114" s="9"/>
    </row>
    <row r="115" spans="1:40" ht="12" customHeight="1" x14ac:dyDescent="0.25">
      <c r="A115" s="21"/>
      <c r="B115" s="24"/>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6"/>
      <c r="AL115" s="6"/>
      <c r="AM115" s="6"/>
      <c r="AN115" s="9"/>
    </row>
    <row r="116" spans="1:40" ht="12" customHeight="1" x14ac:dyDescent="0.25">
      <c r="A116" s="21"/>
      <c r="B116" s="24"/>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6"/>
      <c r="AL116" s="6"/>
      <c r="AM116" s="6"/>
      <c r="AN116" s="9"/>
    </row>
    <row r="117" spans="1:40" ht="12" customHeight="1" x14ac:dyDescent="0.25">
      <c r="A117" s="27"/>
      <c r="B117" s="25"/>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6"/>
      <c r="AL117" s="6"/>
      <c r="AM117" s="6"/>
      <c r="AN117" s="9"/>
    </row>
    <row r="118" spans="1:40" ht="12" customHeight="1" x14ac:dyDescent="0.25">
      <c r="A118" s="21"/>
      <c r="B118" s="24"/>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6"/>
      <c r="AL118" s="6"/>
      <c r="AM118" s="6"/>
      <c r="AN118" s="9"/>
    </row>
    <row r="119" spans="1:40" ht="12" customHeight="1" x14ac:dyDescent="0.25">
      <c r="A119" s="21"/>
      <c r="B119" s="24"/>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6"/>
      <c r="AL119" s="6"/>
      <c r="AM119" s="6"/>
      <c r="AN119" s="9"/>
    </row>
    <row r="120" spans="1:40" ht="12" customHeight="1" x14ac:dyDescent="0.25">
      <c r="A120" s="21"/>
      <c r="B120" s="24"/>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6"/>
      <c r="AL120" s="6"/>
      <c r="AM120" s="6"/>
      <c r="AN120" s="9"/>
    </row>
    <row r="121" spans="1:40" ht="12" customHeight="1" x14ac:dyDescent="0.25">
      <c r="A121" s="27"/>
      <c r="B121" s="25"/>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6"/>
      <c r="AL121" s="6"/>
      <c r="AM121" s="6"/>
      <c r="AN121" s="9"/>
    </row>
    <row r="122" spans="1:40" ht="12" customHeight="1" x14ac:dyDescent="0.25">
      <c r="A122" s="21"/>
      <c r="B122" s="24"/>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6"/>
      <c r="AL122" s="6"/>
      <c r="AM122" s="6"/>
      <c r="AN122" s="9"/>
    </row>
  </sheetData>
  <mergeCells count="5">
    <mergeCell ref="A2:AI2"/>
    <mergeCell ref="A4:AI4"/>
    <mergeCell ref="A8:AI8"/>
    <mergeCell ref="A14:AI14"/>
    <mergeCell ref="A20:AI20"/>
  </mergeCells>
  <hyperlinks>
    <hyperlink ref="A1" location="Índice!A1" display="Índice" xr:uid="{A8844FF7-900B-4B2A-99A5-15CD5B1F4A44}"/>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B7552-17F0-461A-B31C-D80F8D027117}">
  <dimension ref="A1:AN122"/>
  <sheetViews>
    <sheetView showGridLines="0" zoomScale="90" zoomScaleNormal="90" workbookViewId="0"/>
  </sheetViews>
  <sheetFormatPr baseColWidth="10" defaultColWidth="7.109375" defaultRowHeight="13.2" x14ac:dyDescent="0.25"/>
  <cols>
    <col min="1" max="1" width="6.109375" style="8" customWidth="1"/>
    <col min="2" max="2" width="10.5546875" style="8" customWidth="1"/>
    <col min="3" max="34" width="10.6640625" style="8" customWidth="1"/>
    <col min="35" max="35" width="12" style="8" bestFit="1" customWidth="1"/>
    <col min="36" max="16384" width="7.109375" style="8"/>
  </cols>
  <sheetData>
    <row r="1" spans="1:40" ht="12" customHeight="1" x14ac:dyDescent="0.25">
      <c r="A1" s="1" t="s">
        <v>0</v>
      </c>
      <c r="B1" s="2"/>
      <c r="C1" s="3"/>
      <c r="D1" s="3"/>
      <c r="E1" s="3"/>
      <c r="F1" s="3"/>
      <c r="G1" s="3"/>
      <c r="H1" s="3"/>
      <c r="I1" s="3"/>
      <c r="J1" s="3"/>
      <c r="K1" s="3"/>
      <c r="L1" s="3"/>
      <c r="M1" s="3"/>
      <c r="N1" s="3"/>
      <c r="O1" s="3"/>
      <c r="P1" s="3"/>
      <c r="Q1" s="3"/>
      <c r="R1" s="4"/>
      <c r="S1" s="4"/>
      <c r="T1" s="4"/>
      <c r="U1" s="4"/>
      <c r="V1" s="4"/>
      <c r="W1" s="4"/>
      <c r="X1" s="4"/>
      <c r="Y1" s="4"/>
      <c r="Z1" s="3"/>
      <c r="AA1" s="3"/>
      <c r="AB1" s="3"/>
      <c r="AC1" s="3"/>
      <c r="AD1" s="3"/>
      <c r="AE1" s="3"/>
      <c r="AF1" s="3"/>
      <c r="AG1" s="3"/>
      <c r="AH1" s="3"/>
      <c r="AI1" s="3"/>
      <c r="AJ1" s="3"/>
      <c r="AK1" s="5"/>
      <c r="AL1" s="6"/>
      <c r="AM1" s="6"/>
      <c r="AN1" s="7"/>
    </row>
    <row r="2" spans="1:40" ht="12" customHeight="1" x14ac:dyDescent="0.25">
      <c r="A2" s="136" t="s">
        <v>44</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2"/>
      <c r="AK2" s="5"/>
      <c r="AL2" s="6"/>
      <c r="AM2" s="6"/>
      <c r="AN2" s="9"/>
    </row>
    <row r="3" spans="1:40" ht="12" customHeight="1" x14ac:dyDescent="0.25">
      <c r="A3" s="10"/>
      <c r="B3" s="11"/>
      <c r="C3" s="11"/>
      <c r="D3" s="11"/>
      <c r="E3" s="11"/>
      <c r="F3" s="11"/>
      <c r="G3" s="11"/>
      <c r="H3" s="11"/>
      <c r="I3" s="11"/>
      <c r="J3" s="11"/>
      <c r="K3" s="11"/>
      <c r="L3" s="11"/>
      <c r="M3" s="11"/>
      <c r="N3" s="11"/>
      <c r="O3" s="11"/>
      <c r="P3" s="2"/>
      <c r="Q3" s="2"/>
      <c r="R3" s="2"/>
      <c r="S3" s="2"/>
      <c r="T3" s="2"/>
      <c r="U3" s="2"/>
      <c r="V3" s="2"/>
      <c r="W3" s="2"/>
      <c r="X3" s="2"/>
      <c r="Y3" s="2"/>
      <c r="Z3" s="2"/>
      <c r="AA3" s="2"/>
      <c r="AB3" s="2"/>
      <c r="AC3" s="2"/>
      <c r="AD3" s="2"/>
      <c r="AE3" s="2"/>
      <c r="AF3" s="2"/>
      <c r="AG3" s="2"/>
      <c r="AH3" s="2"/>
      <c r="AI3" s="2"/>
      <c r="AJ3" s="2"/>
      <c r="AK3" s="5"/>
      <c r="AL3" s="6"/>
      <c r="AM3" s="6"/>
      <c r="AN3" s="9"/>
    </row>
    <row r="4" spans="1:40" ht="12" customHeight="1" x14ac:dyDescent="0.25">
      <c r="A4" s="136" t="s">
        <v>437</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2"/>
      <c r="AK4" s="5"/>
      <c r="AL4" s="6"/>
      <c r="AM4" s="6"/>
      <c r="AN4" s="9"/>
    </row>
    <row r="5" spans="1:40" ht="12" customHeight="1" thickBot="1" x14ac:dyDescent="0.3">
      <c r="A5" s="12"/>
      <c r="B5" s="13"/>
      <c r="C5" s="13"/>
      <c r="D5" s="13"/>
      <c r="E5" s="13"/>
      <c r="F5" s="13"/>
      <c r="G5" s="13"/>
      <c r="H5" s="13"/>
      <c r="I5" s="13"/>
      <c r="J5" s="13"/>
      <c r="K5" s="13"/>
      <c r="L5" s="13"/>
      <c r="M5" s="13"/>
      <c r="N5" s="13"/>
      <c r="O5" s="13"/>
      <c r="P5" s="2"/>
      <c r="Q5" s="2"/>
      <c r="R5" s="2"/>
      <c r="S5" s="2"/>
      <c r="T5" s="2"/>
      <c r="U5" s="2"/>
      <c r="V5" s="2"/>
      <c r="W5" s="2"/>
      <c r="X5" s="2"/>
      <c r="Y5" s="2"/>
      <c r="Z5" s="2"/>
      <c r="AA5" s="2"/>
      <c r="AB5" s="2"/>
      <c r="AC5" s="2"/>
      <c r="AD5" s="2"/>
      <c r="AE5" s="2"/>
      <c r="AF5" s="2"/>
      <c r="AG5" s="2"/>
      <c r="AH5" s="2"/>
      <c r="AI5" s="2"/>
      <c r="AJ5" s="2"/>
      <c r="AK5" s="5"/>
      <c r="AL5" s="6"/>
      <c r="AM5" s="6"/>
      <c r="AN5" s="9"/>
    </row>
    <row r="6" spans="1:40" s="16" customFormat="1" ht="12" customHeight="1" thickTop="1" thickBot="1" x14ac:dyDescent="0.3">
      <c r="A6" s="11"/>
      <c r="B6" s="14"/>
      <c r="C6" s="15">
        <v>1990</v>
      </c>
      <c r="D6" s="15">
        <v>1991</v>
      </c>
      <c r="E6" s="15">
        <v>1992</v>
      </c>
      <c r="F6" s="15">
        <v>1993</v>
      </c>
      <c r="G6" s="15">
        <v>1994</v>
      </c>
      <c r="H6" s="15">
        <v>1995</v>
      </c>
      <c r="I6" s="15">
        <v>1996</v>
      </c>
      <c r="J6" s="15">
        <v>1997</v>
      </c>
      <c r="K6" s="15">
        <v>1998</v>
      </c>
      <c r="L6" s="15">
        <v>1999</v>
      </c>
      <c r="M6" s="15">
        <v>2000</v>
      </c>
      <c r="N6" s="15">
        <v>2001</v>
      </c>
      <c r="O6" s="15">
        <v>2002</v>
      </c>
      <c r="P6" s="15">
        <v>2003</v>
      </c>
      <c r="Q6" s="15">
        <v>2004</v>
      </c>
      <c r="R6" s="15">
        <v>2005</v>
      </c>
      <c r="S6" s="15">
        <v>2006</v>
      </c>
      <c r="T6" s="15">
        <v>2007</v>
      </c>
      <c r="U6" s="15">
        <v>2008</v>
      </c>
      <c r="V6" s="15">
        <v>2009</v>
      </c>
      <c r="W6" s="15">
        <v>2010</v>
      </c>
      <c r="X6" s="15">
        <v>2011</v>
      </c>
      <c r="Y6" s="15">
        <v>2012</v>
      </c>
      <c r="Z6" s="15">
        <v>2013</v>
      </c>
      <c r="AA6" s="15">
        <v>2014</v>
      </c>
      <c r="AB6" s="15">
        <v>2015</v>
      </c>
      <c r="AC6" s="15">
        <v>2016</v>
      </c>
      <c r="AD6" s="15">
        <v>2017</v>
      </c>
      <c r="AE6" s="15">
        <v>2018</v>
      </c>
      <c r="AF6" s="15">
        <v>2019</v>
      </c>
      <c r="AG6" s="15">
        <v>2020</v>
      </c>
      <c r="AH6" s="15">
        <v>2021</v>
      </c>
      <c r="AI6" s="15" t="s">
        <v>458</v>
      </c>
      <c r="AJ6" s="2"/>
      <c r="AK6" s="5"/>
      <c r="AL6" s="6"/>
      <c r="AM6" s="6"/>
      <c r="AN6" s="9"/>
    </row>
    <row r="7" spans="1:40" s="16" customFormat="1" ht="12" customHeight="1" thickTop="1" x14ac:dyDescent="0.25">
      <c r="A7" s="11"/>
      <c r="B7" s="14"/>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
      <c r="AK7" s="5"/>
      <c r="AL7" s="6"/>
      <c r="AM7" s="6"/>
      <c r="AN7" s="9"/>
    </row>
    <row r="8" spans="1:40" s="16" customFormat="1" ht="12" customHeight="1" x14ac:dyDescent="0.25">
      <c r="A8" s="136" t="s">
        <v>4</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2"/>
      <c r="AK8" s="5"/>
      <c r="AL8" s="6"/>
      <c r="AM8" s="6"/>
      <c r="AN8" s="9"/>
    </row>
    <row r="9" spans="1:40" s="16" customFormat="1" ht="12" customHeight="1" x14ac:dyDescent="0.2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9"/>
      <c r="AG9" s="122"/>
      <c r="AH9" s="128"/>
      <c r="AI9" s="11"/>
      <c r="AJ9" s="2"/>
      <c r="AK9" s="5"/>
      <c r="AL9" s="6"/>
      <c r="AM9" s="6"/>
      <c r="AN9" s="9"/>
    </row>
    <row r="10" spans="1:40" ht="12" customHeight="1" x14ac:dyDescent="0.25">
      <c r="A10" s="17"/>
      <c r="B10" s="18" t="s">
        <v>1</v>
      </c>
      <c r="C10" s="28">
        <v>5197.2699120000007</v>
      </c>
      <c r="D10" s="28">
        <v>5702.9197110000005</v>
      </c>
      <c r="E10" s="28">
        <v>7059.2549899999976</v>
      </c>
      <c r="F10" s="28">
        <v>8375.5276810000014</v>
      </c>
      <c r="G10" s="28">
        <v>11135.330650000002</v>
      </c>
      <c r="H10" s="28">
        <v>12174.881013000004</v>
      </c>
      <c r="I10" s="28">
        <v>13378.158152000005</v>
      </c>
      <c r="J10" s="28">
        <v>15145.349386000004</v>
      </c>
      <c r="K10" s="28">
        <v>16573.754734000002</v>
      </c>
      <c r="L10" s="28">
        <v>19315.421760000001</v>
      </c>
      <c r="M10" s="28">
        <v>22592.346272999999</v>
      </c>
      <c r="N10" s="28">
        <v>22371.665516000001</v>
      </c>
      <c r="O10" s="28">
        <v>23740.705574999996</v>
      </c>
      <c r="P10" s="28">
        <v>24816.628486999998</v>
      </c>
      <c r="Q10" s="28">
        <v>27689.790352999993</v>
      </c>
      <c r="R10" s="28">
        <v>29882.417013999999</v>
      </c>
      <c r="S10" s="28">
        <v>32043.063059000004</v>
      </c>
      <c r="T10" s="28">
        <v>35205.927346999997</v>
      </c>
      <c r="U10" s="28">
        <v>33551.354642999999</v>
      </c>
      <c r="V10" s="28">
        <v>28457.423843</v>
      </c>
      <c r="W10" s="28">
        <v>39811.275561000009</v>
      </c>
      <c r="X10" s="28">
        <v>43686.626260000005</v>
      </c>
      <c r="Y10" s="28">
        <v>47559.990554999982</v>
      </c>
      <c r="Z10" s="28">
        <v>51537.140424000012</v>
      </c>
      <c r="AA10" s="28">
        <v>55702.504572000013</v>
      </c>
      <c r="AB10" s="28">
        <v>59141.867294999996</v>
      </c>
      <c r="AC10" s="28">
        <v>61071.88729899998</v>
      </c>
      <c r="AD10" s="28">
        <v>61024.730378999979</v>
      </c>
      <c r="AE10" s="28">
        <v>65386.503553999988</v>
      </c>
      <c r="AF10" s="28">
        <v>67190.130019000018</v>
      </c>
      <c r="AG10" s="28">
        <v>58686.970050999982</v>
      </c>
      <c r="AH10" s="28">
        <v>69332.774036000017</v>
      </c>
      <c r="AI10" s="28">
        <f>SUM(C10:AH10)</f>
        <v>1074541.5901039999</v>
      </c>
      <c r="AJ10" s="4"/>
      <c r="AK10" s="5"/>
      <c r="AL10" s="6"/>
      <c r="AM10" s="7"/>
      <c r="AN10" s="7"/>
    </row>
    <row r="11" spans="1:40" ht="12" customHeight="1" x14ac:dyDescent="0.25">
      <c r="A11" s="17"/>
      <c r="B11" s="18" t="s">
        <v>2</v>
      </c>
      <c r="C11" s="28">
        <v>2447.9815020000005</v>
      </c>
      <c r="D11" s="28">
        <v>2842.1329449999998</v>
      </c>
      <c r="E11" s="28">
        <v>3108.4949150000002</v>
      </c>
      <c r="F11" s="28">
        <v>3726.6844700000006</v>
      </c>
      <c r="G11" s="28">
        <v>4786.7975170000009</v>
      </c>
      <c r="H11" s="28">
        <v>7829.5022209999997</v>
      </c>
      <c r="I11" s="28">
        <v>11305.298014999998</v>
      </c>
      <c r="J11" s="28">
        <v>12110.234019</v>
      </c>
      <c r="K11" s="28">
        <v>13189.727046</v>
      </c>
      <c r="L11" s="28">
        <v>15788.026561999999</v>
      </c>
      <c r="M11" s="28">
        <v>21002.285442999997</v>
      </c>
      <c r="N11" s="28">
        <v>21301.467420000001</v>
      </c>
      <c r="O11" s="28">
        <v>20902.886958000003</v>
      </c>
      <c r="P11" s="28">
        <v>19396.906578000002</v>
      </c>
      <c r="Q11" s="28">
        <v>19067.821400000001</v>
      </c>
      <c r="R11" s="28">
        <v>18443.876877999999</v>
      </c>
      <c r="S11" s="28">
        <v>23420.343899</v>
      </c>
      <c r="T11" s="28">
        <v>23122.712398000003</v>
      </c>
      <c r="U11" s="28">
        <v>22057.427087999997</v>
      </c>
      <c r="V11" s="28">
        <v>18549.690157000001</v>
      </c>
      <c r="W11" s="28">
        <v>27638.683697999997</v>
      </c>
      <c r="X11" s="28">
        <v>30704.012202999998</v>
      </c>
      <c r="Y11" s="28">
        <v>35486.407517000007</v>
      </c>
      <c r="Z11" s="28">
        <v>40305.829092999993</v>
      </c>
      <c r="AA11" s="28">
        <v>46671.533283000004</v>
      </c>
      <c r="AB11" s="28">
        <v>50652.601455000011</v>
      </c>
      <c r="AC11" s="28">
        <v>49946.876733000005</v>
      </c>
      <c r="AD11" s="28">
        <v>56012.820205000011</v>
      </c>
      <c r="AE11" s="28">
        <v>63263.704709999998</v>
      </c>
      <c r="AF11" s="28">
        <v>70045.575408000004</v>
      </c>
      <c r="AG11" s="28">
        <v>56076.519002000008</v>
      </c>
      <c r="AH11" s="28">
        <v>60462.683283000006</v>
      </c>
      <c r="AI11" s="28">
        <f t="shared" ref="AI11:AI12" si="0">SUM(C11:AH11)</f>
        <v>871667.54402099992</v>
      </c>
      <c r="AJ11" s="4"/>
      <c r="AK11" s="5"/>
      <c r="AL11" s="6"/>
      <c r="AM11" s="7"/>
      <c r="AN11" s="7"/>
    </row>
    <row r="12" spans="1:40" ht="12" customHeight="1" x14ac:dyDescent="0.25">
      <c r="A12" s="17"/>
      <c r="B12" s="18" t="s">
        <v>3</v>
      </c>
      <c r="C12" s="28">
        <v>7645.2514140000012</v>
      </c>
      <c r="D12" s="28">
        <v>8545.0526559999998</v>
      </c>
      <c r="E12" s="28">
        <v>10167.749904999997</v>
      </c>
      <c r="F12" s="28">
        <v>12102.212151000002</v>
      </c>
      <c r="G12" s="28">
        <v>15922.128167000003</v>
      </c>
      <c r="H12" s="28">
        <v>20004.383234000004</v>
      </c>
      <c r="I12" s="28">
        <v>24683.456167000004</v>
      </c>
      <c r="J12" s="28">
        <v>27255.583405000005</v>
      </c>
      <c r="K12" s="28">
        <v>29763.481780000002</v>
      </c>
      <c r="L12" s="28">
        <v>35103.448321999997</v>
      </c>
      <c r="M12" s="28">
        <v>43594.631715999996</v>
      </c>
      <c r="N12" s="28">
        <v>43673.132936000002</v>
      </c>
      <c r="O12" s="28">
        <v>44643.592533000003</v>
      </c>
      <c r="P12" s="28">
        <v>44213.535065000004</v>
      </c>
      <c r="Q12" s="28">
        <v>46757.61175299999</v>
      </c>
      <c r="R12" s="28">
        <v>48326.293892000002</v>
      </c>
      <c r="S12" s="28">
        <v>55463.406958000007</v>
      </c>
      <c r="T12" s="28">
        <v>58328.639745</v>
      </c>
      <c r="U12" s="28">
        <v>55608.781730999995</v>
      </c>
      <c r="V12" s="28">
        <v>47007.114000000001</v>
      </c>
      <c r="W12" s="28">
        <v>67449.95925900001</v>
      </c>
      <c r="X12" s="28">
        <v>74390.63846300001</v>
      </c>
      <c r="Y12" s="28">
        <v>83046.398071999982</v>
      </c>
      <c r="Z12" s="28">
        <v>91842.969517000005</v>
      </c>
      <c r="AA12" s="28">
        <v>102374.03785500002</v>
      </c>
      <c r="AB12" s="28">
        <v>109794.46875</v>
      </c>
      <c r="AC12" s="28">
        <v>111018.76403199998</v>
      </c>
      <c r="AD12" s="28">
        <v>117037.55058399998</v>
      </c>
      <c r="AE12" s="28">
        <v>128650.20826399999</v>
      </c>
      <c r="AF12" s="28">
        <v>137235.70542700001</v>
      </c>
      <c r="AG12" s="28">
        <v>114763.489053</v>
      </c>
      <c r="AH12" s="28">
        <v>129795.45731900002</v>
      </c>
      <c r="AI12" s="28">
        <f t="shared" si="0"/>
        <v>1946209.1341250003</v>
      </c>
      <c r="AJ12" s="4"/>
      <c r="AK12" s="5"/>
      <c r="AL12" s="6"/>
      <c r="AM12" s="7"/>
      <c r="AN12" s="7"/>
    </row>
    <row r="13" spans="1:40" ht="12" customHeight="1" x14ac:dyDescent="0.25">
      <c r="A13" s="17"/>
      <c r="B13" s="1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4"/>
      <c r="AK13" s="5"/>
      <c r="AL13" s="6"/>
      <c r="AM13" s="7"/>
      <c r="AN13" s="7"/>
    </row>
    <row r="14" spans="1:40" ht="12" customHeight="1" x14ac:dyDescent="0.25">
      <c r="A14" s="136" t="s">
        <v>5</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4"/>
      <c r="AK14" s="5"/>
      <c r="AL14" s="6"/>
      <c r="AM14" s="7"/>
      <c r="AN14" s="7"/>
    </row>
    <row r="15" spans="1:40" ht="12" customHeight="1" x14ac:dyDescent="0.25">
      <c r="A15" s="17"/>
      <c r="B15" s="1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4"/>
      <c r="AK15" s="5"/>
      <c r="AL15" s="6"/>
      <c r="AM15" s="7"/>
      <c r="AN15" s="7"/>
    </row>
    <row r="16" spans="1:40" ht="12" customHeight="1" x14ac:dyDescent="0.25">
      <c r="A16" s="17"/>
      <c r="B16" s="18" t="s">
        <v>1</v>
      </c>
      <c r="C16" s="28">
        <v>156.30380700000001</v>
      </c>
      <c r="D16" s="28">
        <v>160.27042999999998</v>
      </c>
      <c r="E16" s="28">
        <v>125.95913900000001</v>
      </c>
      <c r="F16" s="28">
        <v>93.180556999999993</v>
      </c>
      <c r="G16" s="28">
        <v>126.14179800000001</v>
      </c>
      <c r="H16" s="28">
        <v>68.084492999999981</v>
      </c>
      <c r="I16" s="28">
        <v>51.949189000000004</v>
      </c>
      <c r="J16" s="28">
        <v>61.856022000000003</v>
      </c>
      <c r="K16" s="28">
        <v>38.586787000000001</v>
      </c>
      <c r="L16" s="28">
        <v>42.385883000000014</v>
      </c>
      <c r="M16" s="28">
        <v>33.612851000000006</v>
      </c>
      <c r="N16" s="28">
        <v>25.731209000000007</v>
      </c>
      <c r="O16" s="28">
        <v>24.977379999999997</v>
      </c>
      <c r="P16" s="28">
        <v>28.647406000000004</v>
      </c>
      <c r="Q16" s="28">
        <v>59.159672000000008</v>
      </c>
      <c r="R16" s="28">
        <v>43.421071999999988</v>
      </c>
      <c r="S16" s="28">
        <v>55.357796000000022</v>
      </c>
      <c r="T16" s="28">
        <v>60.671893000000011</v>
      </c>
      <c r="U16" s="28">
        <v>52.571306</v>
      </c>
      <c r="V16" s="28">
        <v>40.046952999999995</v>
      </c>
      <c r="W16" s="28">
        <v>54.982171000000001</v>
      </c>
      <c r="X16" s="28">
        <v>78.15047100000001</v>
      </c>
      <c r="Y16" s="28">
        <v>94.297657000000015</v>
      </c>
      <c r="Z16" s="28">
        <v>95.623908999999998</v>
      </c>
      <c r="AA16" s="28">
        <v>99.475294999999974</v>
      </c>
      <c r="AB16" s="28">
        <v>105.36353200000003</v>
      </c>
      <c r="AC16" s="28">
        <v>96.741247999999999</v>
      </c>
      <c r="AD16" s="28">
        <v>100.78907199999999</v>
      </c>
      <c r="AE16" s="28">
        <v>124.16355799999999</v>
      </c>
      <c r="AF16" s="28">
        <v>159.61467800000003</v>
      </c>
      <c r="AG16" s="28">
        <v>208.61201800000001</v>
      </c>
      <c r="AH16" s="28">
        <v>288.05235800000003</v>
      </c>
      <c r="AI16" s="28">
        <f>SUM(C16:AH16)</f>
        <v>2854.78161</v>
      </c>
      <c r="AJ16" s="4"/>
      <c r="AK16" s="5"/>
      <c r="AL16" s="6"/>
      <c r="AM16" s="7"/>
      <c r="AN16" s="7"/>
    </row>
    <row r="17" spans="1:40" ht="12" customHeight="1" x14ac:dyDescent="0.25">
      <c r="A17" s="17"/>
      <c r="B17" s="18" t="s">
        <v>2</v>
      </c>
      <c r="C17" s="28">
        <v>67.499723999999986</v>
      </c>
      <c r="D17" s="28">
        <v>78.350201000000013</v>
      </c>
      <c r="E17" s="28">
        <v>63.784855000000007</v>
      </c>
      <c r="F17" s="28">
        <v>123.752036</v>
      </c>
      <c r="G17" s="28">
        <v>53.580148000000001</v>
      </c>
      <c r="H17" s="28">
        <v>71.817337000000009</v>
      </c>
      <c r="I17" s="28">
        <v>74.862414999999999</v>
      </c>
      <c r="J17" s="28">
        <v>44.035387</v>
      </c>
      <c r="K17" s="28">
        <v>57.158580000000001</v>
      </c>
      <c r="L17" s="28">
        <v>285.30851100000001</v>
      </c>
      <c r="M17" s="28">
        <v>19.275731000000004</v>
      </c>
      <c r="N17" s="28">
        <v>5.4628519999999998</v>
      </c>
      <c r="O17" s="28">
        <v>5.0757030000000007</v>
      </c>
      <c r="P17" s="28">
        <v>1.5509309999999998</v>
      </c>
      <c r="Q17" s="28">
        <v>161.28173699999999</v>
      </c>
      <c r="R17" s="28">
        <v>0.76235300000000006</v>
      </c>
      <c r="S17" s="28">
        <v>1.2004630000000001</v>
      </c>
      <c r="T17" s="28">
        <v>2.59043</v>
      </c>
      <c r="U17" s="28">
        <v>1.1552630000000002</v>
      </c>
      <c r="V17" s="28">
        <v>0.47095799999999999</v>
      </c>
      <c r="W17" s="28">
        <v>0.76668399999999992</v>
      </c>
      <c r="X17" s="28">
        <v>0.58065900000000004</v>
      </c>
      <c r="Y17" s="28">
        <v>0.91673000000000004</v>
      </c>
      <c r="Z17" s="28">
        <v>3.168444</v>
      </c>
      <c r="AA17" s="28">
        <v>0.99629000000000012</v>
      </c>
      <c r="AB17" s="28">
        <v>1.3570640000000003</v>
      </c>
      <c r="AC17" s="28">
        <v>4.4386550000000007</v>
      </c>
      <c r="AD17" s="28">
        <v>1.6067370000000001</v>
      </c>
      <c r="AE17" s="28">
        <v>1.1051550000000001</v>
      </c>
      <c r="AF17" s="28">
        <v>6.5551360000000001</v>
      </c>
      <c r="AG17" s="28">
        <v>41.667865000000006</v>
      </c>
      <c r="AH17" s="28">
        <v>97.496520999999973</v>
      </c>
      <c r="AI17" s="28">
        <f t="shared" ref="AI17:AI18" si="1">SUM(C17:AH17)</f>
        <v>1279.6315549999999</v>
      </c>
      <c r="AJ17" s="4"/>
      <c r="AK17" s="5"/>
      <c r="AL17" s="6"/>
      <c r="AM17" s="7"/>
      <c r="AN17" s="7"/>
    </row>
    <row r="18" spans="1:40" ht="12" customHeight="1" x14ac:dyDescent="0.25">
      <c r="A18" s="17"/>
      <c r="B18" s="18" t="s">
        <v>3</v>
      </c>
      <c r="C18" s="28">
        <v>223.80353099999999</v>
      </c>
      <c r="D18" s="28">
        <v>238.620631</v>
      </c>
      <c r="E18" s="28">
        <v>189.74399400000001</v>
      </c>
      <c r="F18" s="28">
        <v>216.932593</v>
      </c>
      <c r="G18" s="28">
        <v>179.721946</v>
      </c>
      <c r="H18" s="28">
        <v>139.90182999999999</v>
      </c>
      <c r="I18" s="28">
        <v>126.811604</v>
      </c>
      <c r="J18" s="28">
        <v>105.89140900000001</v>
      </c>
      <c r="K18" s="28">
        <v>95.745367000000002</v>
      </c>
      <c r="L18" s="28">
        <v>327.69439400000005</v>
      </c>
      <c r="M18" s="28">
        <v>52.888582000000014</v>
      </c>
      <c r="N18" s="28">
        <v>31.194061000000005</v>
      </c>
      <c r="O18" s="28">
        <v>30.053082999999997</v>
      </c>
      <c r="P18" s="28">
        <v>30.198337000000002</v>
      </c>
      <c r="Q18" s="28">
        <v>220.44140899999999</v>
      </c>
      <c r="R18" s="28">
        <v>44.183424999999986</v>
      </c>
      <c r="S18" s="28">
        <v>56.558259000000021</v>
      </c>
      <c r="T18" s="28">
        <v>63.262323000000009</v>
      </c>
      <c r="U18" s="28">
        <v>53.726568999999998</v>
      </c>
      <c r="V18" s="28">
        <v>40.517910999999998</v>
      </c>
      <c r="W18" s="28">
        <v>55.748854999999999</v>
      </c>
      <c r="X18" s="28">
        <v>78.731130000000007</v>
      </c>
      <c r="Y18" s="28">
        <v>95.214387000000016</v>
      </c>
      <c r="Z18" s="28">
        <v>98.792352999999991</v>
      </c>
      <c r="AA18" s="28">
        <v>100.47158499999998</v>
      </c>
      <c r="AB18" s="28">
        <v>106.72059600000003</v>
      </c>
      <c r="AC18" s="28">
        <v>101.179903</v>
      </c>
      <c r="AD18" s="28">
        <v>102.39580899999999</v>
      </c>
      <c r="AE18" s="28">
        <v>125.26871299999999</v>
      </c>
      <c r="AF18" s="28">
        <v>166.16981400000003</v>
      </c>
      <c r="AG18" s="28">
        <v>250.27988300000001</v>
      </c>
      <c r="AH18" s="28">
        <v>385.548879</v>
      </c>
      <c r="AI18" s="28">
        <f t="shared" si="1"/>
        <v>4134.4131649999999</v>
      </c>
      <c r="AJ18" s="4"/>
      <c r="AK18" s="5"/>
      <c r="AL18" s="6"/>
      <c r="AM18" s="7"/>
      <c r="AN18" s="7"/>
    </row>
    <row r="19" spans="1:40" ht="12" customHeight="1" x14ac:dyDescent="0.25">
      <c r="A19" s="17"/>
      <c r="B19" s="1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4"/>
      <c r="AK19" s="5"/>
      <c r="AL19" s="6"/>
      <c r="AM19" s="7"/>
      <c r="AN19" s="7"/>
    </row>
    <row r="20" spans="1:40" ht="12" customHeight="1" x14ac:dyDescent="0.25">
      <c r="A20" s="136" t="s">
        <v>6</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4"/>
      <c r="AK20" s="5"/>
      <c r="AL20" s="6"/>
      <c r="AM20" s="7"/>
      <c r="AN20" s="7"/>
    </row>
    <row r="21" spans="1:40" ht="12" customHeight="1" x14ac:dyDescent="0.25">
      <c r="A21" s="17"/>
      <c r="B21" s="1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4"/>
      <c r="AK21" s="5"/>
      <c r="AL21" s="6"/>
      <c r="AM21" s="7"/>
      <c r="AN21" s="7"/>
    </row>
    <row r="22" spans="1:40" ht="12" customHeight="1" x14ac:dyDescent="0.25">
      <c r="A22" s="17"/>
      <c r="B22" s="18" t="s">
        <v>1</v>
      </c>
      <c r="C22" s="19">
        <f>IF(C10&gt;0,C16/C10*100,"--")</f>
        <v>3.0074213894319675</v>
      </c>
      <c r="D22" s="19">
        <f t="shared" ref="D22:AI24" si="2">IF(D10&gt;0,D16/D10*100,"--")</f>
        <v>2.8103223983824375</v>
      </c>
      <c r="E22" s="19">
        <f t="shared" si="2"/>
        <v>1.7843120722856911</v>
      </c>
      <c r="F22" s="19">
        <f t="shared" si="2"/>
        <v>1.1125335686177882</v>
      </c>
      <c r="G22" s="19">
        <f t="shared" si="2"/>
        <v>1.1328069364514111</v>
      </c>
      <c r="H22" s="19">
        <f t="shared" si="2"/>
        <v>0.55922101355488585</v>
      </c>
      <c r="I22" s="19">
        <f t="shared" si="2"/>
        <v>0.38831346146280765</v>
      </c>
      <c r="J22" s="19">
        <f t="shared" si="2"/>
        <v>0.40841594619915617</v>
      </c>
      <c r="K22" s="19">
        <f t="shared" si="2"/>
        <v>0.23281861967488676</v>
      </c>
      <c r="L22" s="19">
        <f t="shared" si="2"/>
        <v>0.21944062897853084</v>
      </c>
      <c r="M22" s="19">
        <f t="shared" si="2"/>
        <v>0.14877981504811899</v>
      </c>
      <c r="N22" s="19">
        <f t="shared" si="2"/>
        <v>0.11501695741694909</v>
      </c>
      <c r="O22" s="19">
        <f t="shared" si="2"/>
        <v>0.1052090887572536</v>
      </c>
      <c r="P22" s="19">
        <f t="shared" si="2"/>
        <v>0.11543633340446197</v>
      </c>
      <c r="Q22" s="19">
        <f t="shared" si="2"/>
        <v>0.2136515706540569</v>
      </c>
      <c r="R22" s="19">
        <f t="shared" si="2"/>
        <v>0.14530642544629871</v>
      </c>
      <c r="S22" s="19">
        <f t="shared" si="2"/>
        <v>0.1727606249691899</v>
      </c>
      <c r="T22" s="19">
        <f t="shared" si="2"/>
        <v>0.17233431291838999</v>
      </c>
      <c r="U22" s="19">
        <f t="shared" si="2"/>
        <v>0.15668907130391602</v>
      </c>
      <c r="V22" s="19">
        <f t="shared" si="2"/>
        <v>0.14072585495067855</v>
      </c>
      <c r="W22" s="19">
        <f t="shared" si="2"/>
        <v>0.13810703180247189</v>
      </c>
      <c r="X22" s="19">
        <f t="shared" si="2"/>
        <v>0.17888877601783482</v>
      </c>
      <c r="Y22" s="19">
        <f t="shared" si="2"/>
        <v>0.19827097503510019</v>
      </c>
      <c r="Z22" s="19">
        <f t="shared" si="2"/>
        <v>0.185543684056381</v>
      </c>
      <c r="AA22" s="19">
        <f t="shared" si="2"/>
        <v>0.17858316383497636</v>
      </c>
      <c r="AB22" s="19">
        <f t="shared" si="2"/>
        <v>0.17815388119966874</v>
      </c>
      <c r="AC22" s="19">
        <f t="shared" si="2"/>
        <v>0.1584055320353332</v>
      </c>
      <c r="AD22" s="19">
        <f t="shared" si="2"/>
        <v>0.16516102795381435</v>
      </c>
      <c r="AE22" s="19">
        <f t="shared" si="2"/>
        <v>0.18989172268166701</v>
      </c>
      <c r="AF22" s="19">
        <f t="shared" ref="AF22:AG22" si="3">IF(AF10&gt;0,AF16/AF10*100,"--")</f>
        <v>0.23755673333994773</v>
      </c>
      <c r="AG22" s="19">
        <f t="shared" si="3"/>
        <v>0.35546564734678343</v>
      </c>
      <c r="AH22" s="19">
        <f t="shared" ref="AH22" si="4">IF(AH10&gt;0,AH16/AH10*100,"--")</f>
        <v>0.41546348318680154</v>
      </c>
      <c r="AI22" s="19">
        <f t="shared" si="2"/>
        <v>0.26567437094023499</v>
      </c>
      <c r="AJ22" s="4"/>
      <c r="AK22" s="5"/>
      <c r="AL22" s="6"/>
      <c r="AM22" s="7"/>
      <c r="AN22" s="7"/>
    </row>
    <row r="23" spans="1:40" ht="12" customHeight="1" x14ac:dyDescent="0.25">
      <c r="A23" s="17"/>
      <c r="B23" s="18" t="s">
        <v>2</v>
      </c>
      <c r="C23" s="19">
        <f t="shared" ref="C23:R24" si="5">IF(C11&gt;0,C17/C11*100,"--")</f>
        <v>2.7573625023249857</v>
      </c>
      <c r="D23" s="19">
        <f t="shared" si="5"/>
        <v>2.7567394810941899</v>
      </c>
      <c r="E23" s="19">
        <f t="shared" si="5"/>
        <v>2.0519530108351489</v>
      </c>
      <c r="F23" s="19">
        <f t="shared" si="5"/>
        <v>3.3207006655972671</v>
      </c>
      <c r="G23" s="19">
        <f t="shared" si="5"/>
        <v>1.1193318248727584</v>
      </c>
      <c r="H23" s="19">
        <f t="shared" si="5"/>
        <v>0.91726568270680364</v>
      </c>
      <c r="I23" s="19">
        <f t="shared" si="5"/>
        <v>0.66218877999210368</v>
      </c>
      <c r="J23" s="19">
        <f t="shared" si="5"/>
        <v>0.36362127214810186</v>
      </c>
      <c r="K23" s="19">
        <f t="shared" si="5"/>
        <v>0.43335680716254299</v>
      </c>
      <c r="L23" s="19">
        <f t="shared" si="5"/>
        <v>1.8071195274443321</v>
      </c>
      <c r="M23" s="19">
        <f t="shared" si="5"/>
        <v>9.1779206850198067E-2</v>
      </c>
      <c r="N23" s="19">
        <f t="shared" si="5"/>
        <v>2.5645425699033834E-2</v>
      </c>
      <c r="O23" s="19">
        <f t="shared" si="5"/>
        <v>2.4282306124501215E-2</v>
      </c>
      <c r="P23" s="19">
        <f t="shared" si="5"/>
        <v>7.9957646533136782E-3</v>
      </c>
      <c r="Q23" s="19">
        <f t="shared" si="5"/>
        <v>0.84583200994320196</v>
      </c>
      <c r="R23" s="19">
        <f t="shared" si="5"/>
        <v>4.1333663472311547E-3</v>
      </c>
      <c r="S23" s="19">
        <f t="shared" si="2"/>
        <v>5.1257274665862506E-3</v>
      </c>
      <c r="T23" s="19">
        <f t="shared" si="2"/>
        <v>1.1202967694326636E-2</v>
      </c>
      <c r="U23" s="19">
        <f t="shared" si="2"/>
        <v>5.2375238299144289E-3</v>
      </c>
      <c r="V23" s="19">
        <f t="shared" si="2"/>
        <v>2.5388995504179728E-3</v>
      </c>
      <c r="W23" s="19">
        <f t="shared" si="2"/>
        <v>2.7739526541037088E-3</v>
      </c>
      <c r="X23" s="19">
        <f t="shared" si="2"/>
        <v>1.8911502384801211E-3</v>
      </c>
      <c r="Y23" s="19">
        <f t="shared" si="2"/>
        <v>2.5833271501513196E-3</v>
      </c>
      <c r="Z23" s="19">
        <f t="shared" si="2"/>
        <v>7.8610068848584264E-3</v>
      </c>
      <c r="AA23" s="19">
        <f t="shared" si="2"/>
        <v>2.1346845280587694E-3</v>
      </c>
      <c r="AB23" s="19">
        <f t="shared" si="2"/>
        <v>2.6791595318270507E-3</v>
      </c>
      <c r="AC23" s="19">
        <f t="shared" si="2"/>
        <v>8.8867518658426389E-3</v>
      </c>
      <c r="AD23" s="19">
        <f t="shared" si="2"/>
        <v>2.868516518396219E-3</v>
      </c>
      <c r="AE23" s="19">
        <f t="shared" si="2"/>
        <v>1.7469021219449861E-3</v>
      </c>
      <c r="AF23" s="19">
        <f t="shared" ref="AF23:AG23" si="6">IF(AF11&gt;0,AF17/AF11*100,"--")</f>
        <v>9.3583869670821902E-3</v>
      </c>
      <c r="AG23" s="19">
        <f t="shared" si="6"/>
        <v>7.4305370129187032E-2</v>
      </c>
      <c r="AH23" s="19">
        <f t="shared" ref="AH23" si="7">IF(AH11&gt;0,AH17/AH11*100,"--")</f>
        <v>0.1612507346782153</v>
      </c>
      <c r="AI23" s="19">
        <f t="shared" si="2"/>
        <v>0.14680270749752403</v>
      </c>
      <c r="AJ23" s="4"/>
      <c r="AK23" s="5"/>
      <c r="AL23" s="6"/>
      <c r="AM23" s="7"/>
      <c r="AN23" s="7"/>
    </row>
    <row r="24" spans="1:40" ht="12" customHeight="1" x14ac:dyDescent="0.25">
      <c r="A24" s="17"/>
      <c r="B24" s="18" t="s">
        <v>3</v>
      </c>
      <c r="C24" s="19">
        <f t="shared" si="5"/>
        <v>2.9273534496219509</v>
      </c>
      <c r="D24" s="19">
        <f t="shared" si="2"/>
        <v>2.792500416395328</v>
      </c>
      <c r="E24" s="19">
        <f t="shared" si="2"/>
        <v>1.8661355341430388</v>
      </c>
      <c r="F24" s="19">
        <f t="shared" si="2"/>
        <v>1.7925036372963843</v>
      </c>
      <c r="G24" s="19">
        <f t="shared" si="2"/>
        <v>1.1287558052226296</v>
      </c>
      <c r="H24" s="19">
        <f t="shared" si="2"/>
        <v>0.69935587797687737</v>
      </c>
      <c r="I24" s="19">
        <f t="shared" si="2"/>
        <v>0.51375140961636456</v>
      </c>
      <c r="J24" s="19">
        <f t="shared" si="2"/>
        <v>0.38851272205963622</v>
      </c>
      <c r="K24" s="19">
        <f t="shared" si="2"/>
        <v>0.32168738761046928</v>
      </c>
      <c r="L24" s="19">
        <f t="shared" si="2"/>
        <v>0.93351055142530759</v>
      </c>
      <c r="M24" s="19">
        <f t="shared" si="2"/>
        <v>0.12131902465548064</v>
      </c>
      <c r="N24" s="19">
        <f t="shared" si="2"/>
        <v>7.1426203944912253E-2</v>
      </c>
      <c r="O24" s="19">
        <f t="shared" si="2"/>
        <v>6.7317797011486297E-2</v>
      </c>
      <c r="P24" s="19">
        <f t="shared" si="2"/>
        <v>6.8301114026743798E-2</v>
      </c>
      <c r="Q24" s="19">
        <f t="shared" si="2"/>
        <v>0.4714556640841614</v>
      </c>
      <c r="R24" s="19">
        <f t="shared" si="2"/>
        <v>9.1427298560782397E-2</v>
      </c>
      <c r="S24" s="19">
        <f t="shared" si="2"/>
        <v>0.10197400791269295</v>
      </c>
      <c r="T24" s="19">
        <f t="shared" si="2"/>
        <v>0.10845842330040438</v>
      </c>
      <c r="U24" s="19">
        <f t="shared" si="2"/>
        <v>9.6615259906061332E-2</v>
      </c>
      <c r="V24" s="19">
        <f t="shared" si="2"/>
        <v>8.6195274613114936E-2</v>
      </c>
      <c r="W24" s="19">
        <f t="shared" si="2"/>
        <v>8.2652170012335907E-2</v>
      </c>
      <c r="X24" s="19">
        <f t="shared" si="2"/>
        <v>0.1058347281683284</v>
      </c>
      <c r="Y24" s="19">
        <f t="shared" si="2"/>
        <v>0.11465203694620274</v>
      </c>
      <c r="Z24" s="19">
        <f t="shared" si="2"/>
        <v>0.1075665927610427</v>
      </c>
      <c r="AA24" s="19">
        <f t="shared" si="2"/>
        <v>9.8141664727834005E-2</v>
      </c>
      <c r="AB24" s="19">
        <f t="shared" si="2"/>
        <v>9.7200339156429519E-2</v>
      </c>
      <c r="AC24" s="19">
        <f t="shared" si="2"/>
        <v>9.11376593697584E-2</v>
      </c>
      <c r="AD24" s="19">
        <f t="shared" si="2"/>
        <v>8.7489706072162415E-2</v>
      </c>
      <c r="AE24" s="19">
        <f t="shared" si="2"/>
        <v>9.7371558655341695E-2</v>
      </c>
      <c r="AF24" s="19">
        <f t="shared" ref="AF24:AG24" si="8">IF(AF12&gt;0,AF18/AF12*100,"--")</f>
        <v>0.12108351356738642</v>
      </c>
      <c r="AG24" s="19">
        <f t="shared" si="8"/>
        <v>0.218083194459534</v>
      </c>
      <c r="AH24" s="19">
        <f t="shared" ref="AH24" si="9">IF(AH12&gt;0,AH18/AH12*100,"--")</f>
        <v>0.29704343045876513</v>
      </c>
      <c r="AI24" s="19">
        <f t="shared" si="2"/>
        <v>0.21243416714611191</v>
      </c>
      <c r="AJ24" s="4"/>
      <c r="AK24" s="5"/>
      <c r="AL24" s="6"/>
      <c r="AM24" s="7"/>
      <c r="AN24" s="7"/>
    </row>
    <row r="25" spans="1:40" ht="12" customHeight="1" x14ac:dyDescent="0.25">
      <c r="A25" s="17"/>
      <c r="B25" s="1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4"/>
      <c r="AK25" s="5"/>
      <c r="AL25" s="6"/>
      <c r="AM25" s="7"/>
      <c r="AN25" s="7"/>
    </row>
    <row r="26" spans="1:40" ht="12" customHeight="1" thickBot="1" x14ac:dyDescent="0.3">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2"/>
      <c r="AK26" s="5"/>
      <c r="AL26" s="6"/>
      <c r="AM26" s="6"/>
      <c r="AN26" s="9"/>
    </row>
    <row r="27" spans="1:40" ht="12" customHeight="1" thickTop="1" x14ac:dyDescent="0.25">
      <c r="A27" s="20" t="s">
        <v>460</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5"/>
      <c r="AL27" s="6"/>
      <c r="AM27" s="6"/>
      <c r="AN27" s="9"/>
    </row>
    <row r="28" spans="1:40" ht="12" customHeight="1" x14ac:dyDescent="0.25">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3"/>
      <c r="AL28" s="23"/>
      <c r="AM28" s="23"/>
      <c r="AN28" s="22"/>
    </row>
    <row r="29" spans="1:40" ht="12" customHeight="1" x14ac:dyDescent="0.25">
      <c r="A29" s="21"/>
      <c r="B29" s="24"/>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6"/>
      <c r="AL29" s="6"/>
      <c r="AM29" s="6"/>
      <c r="AN29" s="9"/>
    </row>
    <row r="30" spans="1:40" ht="12" customHeight="1" x14ac:dyDescent="0.25">
      <c r="A30" s="21"/>
      <c r="B30" s="24"/>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6"/>
      <c r="AL30" s="6"/>
      <c r="AM30" s="6"/>
      <c r="AN30" s="9"/>
    </row>
    <row r="31" spans="1:40" ht="12" customHeight="1" x14ac:dyDescent="0.25">
      <c r="A31" s="21"/>
      <c r="B31" s="24"/>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6"/>
      <c r="AL31" s="6"/>
      <c r="AM31" s="6"/>
      <c r="AN31" s="9"/>
    </row>
    <row r="32" spans="1:40" ht="12" customHeight="1" x14ac:dyDescent="0.25">
      <c r="A32" s="21"/>
      <c r="B32" s="24"/>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6"/>
      <c r="AL32" s="6"/>
      <c r="AM32" s="6"/>
      <c r="AN32" s="9"/>
    </row>
    <row r="33" spans="1:40" ht="12" customHeight="1" x14ac:dyDescent="0.25">
      <c r="A33" s="21"/>
      <c r="B33" s="24"/>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6"/>
      <c r="AL33" s="6"/>
      <c r="AM33" s="6"/>
      <c r="AN33" s="9"/>
    </row>
    <row r="34" spans="1:40" ht="12" customHeight="1" x14ac:dyDescent="0.25">
      <c r="AJ34" s="9"/>
      <c r="AK34" s="6"/>
      <c r="AL34" s="6"/>
      <c r="AM34" s="6"/>
      <c r="AN34" s="9"/>
    </row>
    <row r="35" spans="1:40" ht="12" customHeight="1" x14ac:dyDescent="0.25">
      <c r="A35" s="21"/>
      <c r="B35" s="24"/>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6"/>
      <c r="AL35" s="6"/>
      <c r="AM35" s="6"/>
      <c r="AN35" s="9"/>
    </row>
    <row r="36" spans="1:40" ht="12" customHeight="1" x14ac:dyDescent="0.25">
      <c r="A36" s="21"/>
      <c r="B36" s="24"/>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6"/>
      <c r="AL36" s="6"/>
      <c r="AM36" s="6"/>
      <c r="AN36" s="9"/>
    </row>
    <row r="37" spans="1:40" ht="12" customHeight="1" x14ac:dyDescent="0.25">
      <c r="A37" s="21"/>
      <c r="B37" s="24"/>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6"/>
      <c r="AL37" s="6"/>
      <c r="AM37" s="6"/>
      <c r="AN37" s="9"/>
    </row>
    <row r="38" spans="1:40" ht="12" customHeight="1" x14ac:dyDescent="0.25">
      <c r="A38" s="21"/>
      <c r="B38" s="24"/>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6"/>
      <c r="AL38" s="6"/>
      <c r="AM38" s="6"/>
      <c r="AN38" s="9"/>
    </row>
    <row r="39" spans="1:40" ht="12" customHeight="1" x14ac:dyDescent="0.25">
      <c r="A39" s="21"/>
      <c r="B39" s="24"/>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6"/>
      <c r="AL39" s="6"/>
      <c r="AM39" s="6"/>
      <c r="AN39" s="9"/>
    </row>
    <row r="40" spans="1:40" ht="12" customHeight="1" x14ac:dyDescent="0.25">
      <c r="A40" s="21"/>
      <c r="B40" s="24"/>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6"/>
      <c r="AL40" s="6"/>
      <c r="AM40" s="6"/>
      <c r="AN40" s="9"/>
    </row>
    <row r="41" spans="1:40" ht="12" customHeight="1" x14ac:dyDescent="0.25">
      <c r="A41" s="21"/>
      <c r="B41" s="24"/>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6"/>
      <c r="AL41" s="6"/>
      <c r="AM41" s="6"/>
      <c r="AN41" s="9"/>
    </row>
    <row r="42" spans="1:40" ht="12" customHeight="1" x14ac:dyDescent="0.25">
      <c r="A42" s="21"/>
      <c r="B42" s="24"/>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6"/>
      <c r="AL42" s="6"/>
      <c r="AM42" s="6"/>
      <c r="AN42" s="9"/>
    </row>
    <row r="43" spans="1:40" ht="12" customHeight="1" x14ac:dyDescent="0.25">
      <c r="A43" s="21"/>
      <c r="B43" s="24"/>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6"/>
      <c r="AL43" s="6"/>
      <c r="AM43" s="6"/>
      <c r="AN43" s="9"/>
    </row>
    <row r="44" spans="1:40" ht="12" customHeight="1" x14ac:dyDescent="0.25">
      <c r="A44" s="21"/>
      <c r="B44" s="24"/>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6"/>
      <c r="AL44" s="6"/>
      <c r="AM44" s="6"/>
      <c r="AN44" s="9"/>
    </row>
    <row r="45" spans="1:40" ht="12" customHeight="1" x14ac:dyDescent="0.25">
      <c r="A45" s="21"/>
      <c r="B45" s="24"/>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6"/>
      <c r="AL45" s="6"/>
      <c r="AM45" s="6"/>
      <c r="AN45" s="9"/>
    </row>
    <row r="46" spans="1:40" ht="12" customHeight="1" x14ac:dyDescent="0.25">
      <c r="A46" s="21"/>
      <c r="B46" s="24"/>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6"/>
      <c r="AL46" s="6"/>
      <c r="AM46" s="6"/>
      <c r="AN46" s="9"/>
    </row>
    <row r="47" spans="1:40" ht="12" customHeight="1" x14ac:dyDescent="0.25">
      <c r="A47" s="21"/>
      <c r="B47" s="24"/>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6"/>
      <c r="AL47" s="6"/>
      <c r="AM47" s="6"/>
      <c r="AN47" s="9"/>
    </row>
    <row r="48" spans="1:40" ht="12" customHeight="1" x14ac:dyDescent="0.25">
      <c r="A48" s="21"/>
      <c r="B48" s="24"/>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6"/>
      <c r="AL48" s="6"/>
      <c r="AM48" s="6"/>
      <c r="AN48" s="9"/>
    </row>
    <row r="49" spans="1:40" ht="12" customHeight="1" x14ac:dyDescent="0.25">
      <c r="A49" s="21"/>
      <c r="B49" s="24"/>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6"/>
      <c r="AL49" s="6"/>
      <c r="AM49" s="6"/>
      <c r="AN49" s="9"/>
    </row>
    <row r="50" spans="1:40" ht="12" customHeight="1" x14ac:dyDescent="0.25">
      <c r="A50" s="21"/>
      <c r="B50" s="24"/>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6"/>
      <c r="AL50" s="6"/>
      <c r="AM50" s="6"/>
      <c r="AN50" s="9"/>
    </row>
    <row r="51" spans="1:40" ht="12" customHeight="1" x14ac:dyDescent="0.25">
      <c r="A51" s="21"/>
      <c r="B51" s="24"/>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6"/>
      <c r="AL51" s="6"/>
      <c r="AM51" s="6"/>
      <c r="AN51" s="9"/>
    </row>
    <row r="52" spans="1:40" ht="12" customHeight="1" x14ac:dyDescent="0.25">
      <c r="A52" s="21"/>
      <c r="B52" s="24"/>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6"/>
      <c r="AL52" s="6"/>
      <c r="AM52" s="6"/>
      <c r="AN52" s="9"/>
    </row>
    <row r="53" spans="1:40" ht="12" customHeight="1" x14ac:dyDescent="0.25">
      <c r="A53" s="21"/>
      <c r="B53" s="24"/>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6"/>
      <c r="AL53" s="6"/>
      <c r="AM53" s="6"/>
      <c r="AN53" s="9"/>
    </row>
    <row r="54" spans="1:40" ht="12" customHeight="1" x14ac:dyDescent="0.25">
      <c r="A54" s="21"/>
      <c r="B54" s="24"/>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6"/>
      <c r="AL54" s="6"/>
      <c r="AM54" s="6"/>
      <c r="AN54" s="9"/>
    </row>
    <row r="55" spans="1:40" ht="12" customHeight="1" x14ac:dyDescent="0.25">
      <c r="A55" s="21"/>
      <c r="B55" s="24"/>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6"/>
      <c r="AL55" s="6"/>
      <c r="AM55" s="6"/>
      <c r="AN55" s="9"/>
    </row>
    <row r="56" spans="1:40" ht="12" customHeight="1" x14ac:dyDescent="0.25">
      <c r="A56" s="21"/>
      <c r="B56" s="25"/>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6"/>
      <c r="AL56" s="6"/>
      <c r="AM56" s="6"/>
      <c r="AN56" s="9"/>
    </row>
    <row r="57" spans="1:40" ht="12" customHeight="1" x14ac:dyDescent="0.25">
      <c r="A57" s="21"/>
      <c r="B57" s="24"/>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6"/>
      <c r="AL57" s="6"/>
      <c r="AM57" s="6"/>
      <c r="AN57" s="9"/>
    </row>
    <row r="58" spans="1:40" ht="12" customHeight="1" x14ac:dyDescent="0.25">
      <c r="A58" s="21"/>
      <c r="B58" s="24"/>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6"/>
      <c r="AL58" s="6"/>
      <c r="AM58" s="6"/>
      <c r="AN58" s="9"/>
    </row>
    <row r="59" spans="1:40" ht="12" customHeight="1" x14ac:dyDescent="0.25">
      <c r="A59" s="21"/>
      <c r="B59" s="24"/>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6"/>
      <c r="AL59" s="6"/>
      <c r="AM59" s="6"/>
      <c r="AN59" s="9"/>
    </row>
    <row r="60" spans="1:40" ht="12" customHeight="1" x14ac:dyDescent="0.25">
      <c r="A60" s="21"/>
      <c r="B60" s="24"/>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6"/>
      <c r="AL60" s="6"/>
      <c r="AM60" s="6"/>
      <c r="AN60" s="9"/>
    </row>
    <row r="61" spans="1:40" ht="12" customHeight="1" x14ac:dyDescent="0.25">
      <c r="A61" s="21"/>
      <c r="B61" s="24"/>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6"/>
      <c r="AL61" s="6"/>
      <c r="AM61" s="6"/>
      <c r="AN61" s="9"/>
    </row>
    <row r="62" spans="1:40" ht="12" customHeight="1" x14ac:dyDescent="0.25">
      <c r="A62" s="21"/>
      <c r="B62" s="24"/>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6"/>
      <c r="AL62" s="6"/>
      <c r="AM62" s="6"/>
      <c r="AN62" s="9"/>
    </row>
    <row r="63" spans="1:40" ht="12" customHeight="1" x14ac:dyDescent="0.25">
      <c r="A63" s="21"/>
      <c r="B63" s="24"/>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6"/>
      <c r="AL63" s="6"/>
      <c r="AM63" s="6"/>
      <c r="AN63" s="9"/>
    </row>
    <row r="64" spans="1:40" ht="12" customHeight="1" x14ac:dyDescent="0.25">
      <c r="A64" s="21"/>
      <c r="B64" s="24"/>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6"/>
      <c r="AL64" s="6"/>
      <c r="AM64" s="6"/>
      <c r="AN64" s="9"/>
    </row>
    <row r="65" spans="1:40" ht="12" customHeight="1" x14ac:dyDescent="0.25">
      <c r="A65" s="21"/>
      <c r="B65" s="24"/>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6"/>
      <c r="AL65" s="6"/>
      <c r="AM65" s="6"/>
      <c r="AN65" s="9"/>
    </row>
    <row r="66" spans="1:40" ht="12" customHeight="1" x14ac:dyDescent="0.25">
      <c r="A66" s="21"/>
      <c r="B66" s="24"/>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6"/>
      <c r="AL66" s="6"/>
      <c r="AM66" s="6"/>
      <c r="AN66" s="9"/>
    </row>
    <row r="67" spans="1:40" ht="12" customHeight="1" x14ac:dyDescent="0.25">
      <c r="A67" s="21"/>
      <c r="B67" s="24"/>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6"/>
      <c r="AL67" s="6"/>
      <c r="AM67" s="6"/>
      <c r="AN67" s="9"/>
    </row>
    <row r="68" spans="1:40" ht="12" customHeight="1" x14ac:dyDescent="0.25">
      <c r="A68" s="21"/>
      <c r="B68" s="24"/>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6"/>
      <c r="AL68" s="6"/>
      <c r="AM68" s="6"/>
      <c r="AN68" s="9"/>
    </row>
    <row r="69" spans="1:40" ht="12" customHeight="1" x14ac:dyDescent="0.25">
      <c r="A69" s="21"/>
      <c r="B69" s="24"/>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6"/>
      <c r="AL69" s="6"/>
      <c r="AM69" s="6"/>
      <c r="AN69" s="9"/>
    </row>
    <row r="70" spans="1:40" ht="12" customHeight="1" x14ac:dyDescent="0.25">
      <c r="A70" s="21"/>
      <c r="B70" s="24"/>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6"/>
      <c r="AL70" s="6"/>
      <c r="AM70" s="6"/>
      <c r="AN70" s="9"/>
    </row>
    <row r="71" spans="1:40" ht="12" customHeight="1" x14ac:dyDescent="0.25">
      <c r="A71" s="21"/>
      <c r="B71" s="24"/>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6"/>
      <c r="AL71" s="6"/>
      <c r="AM71" s="6"/>
      <c r="AN71" s="9"/>
    </row>
    <row r="72" spans="1:40" ht="12" customHeight="1" x14ac:dyDescent="0.25">
      <c r="A72" s="21"/>
      <c r="B72" s="24"/>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6"/>
      <c r="AL72" s="6"/>
      <c r="AM72" s="6"/>
      <c r="AN72" s="9"/>
    </row>
    <row r="73" spans="1:40" ht="12" customHeight="1" x14ac:dyDescent="0.25">
      <c r="A73" s="21"/>
      <c r="B73" s="24"/>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6"/>
      <c r="AL73" s="6"/>
      <c r="AM73" s="6"/>
      <c r="AN73" s="9"/>
    </row>
    <row r="74" spans="1:40" ht="12" customHeight="1" x14ac:dyDescent="0.25">
      <c r="A74" s="21"/>
      <c r="B74" s="24"/>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6"/>
      <c r="AL74" s="6"/>
      <c r="AM74" s="6"/>
      <c r="AN74" s="9"/>
    </row>
    <row r="75" spans="1:40" ht="12" customHeight="1" x14ac:dyDescent="0.25">
      <c r="A75" s="21"/>
      <c r="B75" s="24"/>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6"/>
      <c r="AL75" s="6"/>
      <c r="AM75" s="6"/>
      <c r="AN75" s="9"/>
    </row>
    <row r="76" spans="1:40" ht="12" customHeight="1" x14ac:dyDescent="0.25">
      <c r="A76" s="21"/>
      <c r="B76" s="24"/>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6"/>
      <c r="AL76" s="6"/>
      <c r="AM76" s="6"/>
      <c r="AN76" s="9"/>
    </row>
    <row r="77" spans="1:40" ht="12" customHeight="1" x14ac:dyDescent="0.25">
      <c r="A77" s="21"/>
      <c r="B77" s="24"/>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6"/>
      <c r="AL77" s="6"/>
      <c r="AM77" s="6"/>
      <c r="AN77" s="9"/>
    </row>
    <row r="78" spans="1:40" ht="12" customHeight="1" x14ac:dyDescent="0.25">
      <c r="A78" s="21"/>
      <c r="B78" s="24"/>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6"/>
      <c r="AL78" s="6"/>
      <c r="AM78" s="6"/>
      <c r="AN78" s="9"/>
    </row>
    <row r="79" spans="1:40" ht="12" customHeight="1" x14ac:dyDescent="0.25">
      <c r="A79" s="21"/>
      <c r="B79" s="24"/>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6"/>
      <c r="AL79" s="6"/>
      <c r="AM79" s="6"/>
      <c r="AN79" s="9"/>
    </row>
    <row r="80" spans="1:40" ht="12" customHeight="1" x14ac:dyDescent="0.25">
      <c r="A80" s="21"/>
      <c r="B80" s="24"/>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6"/>
      <c r="AL80" s="6"/>
      <c r="AM80" s="6"/>
      <c r="AN80" s="9"/>
    </row>
    <row r="81" spans="1:40" ht="12" customHeight="1" x14ac:dyDescent="0.25">
      <c r="A81" s="21"/>
      <c r="B81" s="24"/>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6"/>
      <c r="AL81" s="6"/>
      <c r="AM81" s="6"/>
      <c r="AN81" s="9"/>
    </row>
    <row r="82" spans="1:40" ht="12" customHeight="1" x14ac:dyDescent="0.25">
      <c r="A82" s="21"/>
      <c r="B82" s="24"/>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6"/>
      <c r="AL82" s="6"/>
      <c r="AM82" s="6"/>
      <c r="AN82" s="9"/>
    </row>
    <row r="83" spans="1:40" ht="12" customHeight="1" x14ac:dyDescent="0.25">
      <c r="A83" s="21"/>
      <c r="B83" s="24"/>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6"/>
      <c r="AL83" s="6"/>
      <c r="AM83" s="6"/>
      <c r="AN83" s="9"/>
    </row>
    <row r="84" spans="1:40" ht="12" customHeight="1" x14ac:dyDescent="0.25">
      <c r="A84" s="21"/>
      <c r="B84" s="24"/>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6"/>
      <c r="AL84" s="6"/>
      <c r="AM84" s="6"/>
      <c r="AN84" s="9"/>
    </row>
    <row r="85" spans="1:40" ht="12" customHeight="1" x14ac:dyDescent="0.25">
      <c r="A85" s="21"/>
      <c r="B85" s="24"/>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6"/>
      <c r="AL85" s="6"/>
      <c r="AM85" s="6"/>
      <c r="AN85" s="9"/>
    </row>
    <row r="86" spans="1:40" ht="12" customHeight="1" x14ac:dyDescent="0.25">
      <c r="A86" s="21"/>
      <c r="B86" s="24"/>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6"/>
      <c r="AL86" s="6"/>
      <c r="AM86" s="6"/>
      <c r="AN86" s="9"/>
    </row>
    <row r="87" spans="1:40" ht="12" customHeight="1" x14ac:dyDescent="0.25">
      <c r="A87" s="21"/>
      <c r="B87" s="24"/>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6"/>
      <c r="AL87" s="6"/>
      <c r="AM87" s="6"/>
      <c r="AN87" s="9"/>
    </row>
    <row r="88" spans="1:40" ht="12" customHeight="1" x14ac:dyDescent="0.25">
      <c r="A88" s="21"/>
      <c r="B88" s="24"/>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6"/>
      <c r="AL88" s="6"/>
      <c r="AM88" s="6"/>
      <c r="AN88" s="9"/>
    </row>
    <row r="89" spans="1:40" ht="12" customHeight="1" x14ac:dyDescent="0.25">
      <c r="A89" s="21"/>
      <c r="B89" s="24"/>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6"/>
      <c r="AL89" s="6"/>
      <c r="AM89" s="6"/>
      <c r="AN89" s="9"/>
    </row>
    <row r="90" spans="1:40" ht="12" customHeight="1" x14ac:dyDescent="0.25">
      <c r="A90" s="21"/>
      <c r="B90" s="24"/>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6"/>
      <c r="AL90" s="6"/>
      <c r="AM90" s="6"/>
      <c r="AN90" s="9"/>
    </row>
    <row r="91" spans="1:40" ht="12" customHeight="1" x14ac:dyDescent="0.25">
      <c r="A91" s="21"/>
      <c r="B91" s="24"/>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6"/>
      <c r="AL91" s="6"/>
      <c r="AM91" s="6"/>
      <c r="AN91" s="9"/>
    </row>
    <row r="92" spans="1:40" ht="12" customHeight="1" x14ac:dyDescent="0.25">
      <c r="A92" s="21"/>
      <c r="B92" s="24"/>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6"/>
      <c r="AL92" s="6"/>
      <c r="AM92" s="6"/>
      <c r="AN92" s="9"/>
    </row>
    <row r="93" spans="1:40" ht="12" customHeight="1" x14ac:dyDescent="0.25">
      <c r="A93" s="21"/>
      <c r="B93" s="24"/>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6"/>
      <c r="AL93" s="6"/>
      <c r="AM93" s="6"/>
      <c r="AN93" s="9"/>
    </row>
    <row r="94" spans="1:40" ht="12" customHeight="1" x14ac:dyDescent="0.25">
      <c r="A94" s="21"/>
      <c r="B94" s="24"/>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6"/>
      <c r="AL94" s="6"/>
      <c r="AM94" s="6"/>
      <c r="AN94" s="9"/>
    </row>
    <row r="95" spans="1:40" ht="12" customHeight="1" x14ac:dyDescent="0.25">
      <c r="A95" s="21"/>
      <c r="B95" s="24"/>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6"/>
      <c r="AL95" s="6"/>
      <c r="AM95" s="6"/>
      <c r="AN95" s="9"/>
    </row>
    <row r="96" spans="1:40" ht="12" customHeight="1" x14ac:dyDescent="0.25">
      <c r="A96" s="21"/>
      <c r="B96" s="24"/>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6"/>
      <c r="AL96" s="6"/>
      <c r="AM96" s="6"/>
      <c r="AN96" s="9"/>
    </row>
    <row r="97" spans="1:40" ht="12" customHeight="1" x14ac:dyDescent="0.25">
      <c r="A97" s="21"/>
      <c r="B97" s="24"/>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6"/>
      <c r="AL97" s="6"/>
      <c r="AM97" s="6"/>
      <c r="AN97" s="9"/>
    </row>
    <row r="98" spans="1:40" ht="12" customHeight="1" x14ac:dyDescent="0.25">
      <c r="A98" s="21"/>
      <c r="B98" s="24"/>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6"/>
      <c r="AL98" s="6"/>
      <c r="AM98" s="6"/>
      <c r="AN98" s="9"/>
    </row>
    <row r="99" spans="1:40" ht="12" customHeight="1" x14ac:dyDescent="0.25">
      <c r="A99" s="21"/>
      <c r="B99" s="26"/>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6"/>
      <c r="AL99" s="6"/>
      <c r="AM99" s="6"/>
      <c r="AN99" s="9"/>
    </row>
    <row r="100" spans="1:40" ht="12" customHeight="1" x14ac:dyDescent="0.25">
      <c r="A100" s="21"/>
      <c r="B100" s="24"/>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6"/>
      <c r="AL100" s="6"/>
      <c r="AM100" s="6"/>
      <c r="AN100" s="9"/>
    </row>
    <row r="101" spans="1:40" ht="12" customHeight="1" x14ac:dyDescent="0.25">
      <c r="A101" s="21"/>
      <c r="B101" s="24"/>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6"/>
      <c r="AL101" s="6"/>
      <c r="AM101" s="6"/>
      <c r="AN101" s="9"/>
    </row>
    <row r="102" spans="1:40" ht="12" customHeight="1" x14ac:dyDescent="0.25">
      <c r="A102" s="21"/>
      <c r="B102" s="24"/>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6"/>
      <c r="AL102" s="6"/>
      <c r="AM102" s="6"/>
      <c r="AN102" s="9"/>
    </row>
    <row r="103" spans="1:40" ht="12" customHeight="1" x14ac:dyDescent="0.25">
      <c r="A103" s="21"/>
      <c r="B103" s="24"/>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6"/>
      <c r="AL103" s="6"/>
      <c r="AM103" s="6"/>
      <c r="AN103" s="9"/>
    </row>
    <row r="104" spans="1:40" ht="12" customHeight="1" x14ac:dyDescent="0.25">
      <c r="A104" s="21"/>
      <c r="B104" s="24"/>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6"/>
      <c r="AL104" s="6"/>
      <c r="AM104" s="6"/>
      <c r="AN104" s="9"/>
    </row>
    <row r="105" spans="1:40" ht="12" customHeight="1" x14ac:dyDescent="0.25">
      <c r="A105" s="21"/>
      <c r="B105" s="24"/>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6"/>
      <c r="AL105" s="6"/>
      <c r="AM105" s="6"/>
      <c r="AN105" s="9"/>
    </row>
    <row r="106" spans="1:40" ht="12" customHeight="1" x14ac:dyDescent="0.25">
      <c r="A106" s="21"/>
      <c r="B106" s="24"/>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6"/>
      <c r="AL106" s="6"/>
      <c r="AM106" s="6"/>
      <c r="AN106" s="9"/>
    </row>
    <row r="107" spans="1:40" ht="12" customHeight="1" x14ac:dyDescent="0.25">
      <c r="A107" s="21"/>
      <c r="B107" s="24"/>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6"/>
      <c r="AL107" s="6"/>
      <c r="AM107" s="6"/>
      <c r="AN107" s="9"/>
    </row>
    <row r="108" spans="1:40" ht="12" customHeight="1" x14ac:dyDescent="0.25">
      <c r="A108" s="21"/>
      <c r="B108" s="24"/>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6"/>
      <c r="AL108" s="6"/>
      <c r="AM108" s="6"/>
      <c r="AN108" s="9"/>
    </row>
    <row r="109" spans="1:40" ht="12" customHeight="1" x14ac:dyDescent="0.25">
      <c r="A109" s="21"/>
      <c r="B109" s="24"/>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6"/>
      <c r="AL109" s="6"/>
      <c r="AM109" s="6"/>
      <c r="AN109" s="9"/>
    </row>
    <row r="110" spans="1:40" ht="12" customHeight="1" x14ac:dyDescent="0.25">
      <c r="A110" s="21"/>
      <c r="B110" s="24"/>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6"/>
      <c r="AL110" s="6"/>
      <c r="AM110" s="6"/>
      <c r="AN110" s="9"/>
    </row>
    <row r="111" spans="1:40" ht="12" customHeight="1" x14ac:dyDescent="0.25">
      <c r="A111" s="21"/>
      <c r="B111" s="24"/>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6"/>
      <c r="AL111" s="6"/>
      <c r="AM111" s="6"/>
      <c r="AN111" s="9"/>
    </row>
    <row r="112" spans="1:40" ht="12" customHeight="1" x14ac:dyDescent="0.25">
      <c r="A112" s="27"/>
      <c r="B112" s="25"/>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6"/>
      <c r="AL112" s="6"/>
      <c r="AM112" s="6"/>
      <c r="AN112" s="9"/>
    </row>
    <row r="113" spans="1:40" ht="12" customHeight="1" x14ac:dyDescent="0.25">
      <c r="A113" s="21"/>
      <c r="B113" s="24"/>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6"/>
      <c r="AL113" s="6"/>
      <c r="AM113" s="6"/>
      <c r="AN113" s="9"/>
    </row>
    <row r="114" spans="1:40" ht="12" customHeight="1" x14ac:dyDescent="0.25">
      <c r="A114" s="21"/>
      <c r="B114" s="24"/>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6"/>
      <c r="AL114" s="6"/>
      <c r="AM114" s="6"/>
      <c r="AN114" s="9"/>
    </row>
    <row r="115" spans="1:40" ht="12" customHeight="1" x14ac:dyDescent="0.25">
      <c r="A115" s="21"/>
      <c r="B115" s="24"/>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6"/>
      <c r="AL115" s="6"/>
      <c r="AM115" s="6"/>
      <c r="AN115" s="9"/>
    </row>
    <row r="116" spans="1:40" ht="12" customHeight="1" x14ac:dyDescent="0.25">
      <c r="A116" s="21"/>
      <c r="B116" s="24"/>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6"/>
      <c r="AL116" s="6"/>
      <c r="AM116" s="6"/>
      <c r="AN116" s="9"/>
    </row>
    <row r="117" spans="1:40" ht="12" customHeight="1" x14ac:dyDescent="0.25">
      <c r="A117" s="27"/>
      <c r="B117" s="25"/>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6"/>
      <c r="AL117" s="6"/>
      <c r="AM117" s="6"/>
      <c r="AN117" s="9"/>
    </row>
    <row r="118" spans="1:40" ht="12" customHeight="1" x14ac:dyDescent="0.25">
      <c r="A118" s="21"/>
      <c r="B118" s="24"/>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6"/>
      <c r="AL118" s="6"/>
      <c r="AM118" s="6"/>
      <c r="AN118" s="9"/>
    </row>
    <row r="119" spans="1:40" ht="12" customHeight="1" x14ac:dyDescent="0.25">
      <c r="A119" s="21"/>
      <c r="B119" s="24"/>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6"/>
      <c r="AL119" s="6"/>
      <c r="AM119" s="6"/>
      <c r="AN119" s="9"/>
    </row>
    <row r="120" spans="1:40" ht="12" customHeight="1" x14ac:dyDescent="0.25">
      <c r="A120" s="21"/>
      <c r="B120" s="24"/>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6"/>
      <c r="AL120" s="6"/>
      <c r="AM120" s="6"/>
      <c r="AN120" s="9"/>
    </row>
    <row r="121" spans="1:40" ht="12" customHeight="1" x14ac:dyDescent="0.25">
      <c r="A121" s="27"/>
      <c r="B121" s="25"/>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6"/>
      <c r="AL121" s="6"/>
      <c r="AM121" s="6"/>
      <c r="AN121" s="9"/>
    </row>
    <row r="122" spans="1:40" ht="12" customHeight="1" x14ac:dyDescent="0.25">
      <c r="A122" s="21"/>
      <c r="B122" s="24"/>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6"/>
      <c r="AL122" s="6"/>
      <c r="AM122" s="6"/>
      <c r="AN122" s="9"/>
    </row>
  </sheetData>
  <mergeCells count="5">
    <mergeCell ref="A2:AI2"/>
    <mergeCell ref="A4:AI4"/>
    <mergeCell ref="A8:AI8"/>
    <mergeCell ref="A14:AI14"/>
    <mergeCell ref="A20:AI20"/>
  </mergeCells>
  <hyperlinks>
    <hyperlink ref="A1" location="Índice!A1" display="Índice" xr:uid="{CA746CBA-1580-4758-ABB0-0579EC8B19FC}"/>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25007-55D6-435A-8345-EB8A28E25CC1}">
  <dimension ref="A1:AN116"/>
  <sheetViews>
    <sheetView showGridLines="0" zoomScale="90" zoomScaleNormal="90" workbookViewId="0"/>
  </sheetViews>
  <sheetFormatPr baseColWidth="10" defaultColWidth="7.109375" defaultRowHeight="13.2" x14ac:dyDescent="0.25"/>
  <cols>
    <col min="1" max="1" width="6.109375" style="8" customWidth="1"/>
    <col min="2" max="2" width="10.5546875" style="8" customWidth="1"/>
    <col min="3" max="34" width="10.6640625" style="8" customWidth="1"/>
    <col min="35" max="35" width="12" style="8" bestFit="1" customWidth="1"/>
    <col min="36" max="16384" width="7.109375" style="8"/>
  </cols>
  <sheetData>
    <row r="1" spans="1:40" ht="12" customHeight="1" x14ac:dyDescent="0.25">
      <c r="A1" s="1" t="s">
        <v>0</v>
      </c>
      <c r="B1" s="2"/>
      <c r="C1" s="3"/>
      <c r="D1" s="3"/>
      <c r="E1" s="3"/>
      <c r="F1" s="3"/>
      <c r="G1" s="3"/>
      <c r="H1" s="3"/>
      <c r="I1" s="3"/>
      <c r="J1" s="3"/>
      <c r="K1" s="3"/>
      <c r="L1" s="3"/>
      <c r="M1" s="3"/>
      <c r="N1" s="3"/>
      <c r="O1" s="3"/>
      <c r="P1" s="3"/>
      <c r="Q1" s="3"/>
      <c r="R1" s="4"/>
      <c r="S1" s="4"/>
      <c r="T1" s="4"/>
      <c r="U1" s="4"/>
      <c r="V1" s="4"/>
      <c r="W1" s="4"/>
      <c r="X1" s="4"/>
      <c r="Y1" s="4"/>
      <c r="Z1" s="3"/>
      <c r="AA1" s="3"/>
      <c r="AB1" s="3"/>
      <c r="AC1" s="3"/>
      <c r="AD1" s="3"/>
      <c r="AE1" s="3"/>
      <c r="AF1" s="3"/>
      <c r="AG1" s="3"/>
      <c r="AH1" s="3"/>
      <c r="AI1" s="3"/>
      <c r="AJ1" s="3"/>
      <c r="AK1" s="5"/>
      <c r="AL1" s="6"/>
      <c r="AM1" s="6"/>
      <c r="AN1" s="7"/>
    </row>
    <row r="2" spans="1:40" ht="12" customHeight="1" x14ac:dyDescent="0.25">
      <c r="A2" s="136" t="s">
        <v>45</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2"/>
      <c r="AK2" s="5"/>
      <c r="AL2" s="6"/>
      <c r="AM2" s="6"/>
      <c r="AN2" s="9"/>
    </row>
    <row r="3" spans="1:40" ht="12" customHeight="1" x14ac:dyDescent="0.25">
      <c r="A3" s="10"/>
      <c r="B3" s="11"/>
      <c r="C3" s="11"/>
      <c r="D3" s="11"/>
      <c r="E3" s="11"/>
      <c r="F3" s="11"/>
      <c r="G3" s="11"/>
      <c r="H3" s="11"/>
      <c r="I3" s="11"/>
      <c r="J3" s="11"/>
      <c r="K3" s="11"/>
      <c r="L3" s="11"/>
      <c r="M3" s="11"/>
      <c r="N3" s="11"/>
      <c r="O3" s="11"/>
      <c r="P3" s="2"/>
      <c r="Q3" s="2"/>
      <c r="R3" s="2"/>
      <c r="S3" s="2"/>
      <c r="T3" s="2"/>
      <c r="U3" s="2"/>
      <c r="V3" s="2"/>
      <c r="W3" s="2"/>
      <c r="X3" s="2"/>
      <c r="Y3" s="2"/>
      <c r="Z3" s="2"/>
      <c r="AA3" s="2"/>
      <c r="AB3" s="2"/>
      <c r="AC3" s="2"/>
      <c r="AD3" s="2"/>
      <c r="AE3" s="2"/>
      <c r="AF3" s="2"/>
      <c r="AG3" s="2"/>
      <c r="AH3" s="2"/>
      <c r="AI3" s="2"/>
      <c r="AJ3" s="2"/>
      <c r="AK3" s="5"/>
      <c r="AL3" s="6"/>
      <c r="AM3" s="6"/>
      <c r="AN3" s="9"/>
    </row>
    <row r="4" spans="1:40" ht="12" customHeight="1" x14ac:dyDescent="0.25">
      <c r="A4" s="136" t="s">
        <v>438</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2"/>
      <c r="AK4" s="5"/>
      <c r="AL4" s="6"/>
      <c r="AM4" s="6"/>
      <c r="AN4" s="9"/>
    </row>
    <row r="5" spans="1:40" ht="12" customHeight="1" thickBot="1" x14ac:dyDescent="0.3">
      <c r="A5" s="12"/>
      <c r="B5" s="13"/>
      <c r="C5" s="13"/>
      <c r="D5" s="13"/>
      <c r="E5" s="13"/>
      <c r="F5" s="13"/>
      <c r="G5" s="13"/>
      <c r="H5" s="13"/>
      <c r="I5" s="13"/>
      <c r="J5" s="13"/>
      <c r="K5" s="13"/>
      <c r="L5" s="13"/>
      <c r="M5" s="13"/>
      <c r="N5" s="13"/>
      <c r="O5" s="13"/>
      <c r="P5" s="2"/>
      <c r="Q5" s="2"/>
      <c r="R5" s="2"/>
      <c r="S5" s="2"/>
      <c r="T5" s="2"/>
      <c r="U5" s="2"/>
      <c r="V5" s="2"/>
      <c r="W5" s="2"/>
      <c r="X5" s="2"/>
      <c r="Y5" s="2"/>
      <c r="Z5" s="2"/>
      <c r="AA5" s="2"/>
      <c r="AB5" s="2"/>
      <c r="AC5" s="2"/>
      <c r="AD5" s="2"/>
      <c r="AE5" s="2"/>
      <c r="AF5" s="2"/>
      <c r="AG5" s="2"/>
      <c r="AH5" s="2"/>
      <c r="AI5" s="2"/>
      <c r="AJ5" s="2"/>
      <c r="AK5" s="5"/>
      <c r="AL5" s="6"/>
      <c r="AM5" s="6"/>
      <c r="AN5" s="9"/>
    </row>
    <row r="6" spans="1:40" s="16" customFormat="1" ht="12" customHeight="1" thickTop="1" thickBot="1" x14ac:dyDescent="0.3">
      <c r="A6" s="11"/>
      <c r="B6" s="14"/>
      <c r="C6" s="15">
        <v>1990</v>
      </c>
      <c r="D6" s="15">
        <v>1991</v>
      </c>
      <c r="E6" s="15">
        <v>1992</v>
      </c>
      <c r="F6" s="15">
        <v>1993</v>
      </c>
      <c r="G6" s="15">
        <v>1994</v>
      </c>
      <c r="H6" s="15">
        <v>1995</v>
      </c>
      <c r="I6" s="15">
        <v>1996</v>
      </c>
      <c r="J6" s="15">
        <v>1997</v>
      </c>
      <c r="K6" s="15">
        <v>1998</v>
      </c>
      <c r="L6" s="15">
        <v>1999</v>
      </c>
      <c r="M6" s="15">
        <v>2000</v>
      </c>
      <c r="N6" s="15">
        <v>2001</v>
      </c>
      <c r="O6" s="15">
        <v>2002</v>
      </c>
      <c r="P6" s="15">
        <v>2003</v>
      </c>
      <c r="Q6" s="15">
        <v>2004</v>
      </c>
      <c r="R6" s="15">
        <v>2005</v>
      </c>
      <c r="S6" s="15">
        <v>2006</v>
      </c>
      <c r="T6" s="15">
        <v>2007</v>
      </c>
      <c r="U6" s="15">
        <v>2008</v>
      </c>
      <c r="V6" s="15">
        <v>2009</v>
      </c>
      <c r="W6" s="15">
        <v>2010</v>
      </c>
      <c r="X6" s="15">
        <v>2011</v>
      </c>
      <c r="Y6" s="15">
        <v>2012</v>
      </c>
      <c r="Z6" s="15">
        <v>2013</v>
      </c>
      <c r="AA6" s="15">
        <v>2014</v>
      </c>
      <c r="AB6" s="15">
        <v>2015</v>
      </c>
      <c r="AC6" s="15">
        <v>2016</v>
      </c>
      <c r="AD6" s="15">
        <v>2017</v>
      </c>
      <c r="AE6" s="15">
        <v>2018</v>
      </c>
      <c r="AF6" s="15">
        <v>2019</v>
      </c>
      <c r="AG6" s="15">
        <v>2020</v>
      </c>
      <c r="AH6" s="15">
        <v>2021</v>
      </c>
      <c r="AI6" s="15" t="s">
        <v>458</v>
      </c>
      <c r="AJ6" s="2"/>
      <c r="AK6" s="5"/>
      <c r="AL6" s="6"/>
      <c r="AM6" s="6"/>
      <c r="AN6" s="9"/>
    </row>
    <row r="7" spans="1:40" s="16" customFormat="1" ht="12" customHeight="1" thickTop="1" x14ac:dyDescent="0.25">
      <c r="A7" s="11"/>
      <c r="B7" s="14"/>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
      <c r="AK7" s="5"/>
      <c r="AL7" s="6"/>
      <c r="AM7" s="6"/>
      <c r="AN7" s="9"/>
    </row>
    <row r="8" spans="1:40" s="16" customFormat="1" ht="12" customHeight="1" x14ac:dyDescent="0.25">
      <c r="A8" s="136" t="s">
        <v>7</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2"/>
      <c r="AK8" s="5"/>
      <c r="AL8" s="6"/>
      <c r="AM8" s="6"/>
      <c r="AN8" s="9"/>
    </row>
    <row r="9" spans="1:40" s="16" customFormat="1" ht="12" customHeight="1" x14ac:dyDescent="0.2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9"/>
      <c r="AG9" s="122"/>
      <c r="AH9" s="128"/>
      <c r="AI9" s="11"/>
      <c r="AJ9" s="2"/>
      <c r="AK9" s="5"/>
      <c r="AL9" s="6"/>
      <c r="AM9" s="6"/>
      <c r="AN9" s="9"/>
    </row>
    <row r="10" spans="1:40" ht="12" customHeight="1" x14ac:dyDescent="0.25">
      <c r="A10" s="17"/>
      <c r="B10" s="18" t="s">
        <v>1</v>
      </c>
      <c r="C10" s="28">
        <v>20.356175</v>
      </c>
      <c r="D10" s="28">
        <v>50.454956000000003</v>
      </c>
      <c r="E10" s="28">
        <v>65.659790000000015</v>
      </c>
      <c r="F10" s="28">
        <v>88.306014999999988</v>
      </c>
      <c r="G10" s="28">
        <v>84.099171999999982</v>
      </c>
      <c r="H10" s="28">
        <v>81.258293000000009</v>
      </c>
      <c r="I10" s="28">
        <v>97.447897000000026</v>
      </c>
      <c r="J10" s="28">
        <v>103.38409700000001</v>
      </c>
      <c r="K10" s="28">
        <v>137.339393</v>
      </c>
      <c r="L10" s="28">
        <v>115.720326</v>
      </c>
      <c r="M10" s="28">
        <v>131.34714799999998</v>
      </c>
      <c r="N10" s="28">
        <v>111.63236299999997</v>
      </c>
      <c r="O10" s="28">
        <v>119.09036499999996</v>
      </c>
      <c r="P10" s="28">
        <v>131.46366800000004</v>
      </c>
      <c r="Q10" s="28">
        <v>162.51656000000003</v>
      </c>
      <c r="R10" s="28">
        <v>227.81887399999991</v>
      </c>
      <c r="S10" s="28">
        <v>203.84013999999999</v>
      </c>
      <c r="T10" s="28">
        <v>224.36043899999993</v>
      </c>
      <c r="U10" s="28">
        <v>205.95028300000001</v>
      </c>
      <c r="V10" s="28">
        <v>206.18041100000005</v>
      </c>
      <c r="W10" s="28">
        <v>347.59297899999996</v>
      </c>
      <c r="X10" s="28">
        <v>353.88311100000004</v>
      </c>
      <c r="Y10" s="28">
        <v>363.02306499999997</v>
      </c>
      <c r="Z10" s="28">
        <v>423.13843199999997</v>
      </c>
      <c r="AA10" s="28">
        <v>399.30830900000001</v>
      </c>
      <c r="AB10" s="28">
        <v>420.74797099999989</v>
      </c>
      <c r="AC10" s="28">
        <v>451.73108999999994</v>
      </c>
      <c r="AD10" s="28">
        <v>476.6532610000001</v>
      </c>
      <c r="AE10" s="28">
        <v>491.39762700000011</v>
      </c>
      <c r="AF10" s="28">
        <v>419.65778300000011</v>
      </c>
      <c r="AG10" s="28">
        <v>351.72830499999998</v>
      </c>
      <c r="AH10" s="28">
        <v>474.08812900000009</v>
      </c>
      <c r="AI10" s="28">
        <f>SUM(C10:AH10)</f>
        <v>7541.1764270000012</v>
      </c>
      <c r="AJ10" s="4"/>
      <c r="AK10" s="5"/>
      <c r="AL10" s="6"/>
      <c r="AM10" s="7"/>
      <c r="AN10" s="7"/>
    </row>
    <row r="11" spans="1:40" ht="12" customHeight="1" x14ac:dyDescent="0.25">
      <c r="A11" s="17"/>
      <c r="B11" s="18" t="s">
        <v>2</v>
      </c>
      <c r="C11" s="28">
        <v>25.184638</v>
      </c>
      <c r="D11" s="28">
        <v>27.662944999999997</v>
      </c>
      <c r="E11" s="28">
        <v>54.244142999999994</v>
      </c>
      <c r="F11" s="28">
        <v>95.811599000000001</v>
      </c>
      <c r="G11" s="28">
        <v>102.356999</v>
      </c>
      <c r="H11" s="28">
        <v>134.880483</v>
      </c>
      <c r="I11" s="28">
        <v>161.32290300000003</v>
      </c>
      <c r="J11" s="28">
        <v>98.648876999999999</v>
      </c>
      <c r="K11" s="28">
        <v>182.29508300000001</v>
      </c>
      <c r="L11" s="28">
        <v>195.22208799999999</v>
      </c>
      <c r="M11" s="28">
        <v>145.26350399999995</v>
      </c>
      <c r="N11" s="28">
        <v>93.496248000000023</v>
      </c>
      <c r="O11" s="28">
        <v>92.231550000000013</v>
      </c>
      <c r="P11" s="28">
        <v>81.987850999999992</v>
      </c>
      <c r="Q11" s="28">
        <v>75.037835999999999</v>
      </c>
      <c r="R11" s="28">
        <v>89.077489000000014</v>
      </c>
      <c r="S11" s="28">
        <v>98.302604000000017</v>
      </c>
      <c r="T11" s="28">
        <v>96.895264000000026</v>
      </c>
      <c r="U11" s="28">
        <v>86.656076999999982</v>
      </c>
      <c r="V11" s="28">
        <v>64.948166000000015</v>
      </c>
      <c r="W11" s="28">
        <v>87.066042999999993</v>
      </c>
      <c r="X11" s="28">
        <v>113.71013699999999</v>
      </c>
      <c r="Y11" s="28">
        <v>141.02563599999999</v>
      </c>
      <c r="Z11" s="28">
        <v>160.839933</v>
      </c>
      <c r="AA11" s="28">
        <v>216.64530299999998</v>
      </c>
      <c r="AB11" s="28">
        <v>236.73617900000002</v>
      </c>
      <c r="AC11" s="28">
        <v>221.41728099999997</v>
      </c>
      <c r="AD11" s="28">
        <v>273.53483499999993</v>
      </c>
      <c r="AE11" s="28">
        <v>307.75897599999996</v>
      </c>
      <c r="AF11" s="28">
        <v>340.09432300000009</v>
      </c>
      <c r="AG11" s="28">
        <v>267.63566499999996</v>
      </c>
      <c r="AH11" s="28">
        <v>317.52946200000002</v>
      </c>
      <c r="AI11" s="28">
        <f t="shared" ref="AI11:AI12" si="0">SUM(C11:AH11)</f>
        <v>4685.5201200000001</v>
      </c>
      <c r="AJ11" s="4"/>
      <c r="AK11" s="5"/>
      <c r="AL11" s="6"/>
      <c r="AM11" s="7"/>
      <c r="AN11" s="7"/>
    </row>
    <row r="12" spans="1:40" ht="12" customHeight="1" x14ac:dyDescent="0.25">
      <c r="A12" s="17"/>
      <c r="B12" s="18" t="s">
        <v>3</v>
      </c>
      <c r="C12" s="28">
        <v>45.540813</v>
      </c>
      <c r="D12" s="28">
        <v>78.117901000000003</v>
      </c>
      <c r="E12" s="28">
        <v>119.90393300000001</v>
      </c>
      <c r="F12" s="28">
        <v>184.117614</v>
      </c>
      <c r="G12" s="28">
        <v>186.45617099999998</v>
      </c>
      <c r="H12" s="28">
        <v>216.13877600000001</v>
      </c>
      <c r="I12" s="28">
        <v>258.77080000000007</v>
      </c>
      <c r="J12" s="28">
        <v>202.03297400000002</v>
      </c>
      <c r="K12" s="28">
        <v>319.63447600000001</v>
      </c>
      <c r="L12" s="28">
        <v>310.94241399999999</v>
      </c>
      <c r="M12" s="28">
        <v>276.61065199999996</v>
      </c>
      <c r="N12" s="28">
        <v>205.12861099999998</v>
      </c>
      <c r="O12" s="28">
        <v>211.32191499999999</v>
      </c>
      <c r="P12" s="28">
        <v>213.45151900000002</v>
      </c>
      <c r="Q12" s="28">
        <v>237.55439600000003</v>
      </c>
      <c r="R12" s="28">
        <v>316.89636299999995</v>
      </c>
      <c r="S12" s="28">
        <v>302.14274399999999</v>
      </c>
      <c r="T12" s="28">
        <v>321.25570299999993</v>
      </c>
      <c r="U12" s="28">
        <v>292.60636</v>
      </c>
      <c r="V12" s="28">
        <v>271.12857700000006</v>
      </c>
      <c r="W12" s="28">
        <v>434.65902199999994</v>
      </c>
      <c r="X12" s="28">
        <v>467.59324800000002</v>
      </c>
      <c r="Y12" s="28">
        <v>504.04870099999994</v>
      </c>
      <c r="Z12" s="28">
        <v>583.97836499999994</v>
      </c>
      <c r="AA12" s="28">
        <v>615.95361200000002</v>
      </c>
      <c r="AB12" s="28">
        <v>657.48414999999989</v>
      </c>
      <c r="AC12" s="28">
        <v>673.14837099999988</v>
      </c>
      <c r="AD12" s="28">
        <v>750.18809600000009</v>
      </c>
      <c r="AE12" s="28">
        <v>799.15660300000013</v>
      </c>
      <c r="AF12" s="28">
        <v>759.75210600000014</v>
      </c>
      <c r="AG12" s="28">
        <v>619.36396999999988</v>
      </c>
      <c r="AH12" s="28">
        <v>791.61759100000017</v>
      </c>
      <c r="AI12" s="28">
        <f t="shared" si="0"/>
        <v>12226.696547</v>
      </c>
      <c r="AJ12" s="4"/>
      <c r="AK12" s="5"/>
      <c r="AL12" s="6"/>
      <c r="AM12" s="7"/>
      <c r="AN12" s="7"/>
    </row>
    <row r="13" spans="1:40" ht="12" customHeight="1" x14ac:dyDescent="0.25">
      <c r="A13" s="17"/>
      <c r="B13" s="1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4"/>
      <c r="AK13" s="5"/>
      <c r="AL13" s="6"/>
      <c r="AM13" s="7"/>
      <c r="AN13" s="7"/>
    </row>
    <row r="14" spans="1:40" ht="12" customHeight="1" x14ac:dyDescent="0.25">
      <c r="A14" s="136" t="s">
        <v>8</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4"/>
      <c r="AK14" s="5"/>
      <c r="AL14" s="6"/>
      <c r="AM14" s="7"/>
      <c r="AN14" s="7"/>
    </row>
    <row r="15" spans="1:40" ht="12" customHeight="1" x14ac:dyDescent="0.25">
      <c r="A15" s="17"/>
      <c r="B15" s="1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4"/>
      <c r="AK15" s="5"/>
      <c r="AL15" s="6"/>
      <c r="AM15" s="7"/>
      <c r="AN15" s="7"/>
    </row>
    <row r="16" spans="1:40" ht="12" customHeight="1" x14ac:dyDescent="0.25">
      <c r="A16" s="17"/>
      <c r="B16" s="18" t="s">
        <v>1</v>
      </c>
      <c r="C16" s="19">
        <f>IF('C11'!C10&gt;0,'C12'!C10/'C11'!C10*100,"--")</f>
        <v>0.3916705375066154</v>
      </c>
      <c r="D16" s="19">
        <f>IF('C11'!D10&gt;0,'C12'!D10/'C11'!D10*100,"--")</f>
        <v>0.88472148578000553</v>
      </c>
      <c r="E16" s="19">
        <f>IF('C11'!E10&gt;0,'C12'!E10/'C11'!E10*100,"--")</f>
        <v>0.93012350585171366</v>
      </c>
      <c r="F16" s="19">
        <f>IF('C11'!F10&gt;0,'C12'!F10/'C11'!F10*100,"--")</f>
        <v>1.054333749028415</v>
      </c>
      <c r="G16" s="19">
        <f>IF('C11'!G10&gt;0,'C12'!G10/'C11'!G10*100,"--")</f>
        <v>0.75524629347221017</v>
      </c>
      <c r="H16" s="19">
        <f>IF('C11'!H10&gt;0,'C12'!H10/'C11'!H10*100,"--")</f>
        <v>0.66742576714494906</v>
      </c>
      <c r="I16" s="19">
        <f>IF('C11'!I10&gt;0,'C12'!I10/'C11'!I10*100,"--")</f>
        <v>0.72841041265035256</v>
      </c>
      <c r="J16" s="19">
        <f>IF('C11'!J10&gt;0,'C12'!J10/'C11'!J10*100,"--")</f>
        <v>0.68261282301988879</v>
      </c>
      <c r="K16" s="19">
        <f>IF('C11'!K10&gt;0,'C12'!K10/'C11'!K10*100,"--")</f>
        <v>0.82865587915487238</v>
      </c>
      <c r="L16" s="19">
        <f>IF('C11'!L10&gt;0,'C12'!L10/'C11'!L10*100,"--")</f>
        <v>0.5991084607825824</v>
      </c>
      <c r="M16" s="19">
        <f>IF('C11'!M10&gt;0,'C12'!M10/'C11'!M10*100,"--")</f>
        <v>0.58137896087832319</v>
      </c>
      <c r="N16" s="19">
        <f>IF('C11'!N10&gt;0,'C12'!N10/'C11'!N10*100,"--")</f>
        <v>0.49898995191109746</v>
      </c>
      <c r="O16" s="19">
        <f>IF('C11'!O10&gt;0,'C12'!O10/'C11'!O10*100,"--")</f>
        <v>0.50162942556099654</v>
      </c>
      <c r="P16" s="19">
        <f>IF('C11'!P10&gt;0,'C12'!P10/'C11'!P10*100,"--")</f>
        <v>0.5297402427927157</v>
      </c>
      <c r="Q16" s="19">
        <f>IF('C11'!Q10&gt;0,'C12'!Q10/'C11'!Q10*100,"--")</f>
        <v>0.58691870876657792</v>
      </c>
      <c r="R16" s="19">
        <f>IF('C11'!R10&gt;0,'C12'!R10/'C11'!R10*100,"--")</f>
        <v>0.76238436098815598</v>
      </c>
      <c r="S16" s="19">
        <f>IF('C11'!S10&gt;0,'C12'!S10/'C11'!S10*100,"--")</f>
        <v>0.63614436492751891</v>
      </c>
      <c r="T16" s="19">
        <f>IF('C11'!T10&gt;0,'C12'!T10/'C11'!T10*100,"--")</f>
        <v>0.63728029882194925</v>
      </c>
      <c r="U16" s="19">
        <f>IF('C11'!U10&gt;0,'C12'!U10/'C11'!U10*100,"--")</f>
        <v>0.61383596934131102</v>
      </c>
      <c r="V16" s="19">
        <f>IF('C11'!V10&gt;0,'C12'!V10/'C11'!V10*100,"--")</f>
        <v>0.72452240279197522</v>
      </c>
      <c r="W16" s="19">
        <f>IF('C11'!W10&gt;0,'C12'!W10/'C11'!W10*100,"--")</f>
        <v>0.87310183886825676</v>
      </c>
      <c r="X16" s="19">
        <f>IF('C11'!X10&gt;0,'C12'!X10/'C11'!X10*100,"--")</f>
        <v>0.81004907289904338</v>
      </c>
      <c r="Y16" s="19">
        <f>IF('C11'!Y10&gt;0,'C12'!Y10/'C11'!Y10*100,"--")</f>
        <v>0.76329507378725781</v>
      </c>
      <c r="Z16" s="19">
        <f>IF('C11'!Z10&gt;0,'C12'!Z10/'C11'!Z10*100,"--")</f>
        <v>0.82103591413649968</v>
      </c>
      <c r="AA16" s="19">
        <f>IF('C11'!AA10&gt;0,'C12'!AA10/'C11'!AA10*100,"--")</f>
        <v>0.71685880566440519</v>
      </c>
      <c r="AB16" s="19">
        <f>IF('C11'!AB10&gt;0,'C12'!AB10/'C11'!AB10*100,"--")</f>
        <v>0.711421519549436</v>
      </c>
      <c r="AC16" s="19">
        <f>IF('C11'!AC10&gt;0,'C12'!AC10/'C11'!AC10*100,"--")</f>
        <v>0.7396710826838927</v>
      </c>
      <c r="AD16" s="19">
        <f>IF('C11'!AD10&gt;0,'C12'!AD10/'C11'!AD10*100,"--")</f>
        <v>0.78108212529526799</v>
      </c>
      <c r="AE16" s="19">
        <f>IF('C11'!AE10&gt;0,'C12'!AE10/'C11'!AE10*100,"--")</f>
        <v>0.75152760935469698</v>
      </c>
      <c r="AF16" s="19">
        <f>IF('C11'!AF10&gt;0,'C12'!AF10/'C11'!AF10*100,"--")</f>
        <v>0.62458248388763249</v>
      </c>
      <c r="AG16" s="19">
        <f>IF('C11'!AG10&gt;0,'C12'!AG10/'C11'!AG10*100,"--")</f>
        <v>0.59932946733208758</v>
      </c>
      <c r="AH16" s="19">
        <f>IF('C11'!AH10&gt;0,'C12'!AH10/'C11'!AH10*100,"--")</f>
        <v>0.68378647124927794</v>
      </c>
      <c r="AI16" s="19">
        <f>IF('C11'!AI10&gt;0,'C12'!AI10/'C11'!AI10*100,"--")</f>
        <v>0.70180405267237034</v>
      </c>
      <c r="AJ16" s="4"/>
      <c r="AK16" s="5"/>
      <c r="AL16" s="6"/>
      <c r="AM16" s="7"/>
      <c r="AN16" s="7"/>
    </row>
    <row r="17" spans="1:40" ht="12" customHeight="1" x14ac:dyDescent="0.25">
      <c r="A17" s="17"/>
      <c r="B17" s="18" t="s">
        <v>2</v>
      </c>
      <c r="C17" s="19">
        <f>IF('C11'!C11&gt;0,'C12'!C11/'C11'!C11*100,"--")</f>
        <v>1.0287920059618161</v>
      </c>
      <c r="D17" s="19">
        <f>IF('C11'!D11&gt;0,'C12'!D11/'C11'!D11*100,"--")</f>
        <v>0.9733163625813428</v>
      </c>
      <c r="E17" s="19">
        <f>IF('C11'!E11&gt;0,'C12'!E11/'C11'!E11*100,"--")</f>
        <v>1.7450291695265647</v>
      </c>
      <c r="F17" s="19">
        <f>IF('C11'!F11&gt;0,'C12'!F11/'C11'!F11*100,"--")</f>
        <v>2.5709608573327913</v>
      </c>
      <c r="G17" s="19">
        <f>IF('C11'!G11&gt;0,'C12'!G11/'C11'!G11*100,"--")</f>
        <v>2.1383189624479781</v>
      </c>
      <c r="H17" s="19">
        <f>IF('C11'!H11&gt;0,'C12'!H11/'C11'!H11*100,"--")</f>
        <v>1.7227210516427034</v>
      </c>
      <c r="I17" s="19">
        <f>IF('C11'!I11&gt;0,'C12'!I11/'C11'!I11*100,"--")</f>
        <v>1.4269672748648903</v>
      </c>
      <c r="J17" s="19">
        <f>IF('C11'!J11&gt;0,'C12'!J11/'C11'!J11*100,"--")</f>
        <v>0.81459100497337811</v>
      </c>
      <c r="K17" s="19">
        <f>IF('C11'!K11&gt;0,'C12'!K11/'C11'!K11*100,"--")</f>
        <v>1.3820989802460237</v>
      </c>
      <c r="L17" s="19">
        <f>IF('C11'!L11&gt;0,'C12'!L11/'C11'!L11*100,"--")</f>
        <v>1.2365198857080566</v>
      </c>
      <c r="M17" s="19">
        <f>IF('C11'!M11&gt;0,'C12'!M11/'C11'!M11*100,"--")</f>
        <v>0.69165569811077809</v>
      </c>
      <c r="N17" s="19">
        <f>IF('C11'!N11&gt;0,'C12'!N11/'C11'!N11*100,"--")</f>
        <v>0.43891928267916491</v>
      </c>
      <c r="O17" s="19">
        <f>IF('C11'!O11&gt;0,'C12'!O11/'C11'!O11*100,"--")</f>
        <v>0.44123833318010136</v>
      </c>
      <c r="P17" s="19">
        <f>IF('C11'!P11&gt;0,'C12'!P11/'C11'!P11*100,"--")</f>
        <v>0.42268518781747771</v>
      </c>
      <c r="Q17" s="19">
        <f>IF('C11'!Q11&gt;0,'C12'!Q11/'C11'!Q11*100,"--")</f>
        <v>0.39353125050772708</v>
      </c>
      <c r="R17" s="19">
        <f>IF('C11'!R11&gt;0,'C12'!R11/'C11'!R11*100,"--")</f>
        <v>0.48296510321131203</v>
      </c>
      <c r="S17" s="19">
        <f>IF('C11'!S11&gt;0,'C12'!S11/'C11'!S11*100,"--")</f>
        <v>0.41973168465812888</v>
      </c>
      <c r="T17" s="19">
        <f>IF('C11'!T11&gt;0,'C12'!T11/'C11'!T11*100,"--")</f>
        <v>0.41904800065056802</v>
      </c>
      <c r="U17" s="19">
        <f>IF('C11'!U11&gt;0,'C12'!U11/'C11'!U11*100,"--")</f>
        <v>0.39286575290163317</v>
      </c>
      <c r="V17" s="19">
        <f>IF('C11'!V11&gt;0,'C12'!V11/'C11'!V11*100,"--")</f>
        <v>0.35013073237501419</v>
      </c>
      <c r="W17" s="19">
        <f>IF('C11'!W11&gt;0,'C12'!W11/'C11'!W11*100,"--")</f>
        <v>0.31501515756446935</v>
      </c>
      <c r="X17" s="19">
        <f>IF('C11'!X11&gt;0,'C12'!X11/'C11'!X11*100,"--")</f>
        <v>0.37034292537471603</v>
      </c>
      <c r="Y17" s="19">
        <f>IF('C11'!Y11&gt;0,'C12'!Y11/'C11'!Y11*100,"--")</f>
        <v>0.39740747477027843</v>
      </c>
      <c r="Z17" s="19">
        <f>IF('C11'!Z11&gt;0,'C12'!Z11/'C11'!Z11*100,"--")</f>
        <v>0.39904881407819359</v>
      </c>
      <c r="AA17" s="19">
        <f>IF('C11'!AA11&gt;0,'C12'!AA11/'C11'!AA11*100,"--")</f>
        <v>0.4641915269557097</v>
      </c>
      <c r="AB17" s="19">
        <f>IF('C11'!AB11&gt;0,'C12'!AB11/'C11'!AB11*100,"--")</f>
        <v>0.46737220241356697</v>
      </c>
      <c r="AC17" s="19">
        <f>IF('C11'!AC11&gt;0,'C12'!AC11/'C11'!AC11*100,"--")</f>
        <v>0.44330555879124495</v>
      </c>
      <c r="AD17" s="19">
        <f>IF('C11'!AD11&gt;0,'C12'!AD11/'C11'!AD11*100,"--")</f>
        <v>0.48834326498629455</v>
      </c>
      <c r="AE17" s="19">
        <f>IF('C11'!AE11&gt;0,'C12'!AE11/'C11'!AE11*100,"--")</f>
        <v>0.48647005010339361</v>
      </c>
      <c r="AF17" s="19">
        <f>IF('C11'!AF11&gt;0,'C12'!AF11/'C11'!AF11*100,"--")</f>
        <v>0.48553291341962118</v>
      </c>
      <c r="AG17" s="19">
        <f>IF('C11'!AG11&gt;0,'C12'!AG11/'C11'!AG11*100,"--")</f>
        <v>0.47726868529491739</v>
      </c>
      <c r="AH17" s="19">
        <f>IF('C11'!AH11&gt;0,'C12'!AH11/'C11'!AH11*100,"--")</f>
        <v>0.52516601109775463</v>
      </c>
      <c r="AI17" s="19">
        <f>IF('C11'!AI11&gt;0,'C12'!AI11/'C11'!AI11*100,"--")</f>
        <v>0.53753522798218567</v>
      </c>
      <c r="AJ17" s="4"/>
      <c r="AK17" s="5"/>
      <c r="AL17" s="6"/>
      <c r="AM17" s="7"/>
      <c r="AN17" s="7"/>
    </row>
    <row r="18" spans="1:40" ht="12" customHeight="1" x14ac:dyDescent="0.25">
      <c r="A18" s="17"/>
      <c r="B18" s="18" t="s">
        <v>3</v>
      </c>
      <c r="C18" s="19">
        <f>IF('C11'!C12&gt;0,'C12'!C12/'C11'!C12*100,"--")</f>
        <v>0.59567449824613439</v>
      </c>
      <c r="D18" s="19">
        <f>IF('C11'!D12&gt;0,'C12'!D12/'C11'!D12*100,"--")</f>
        <v>0.91418864394180988</v>
      </c>
      <c r="E18" s="19">
        <f>IF('C11'!E12&gt;0,'C12'!E12/'C11'!E12*100,"--")</f>
        <v>1.17925729999552</v>
      </c>
      <c r="F18" s="19">
        <f>IF('C11'!F12&gt;0,'C12'!F12/'C11'!F12*100,"--")</f>
        <v>1.5213550357798546</v>
      </c>
      <c r="G18" s="19">
        <f>IF('C11'!G12&gt;0,'C12'!G12/'C11'!G12*100,"--")</f>
        <v>1.1710505596007363</v>
      </c>
      <c r="H18" s="19">
        <f>IF('C11'!H12&gt;0,'C12'!H12/'C11'!H12*100,"--")</f>
        <v>1.0804570851884328</v>
      </c>
      <c r="I18" s="19">
        <f>IF('C11'!I12&gt;0,'C12'!I12/'C11'!I12*100,"--")</f>
        <v>1.0483572407739152</v>
      </c>
      <c r="J18" s="19">
        <f>IF('C11'!J12&gt;0,'C12'!J12/'C11'!J12*100,"--")</f>
        <v>0.74125352959033453</v>
      </c>
      <c r="K18" s="19">
        <f>IF('C11'!K12&gt;0,'C12'!K12/'C11'!K12*100,"--")</f>
        <v>1.0739149349616177</v>
      </c>
      <c r="L18" s="19">
        <f>IF('C11'!L12&gt;0,'C12'!L12/'C11'!L12*100,"--")</f>
        <v>0.88578880099687096</v>
      </c>
      <c r="M18" s="19">
        <f>IF('C11'!M12&gt;0,'C12'!M12/'C11'!M12*100,"--")</f>
        <v>0.63450622499118159</v>
      </c>
      <c r="N18" s="19">
        <f>IF('C11'!N12&gt;0,'C12'!N12/'C11'!N12*100,"--")</f>
        <v>0.46969062489884106</v>
      </c>
      <c r="O18" s="19">
        <f>IF('C11'!O12&gt;0,'C12'!O12/'C11'!O12*100,"--")</f>
        <v>0.47335329217466848</v>
      </c>
      <c r="P18" s="19">
        <f>IF('C11'!P12&gt;0,'C12'!P12/'C11'!P12*100,"--")</f>
        <v>0.48277415204687157</v>
      </c>
      <c r="Q18" s="19">
        <f>IF('C11'!Q12&gt;0,'C12'!Q12/'C11'!Q12*100,"--")</f>
        <v>0.5080550248265373</v>
      </c>
      <c r="R18" s="19">
        <f>IF('C11'!R12&gt;0,'C12'!R12/'C11'!R12*100,"--")</f>
        <v>0.65574315238864067</v>
      </c>
      <c r="S18" s="19">
        <f>IF('C11'!S12&gt;0,'C12'!S12/'C11'!S12*100,"--")</f>
        <v>0.54476051972212847</v>
      </c>
      <c r="T18" s="19">
        <f>IF('C11'!T12&gt;0,'C12'!T12/'C11'!T12*100,"--")</f>
        <v>0.55076837794342415</v>
      </c>
      <c r="U18" s="19">
        <f>IF('C11'!U12&gt;0,'C12'!U12/'C11'!U12*100,"--")</f>
        <v>0.52618732310203076</v>
      </c>
      <c r="V18" s="19">
        <f>IF('C11'!V12&gt;0,'C12'!V12/'C11'!V12*100,"--")</f>
        <v>0.5767820100591583</v>
      </c>
      <c r="W18" s="19">
        <f>IF('C11'!W12&gt;0,'C12'!W12/'C11'!W12*100,"--")</f>
        <v>0.6444170267486149</v>
      </c>
      <c r="X18" s="19">
        <f>IF('C11'!X12&gt;0,'C12'!X12/'C11'!X12*100,"--")</f>
        <v>0.62856463885918767</v>
      </c>
      <c r="Y18" s="19">
        <f>IF('C11'!Y12&gt;0,'C12'!Y12/'C11'!Y12*100,"--")</f>
        <v>0.60694829962763375</v>
      </c>
      <c r="Z18" s="19">
        <f>IF('C11'!Z12&gt;0,'C12'!Z12/'C11'!Z12*100,"--")</f>
        <v>0.63584438533632825</v>
      </c>
      <c r="AA18" s="19">
        <f>IF('C11'!AA12&gt;0,'C12'!AA12/'C11'!AA12*100,"--")</f>
        <v>0.60166974450340727</v>
      </c>
      <c r="AB18" s="19">
        <f>IF('C11'!AB12&gt;0,'C12'!AB12/'C11'!AB12*100,"--")</f>
        <v>0.59883176036588803</v>
      </c>
      <c r="AC18" s="19">
        <f>IF('C11'!AC12&gt;0,'C12'!AC12/'C11'!AC12*100,"--")</f>
        <v>0.60633747535324034</v>
      </c>
      <c r="AD18" s="19">
        <f>IF('C11'!AD12&gt;0,'C12'!AD12/'C11'!AD12*100,"--")</f>
        <v>0.64098068718686696</v>
      </c>
      <c r="AE18" s="19">
        <f>IF('C11'!AE12&gt;0,'C12'!AE12/'C11'!AE12*100,"--")</f>
        <v>0.62118562712317582</v>
      </c>
      <c r="AF18" s="19">
        <f>IF('C11'!AF12&gt;0,'C12'!AF12/'C11'!AF12*100,"--")</f>
        <v>0.55361110553268966</v>
      </c>
      <c r="AG18" s="19">
        <f>IF('C11'!AG12&gt;0,'C12'!AG12/'C11'!AG12*100,"--")</f>
        <v>0.53968729524593451</v>
      </c>
      <c r="AH18" s="19">
        <f>IF('C11'!AH12&gt;0,'C12'!AH12/'C11'!AH12*100,"--")</f>
        <v>0.60989622237273766</v>
      </c>
      <c r="AI18" s="19">
        <f>IF('C11'!AI12&gt;0,'C12'!AI12/'C11'!AI12*100,"--")</f>
        <v>0.62823138236359277</v>
      </c>
      <c r="AJ18" s="4"/>
      <c r="AK18" s="5"/>
      <c r="AL18" s="6"/>
      <c r="AM18" s="7"/>
      <c r="AN18" s="7"/>
    </row>
    <row r="19" spans="1:40" ht="12" customHeight="1" x14ac:dyDescent="0.25">
      <c r="A19" s="17"/>
      <c r="B19" s="1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4"/>
      <c r="AK19" s="5"/>
      <c r="AL19" s="6"/>
      <c r="AM19" s="7"/>
      <c r="AN19" s="7"/>
    </row>
    <row r="20" spans="1:40" ht="12" customHeight="1" thickBot="1" x14ac:dyDescent="0.3">
      <c r="A20" s="12"/>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2"/>
      <c r="AK20" s="5"/>
      <c r="AL20" s="6"/>
      <c r="AM20" s="6"/>
      <c r="AN20" s="9"/>
    </row>
    <row r="21" spans="1:40" ht="12" customHeight="1" thickTop="1" x14ac:dyDescent="0.25">
      <c r="A21" s="20" t="s">
        <v>460</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5"/>
      <c r="AL21" s="6"/>
      <c r="AM21" s="6"/>
      <c r="AN21" s="9"/>
    </row>
    <row r="22" spans="1:40" ht="12" customHeight="1" x14ac:dyDescent="0.25">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3"/>
      <c r="AL22" s="23"/>
      <c r="AM22" s="23"/>
      <c r="AN22" s="22"/>
    </row>
    <row r="23" spans="1:40" ht="12" customHeight="1" x14ac:dyDescent="0.25">
      <c r="A23" s="21"/>
      <c r="B23" s="24"/>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6"/>
      <c r="AL23" s="6"/>
      <c r="AM23" s="6"/>
      <c r="AN23" s="9"/>
    </row>
    <row r="24" spans="1:40" ht="12" customHeight="1" x14ac:dyDescent="0.25">
      <c r="A24" s="21"/>
      <c r="B24" s="24"/>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6"/>
      <c r="AL24" s="6"/>
      <c r="AM24" s="6"/>
      <c r="AN24" s="9"/>
    </row>
    <row r="25" spans="1:40" ht="12" customHeight="1" x14ac:dyDescent="0.25">
      <c r="A25" s="21"/>
      <c r="B25" s="24"/>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6"/>
      <c r="AL25" s="6"/>
      <c r="AM25" s="6"/>
      <c r="AN25" s="9"/>
    </row>
    <row r="26" spans="1:40" ht="12" customHeight="1" x14ac:dyDescent="0.25">
      <c r="A26" s="21"/>
      <c r="B26" s="24"/>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6"/>
      <c r="AL26" s="6"/>
      <c r="AM26" s="6"/>
      <c r="AN26" s="9"/>
    </row>
    <row r="27" spans="1:40" ht="12" customHeight="1" x14ac:dyDescent="0.25">
      <c r="A27" s="21"/>
      <c r="B27" s="24"/>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6"/>
      <c r="AL27" s="6"/>
      <c r="AM27" s="6"/>
      <c r="AN27" s="9"/>
    </row>
    <row r="28" spans="1:40" ht="12" customHeight="1" x14ac:dyDescent="0.25">
      <c r="AJ28" s="9"/>
      <c r="AK28" s="6"/>
      <c r="AL28" s="6"/>
      <c r="AM28" s="6"/>
      <c r="AN28" s="9"/>
    </row>
    <row r="29" spans="1:40" ht="12" customHeight="1" x14ac:dyDescent="0.25">
      <c r="A29" s="21"/>
      <c r="B29" s="24"/>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6"/>
      <c r="AL29" s="6"/>
      <c r="AM29" s="6"/>
      <c r="AN29" s="9"/>
    </row>
    <row r="30" spans="1:40" ht="12" customHeight="1" x14ac:dyDescent="0.25">
      <c r="A30" s="21"/>
      <c r="B30" s="24"/>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6"/>
      <c r="AL30" s="6"/>
      <c r="AM30" s="6"/>
      <c r="AN30" s="9"/>
    </row>
    <row r="31" spans="1:40" ht="12" customHeight="1" x14ac:dyDescent="0.25">
      <c r="A31" s="21"/>
      <c r="B31" s="24"/>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6"/>
      <c r="AL31" s="6"/>
      <c r="AM31" s="6"/>
      <c r="AN31" s="9"/>
    </row>
    <row r="32" spans="1:40" ht="12" customHeight="1" x14ac:dyDescent="0.25">
      <c r="A32" s="21"/>
      <c r="B32" s="24"/>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6"/>
      <c r="AL32" s="6"/>
      <c r="AM32" s="6"/>
      <c r="AN32" s="9"/>
    </row>
    <row r="33" spans="1:40" ht="12" customHeight="1" x14ac:dyDescent="0.25">
      <c r="A33" s="21"/>
      <c r="B33" s="24"/>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6"/>
      <c r="AL33" s="6"/>
      <c r="AM33" s="6"/>
      <c r="AN33" s="9"/>
    </row>
    <row r="34" spans="1:40" ht="12" customHeight="1" x14ac:dyDescent="0.25">
      <c r="A34" s="21"/>
      <c r="B34" s="24"/>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6"/>
      <c r="AL34" s="6"/>
      <c r="AM34" s="6"/>
      <c r="AN34" s="9"/>
    </row>
    <row r="35" spans="1:40" ht="12" customHeight="1" x14ac:dyDescent="0.25">
      <c r="A35" s="21"/>
      <c r="B35" s="24"/>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6"/>
      <c r="AL35" s="6"/>
      <c r="AM35" s="6"/>
      <c r="AN35" s="9"/>
    </row>
    <row r="36" spans="1:40" ht="12" customHeight="1" x14ac:dyDescent="0.25">
      <c r="A36" s="21"/>
      <c r="B36" s="24"/>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6"/>
      <c r="AL36" s="6"/>
      <c r="AM36" s="6"/>
      <c r="AN36" s="9"/>
    </row>
    <row r="37" spans="1:40" ht="12" customHeight="1" x14ac:dyDescent="0.25">
      <c r="A37" s="21"/>
      <c r="B37" s="24"/>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6"/>
      <c r="AL37" s="6"/>
      <c r="AM37" s="6"/>
      <c r="AN37" s="9"/>
    </row>
    <row r="38" spans="1:40" ht="12" customHeight="1" x14ac:dyDescent="0.25">
      <c r="A38" s="21"/>
      <c r="B38" s="24"/>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6"/>
      <c r="AL38" s="6"/>
      <c r="AM38" s="6"/>
      <c r="AN38" s="9"/>
    </row>
    <row r="39" spans="1:40" ht="12" customHeight="1" x14ac:dyDescent="0.25">
      <c r="A39" s="21"/>
      <c r="B39" s="24"/>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6"/>
      <c r="AL39" s="6"/>
      <c r="AM39" s="6"/>
      <c r="AN39" s="9"/>
    </row>
    <row r="40" spans="1:40" ht="12" customHeight="1" x14ac:dyDescent="0.25">
      <c r="A40" s="21"/>
      <c r="B40" s="24"/>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6"/>
      <c r="AL40" s="6"/>
      <c r="AM40" s="6"/>
      <c r="AN40" s="9"/>
    </row>
    <row r="41" spans="1:40" ht="12" customHeight="1" x14ac:dyDescent="0.25">
      <c r="A41" s="21"/>
      <c r="B41" s="24"/>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6"/>
      <c r="AL41" s="6"/>
      <c r="AM41" s="6"/>
      <c r="AN41" s="9"/>
    </row>
    <row r="42" spans="1:40" ht="12" customHeight="1" x14ac:dyDescent="0.25">
      <c r="A42" s="21"/>
      <c r="B42" s="24"/>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6"/>
      <c r="AL42" s="6"/>
      <c r="AM42" s="6"/>
      <c r="AN42" s="9"/>
    </row>
    <row r="43" spans="1:40" ht="12" customHeight="1" x14ac:dyDescent="0.25">
      <c r="A43" s="21"/>
      <c r="B43" s="24"/>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6"/>
      <c r="AL43" s="6"/>
      <c r="AM43" s="6"/>
      <c r="AN43" s="9"/>
    </row>
    <row r="44" spans="1:40" ht="12" customHeight="1" x14ac:dyDescent="0.25">
      <c r="A44" s="21"/>
      <c r="B44" s="24"/>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6"/>
      <c r="AL44" s="6"/>
      <c r="AM44" s="6"/>
      <c r="AN44" s="9"/>
    </row>
    <row r="45" spans="1:40" ht="12" customHeight="1" x14ac:dyDescent="0.25">
      <c r="A45" s="21"/>
      <c r="B45" s="24"/>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6"/>
      <c r="AL45" s="6"/>
      <c r="AM45" s="6"/>
      <c r="AN45" s="9"/>
    </row>
    <row r="46" spans="1:40" ht="12" customHeight="1" x14ac:dyDescent="0.25">
      <c r="A46" s="21"/>
      <c r="B46" s="24"/>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6"/>
      <c r="AL46" s="6"/>
      <c r="AM46" s="6"/>
      <c r="AN46" s="9"/>
    </row>
    <row r="47" spans="1:40" ht="12" customHeight="1" x14ac:dyDescent="0.25">
      <c r="A47" s="21"/>
      <c r="B47" s="24"/>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6"/>
      <c r="AL47" s="6"/>
      <c r="AM47" s="6"/>
      <c r="AN47" s="9"/>
    </row>
    <row r="48" spans="1:40" ht="12" customHeight="1" x14ac:dyDescent="0.25">
      <c r="A48" s="21"/>
      <c r="B48" s="24"/>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6"/>
      <c r="AL48" s="6"/>
      <c r="AM48" s="6"/>
      <c r="AN48" s="9"/>
    </row>
    <row r="49" spans="1:40" ht="12" customHeight="1" x14ac:dyDescent="0.25">
      <c r="A49" s="21"/>
      <c r="B49" s="24"/>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6"/>
      <c r="AL49" s="6"/>
      <c r="AM49" s="6"/>
      <c r="AN49" s="9"/>
    </row>
    <row r="50" spans="1:40" ht="12" customHeight="1" x14ac:dyDescent="0.25">
      <c r="A50" s="21"/>
      <c r="B50" s="25"/>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6"/>
      <c r="AL50" s="6"/>
      <c r="AM50" s="6"/>
      <c r="AN50" s="9"/>
    </row>
    <row r="51" spans="1:40" ht="12" customHeight="1" x14ac:dyDescent="0.25">
      <c r="A51" s="21"/>
      <c r="B51" s="24"/>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6"/>
      <c r="AL51" s="6"/>
      <c r="AM51" s="6"/>
      <c r="AN51" s="9"/>
    </row>
    <row r="52" spans="1:40" ht="12" customHeight="1" x14ac:dyDescent="0.25">
      <c r="A52" s="21"/>
      <c r="B52" s="24"/>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6"/>
      <c r="AL52" s="6"/>
      <c r="AM52" s="6"/>
      <c r="AN52" s="9"/>
    </row>
    <row r="53" spans="1:40" ht="12" customHeight="1" x14ac:dyDescent="0.25">
      <c r="A53" s="21"/>
      <c r="B53" s="24"/>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6"/>
      <c r="AL53" s="6"/>
      <c r="AM53" s="6"/>
      <c r="AN53" s="9"/>
    </row>
    <row r="54" spans="1:40" ht="12" customHeight="1" x14ac:dyDescent="0.25">
      <c r="A54" s="21"/>
      <c r="B54" s="24"/>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6"/>
      <c r="AL54" s="6"/>
      <c r="AM54" s="6"/>
      <c r="AN54" s="9"/>
    </row>
    <row r="55" spans="1:40" ht="12" customHeight="1" x14ac:dyDescent="0.25">
      <c r="A55" s="21"/>
      <c r="B55" s="24"/>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6"/>
      <c r="AL55" s="6"/>
      <c r="AM55" s="6"/>
      <c r="AN55" s="9"/>
    </row>
    <row r="56" spans="1:40" ht="12" customHeight="1" x14ac:dyDescent="0.25">
      <c r="A56" s="21"/>
      <c r="B56" s="24"/>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6"/>
      <c r="AL56" s="6"/>
      <c r="AM56" s="6"/>
      <c r="AN56" s="9"/>
    </row>
    <row r="57" spans="1:40" ht="12" customHeight="1" x14ac:dyDescent="0.25">
      <c r="A57" s="21"/>
      <c r="B57" s="24"/>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6"/>
      <c r="AL57" s="6"/>
      <c r="AM57" s="6"/>
      <c r="AN57" s="9"/>
    </row>
    <row r="58" spans="1:40" ht="12" customHeight="1" x14ac:dyDescent="0.25">
      <c r="A58" s="21"/>
      <c r="B58" s="24"/>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6"/>
      <c r="AL58" s="6"/>
      <c r="AM58" s="6"/>
      <c r="AN58" s="9"/>
    </row>
    <row r="59" spans="1:40" ht="12" customHeight="1" x14ac:dyDescent="0.25">
      <c r="A59" s="21"/>
      <c r="B59" s="24"/>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6"/>
      <c r="AL59" s="6"/>
      <c r="AM59" s="6"/>
      <c r="AN59" s="9"/>
    </row>
    <row r="60" spans="1:40" ht="12" customHeight="1" x14ac:dyDescent="0.25">
      <c r="A60" s="21"/>
      <c r="B60" s="24"/>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6"/>
      <c r="AL60" s="6"/>
      <c r="AM60" s="6"/>
      <c r="AN60" s="9"/>
    </row>
    <row r="61" spans="1:40" ht="12" customHeight="1" x14ac:dyDescent="0.25">
      <c r="A61" s="21"/>
      <c r="B61" s="24"/>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6"/>
      <c r="AL61" s="6"/>
      <c r="AM61" s="6"/>
      <c r="AN61" s="9"/>
    </row>
    <row r="62" spans="1:40" ht="12" customHeight="1" x14ac:dyDescent="0.25">
      <c r="A62" s="21"/>
      <c r="B62" s="24"/>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6"/>
      <c r="AL62" s="6"/>
      <c r="AM62" s="6"/>
      <c r="AN62" s="9"/>
    </row>
    <row r="63" spans="1:40" ht="12" customHeight="1" x14ac:dyDescent="0.25">
      <c r="A63" s="21"/>
      <c r="B63" s="24"/>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6"/>
      <c r="AL63" s="6"/>
      <c r="AM63" s="6"/>
      <c r="AN63" s="9"/>
    </row>
    <row r="64" spans="1:40" ht="12" customHeight="1" x14ac:dyDescent="0.25">
      <c r="A64" s="21"/>
      <c r="B64" s="24"/>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6"/>
      <c r="AL64" s="6"/>
      <c r="AM64" s="6"/>
      <c r="AN64" s="9"/>
    </row>
    <row r="65" spans="1:40" ht="12" customHeight="1" x14ac:dyDescent="0.25">
      <c r="A65" s="21"/>
      <c r="B65" s="24"/>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6"/>
      <c r="AL65" s="6"/>
      <c r="AM65" s="6"/>
      <c r="AN65" s="9"/>
    </row>
    <row r="66" spans="1:40" ht="12" customHeight="1" x14ac:dyDescent="0.25">
      <c r="A66" s="21"/>
      <c r="B66" s="24"/>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6"/>
      <c r="AL66" s="6"/>
      <c r="AM66" s="6"/>
      <c r="AN66" s="9"/>
    </row>
    <row r="67" spans="1:40" ht="12" customHeight="1" x14ac:dyDescent="0.25">
      <c r="A67" s="21"/>
      <c r="B67" s="24"/>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6"/>
      <c r="AL67" s="6"/>
      <c r="AM67" s="6"/>
      <c r="AN67" s="9"/>
    </row>
    <row r="68" spans="1:40" ht="12" customHeight="1" x14ac:dyDescent="0.25">
      <c r="A68" s="21"/>
      <c r="B68" s="24"/>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6"/>
      <c r="AL68" s="6"/>
      <c r="AM68" s="6"/>
      <c r="AN68" s="9"/>
    </row>
    <row r="69" spans="1:40" ht="12" customHeight="1" x14ac:dyDescent="0.25">
      <c r="A69" s="21"/>
      <c r="B69" s="24"/>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6"/>
      <c r="AL69" s="6"/>
      <c r="AM69" s="6"/>
      <c r="AN69" s="9"/>
    </row>
    <row r="70" spans="1:40" ht="12" customHeight="1" x14ac:dyDescent="0.25">
      <c r="A70" s="21"/>
      <c r="B70" s="24"/>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6"/>
      <c r="AL70" s="6"/>
      <c r="AM70" s="6"/>
      <c r="AN70" s="9"/>
    </row>
    <row r="71" spans="1:40" ht="12" customHeight="1" x14ac:dyDescent="0.25">
      <c r="A71" s="21"/>
      <c r="B71" s="24"/>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6"/>
      <c r="AL71" s="6"/>
      <c r="AM71" s="6"/>
      <c r="AN71" s="9"/>
    </row>
    <row r="72" spans="1:40" ht="12" customHeight="1" x14ac:dyDescent="0.25">
      <c r="A72" s="21"/>
      <c r="B72" s="24"/>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6"/>
      <c r="AL72" s="6"/>
      <c r="AM72" s="6"/>
      <c r="AN72" s="9"/>
    </row>
    <row r="73" spans="1:40" ht="12" customHeight="1" x14ac:dyDescent="0.25">
      <c r="A73" s="21"/>
      <c r="B73" s="24"/>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6"/>
      <c r="AL73" s="6"/>
      <c r="AM73" s="6"/>
      <c r="AN73" s="9"/>
    </row>
    <row r="74" spans="1:40" ht="12" customHeight="1" x14ac:dyDescent="0.25">
      <c r="A74" s="21"/>
      <c r="B74" s="24"/>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6"/>
      <c r="AL74" s="6"/>
      <c r="AM74" s="6"/>
      <c r="AN74" s="9"/>
    </row>
    <row r="75" spans="1:40" ht="12" customHeight="1" x14ac:dyDescent="0.25">
      <c r="A75" s="21"/>
      <c r="B75" s="24"/>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6"/>
      <c r="AL75" s="6"/>
      <c r="AM75" s="6"/>
      <c r="AN75" s="9"/>
    </row>
    <row r="76" spans="1:40" ht="12" customHeight="1" x14ac:dyDescent="0.25">
      <c r="A76" s="21"/>
      <c r="B76" s="24"/>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6"/>
      <c r="AL76" s="6"/>
      <c r="AM76" s="6"/>
      <c r="AN76" s="9"/>
    </row>
    <row r="77" spans="1:40" ht="12" customHeight="1" x14ac:dyDescent="0.25">
      <c r="A77" s="21"/>
      <c r="B77" s="24"/>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6"/>
      <c r="AL77" s="6"/>
      <c r="AM77" s="6"/>
      <c r="AN77" s="9"/>
    </row>
    <row r="78" spans="1:40" ht="12" customHeight="1" x14ac:dyDescent="0.25">
      <c r="A78" s="21"/>
      <c r="B78" s="24"/>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6"/>
      <c r="AL78" s="6"/>
      <c r="AM78" s="6"/>
      <c r="AN78" s="9"/>
    </row>
    <row r="79" spans="1:40" ht="12" customHeight="1" x14ac:dyDescent="0.25">
      <c r="A79" s="21"/>
      <c r="B79" s="24"/>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6"/>
      <c r="AL79" s="6"/>
      <c r="AM79" s="6"/>
      <c r="AN79" s="9"/>
    </row>
    <row r="80" spans="1:40" ht="12" customHeight="1" x14ac:dyDescent="0.25">
      <c r="A80" s="21"/>
      <c r="B80" s="24"/>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6"/>
      <c r="AL80" s="6"/>
      <c r="AM80" s="6"/>
      <c r="AN80" s="9"/>
    </row>
    <row r="81" spans="1:40" ht="12" customHeight="1" x14ac:dyDescent="0.25">
      <c r="A81" s="21"/>
      <c r="B81" s="24"/>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6"/>
      <c r="AL81" s="6"/>
      <c r="AM81" s="6"/>
      <c r="AN81" s="9"/>
    </row>
    <row r="82" spans="1:40" ht="12" customHeight="1" x14ac:dyDescent="0.25">
      <c r="A82" s="21"/>
      <c r="B82" s="24"/>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6"/>
      <c r="AL82" s="6"/>
      <c r="AM82" s="6"/>
      <c r="AN82" s="9"/>
    </row>
    <row r="83" spans="1:40" ht="12" customHeight="1" x14ac:dyDescent="0.25">
      <c r="A83" s="21"/>
      <c r="B83" s="24"/>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6"/>
      <c r="AL83" s="6"/>
      <c r="AM83" s="6"/>
      <c r="AN83" s="9"/>
    </row>
    <row r="84" spans="1:40" ht="12" customHeight="1" x14ac:dyDescent="0.25">
      <c r="A84" s="21"/>
      <c r="B84" s="24"/>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6"/>
      <c r="AL84" s="6"/>
      <c r="AM84" s="6"/>
      <c r="AN84" s="9"/>
    </row>
    <row r="85" spans="1:40" ht="12" customHeight="1" x14ac:dyDescent="0.25">
      <c r="A85" s="21"/>
      <c r="B85" s="24"/>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6"/>
      <c r="AL85" s="6"/>
      <c r="AM85" s="6"/>
      <c r="AN85" s="9"/>
    </row>
    <row r="86" spans="1:40" ht="12" customHeight="1" x14ac:dyDescent="0.25">
      <c r="A86" s="21"/>
      <c r="B86" s="24"/>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6"/>
      <c r="AL86" s="6"/>
      <c r="AM86" s="6"/>
      <c r="AN86" s="9"/>
    </row>
    <row r="87" spans="1:40" ht="12" customHeight="1" x14ac:dyDescent="0.25">
      <c r="A87" s="21"/>
      <c r="B87" s="24"/>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6"/>
      <c r="AL87" s="6"/>
      <c r="AM87" s="6"/>
      <c r="AN87" s="9"/>
    </row>
    <row r="88" spans="1:40" ht="12" customHeight="1" x14ac:dyDescent="0.25">
      <c r="A88" s="21"/>
      <c r="B88" s="24"/>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6"/>
      <c r="AL88" s="6"/>
      <c r="AM88" s="6"/>
      <c r="AN88" s="9"/>
    </row>
    <row r="89" spans="1:40" ht="12" customHeight="1" x14ac:dyDescent="0.25">
      <c r="A89" s="21"/>
      <c r="B89" s="24"/>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6"/>
      <c r="AL89" s="6"/>
      <c r="AM89" s="6"/>
      <c r="AN89" s="9"/>
    </row>
    <row r="90" spans="1:40" ht="12" customHeight="1" x14ac:dyDescent="0.25">
      <c r="A90" s="21"/>
      <c r="B90" s="24"/>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6"/>
      <c r="AL90" s="6"/>
      <c r="AM90" s="6"/>
      <c r="AN90" s="9"/>
    </row>
    <row r="91" spans="1:40" ht="12" customHeight="1" x14ac:dyDescent="0.25">
      <c r="A91" s="21"/>
      <c r="B91" s="24"/>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6"/>
      <c r="AL91" s="6"/>
      <c r="AM91" s="6"/>
      <c r="AN91" s="9"/>
    </row>
    <row r="92" spans="1:40" ht="12" customHeight="1" x14ac:dyDescent="0.25">
      <c r="A92" s="21"/>
      <c r="B92" s="24"/>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6"/>
      <c r="AL92" s="6"/>
      <c r="AM92" s="6"/>
      <c r="AN92" s="9"/>
    </row>
    <row r="93" spans="1:40" ht="12" customHeight="1" x14ac:dyDescent="0.25">
      <c r="A93" s="21"/>
      <c r="B93" s="26"/>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6"/>
      <c r="AL93" s="6"/>
      <c r="AM93" s="6"/>
      <c r="AN93" s="9"/>
    </row>
    <row r="94" spans="1:40" ht="12" customHeight="1" x14ac:dyDescent="0.25">
      <c r="A94" s="21"/>
      <c r="B94" s="24"/>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6"/>
      <c r="AL94" s="6"/>
      <c r="AM94" s="6"/>
      <c r="AN94" s="9"/>
    </row>
    <row r="95" spans="1:40" ht="12" customHeight="1" x14ac:dyDescent="0.25">
      <c r="A95" s="21"/>
      <c r="B95" s="24"/>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6"/>
      <c r="AL95" s="6"/>
      <c r="AM95" s="6"/>
      <c r="AN95" s="9"/>
    </row>
    <row r="96" spans="1:40" ht="12" customHeight="1" x14ac:dyDescent="0.25">
      <c r="A96" s="21"/>
      <c r="B96" s="24"/>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6"/>
      <c r="AL96" s="6"/>
      <c r="AM96" s="6"/>
      <c r="AN96" s="9"/>
    </row>
    <row r="97" spans="1:40" ht="12" customHeight="1" x14ac:dyDescent="0.25">
      <c r="A97" s="21"/>
      <c r="B97" s="24"/>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6"/>
      <c r="AL97" s="6"/>
      <c r="AM97" s="6"/>
      <c r="AN97" s="9"/>
    </row>
    <row r="98" spans="1:40" ht="12" customHeight="1" x14ac:dyDescent="0.25">
      <c r="A98" s="21"/>
      <c r="B98" s="24"/>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6"/>
      <c r="AL98" s="6"/>
      <c r="AM98" s="6"/>
      <c r="AN98" s="9"/>
    </row>
    <row r="99" spans="1:40" ht="12" customHeight="1" x14ac:dyDescent="0.25">
      <c r="A99" s="21"/>
      <c r="B99" s="24"/>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6"/>
      <c r="AL99" s="6"/>
      <c r="AM99" s="6"/>
      <c r="AN99" s="9"/>
    </row>
    <row r="100" spans="1:40" ht="12" customHeight="1" x14ac:dyDescent="0.25">
      <c r="A100" s="21"/>
      <c r="B100" s="24"/>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6"/>
      <c r="AL100" s="6"/>
      <c r="AM100" s="6"/>
      <c r="AN100" s="9"/>
    </row>
    <row r="101" spans="1:40" ht="12" customHeight="1" x14ac:dyDescent="0.25">
      <c r="A101" s="21"/>
      <c r="B101" s="24"/>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6"/>
      <c r="AL101" s="6"/>
      <c r="AM101" s="6"/>
      <c r="AN101" s="9"/>
    </row>
    <row r="102" spans="1:40" ht="12" customHeight="1" x14ac:dyDescent="0.25">
      <c r="A102" s="21"/>
      <c r="B102" s="24"/>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6"/>
      <c r="AL102" s="6"/>
      <c r="AM102" s="6"/>
      <c r="AN102" s="9"/>
    </row>
    <row r="103" spans="1:40" ht="12" customHeight="1" x14ac:dyDescent="0.25">
      <c r="A103" s="21"/>
      <c r="B103" s="24"/>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6"/>
      <c r="AL103" s="6"/>
      <c r="AM103" s="6"/>
      <c r="AN103" s="9"/>
    </row>
    <row r="104" spans="1:40" ht="12" customHeight="1" x14ac:dyDescent="0.25">
      <c r="A104" s="21"/>
      <c r="B104" s="24"/>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6"/>
      <c r="AL104" s="6"/>
      <c r="AM104" s="6"/>
      <c r="AN104" s="9"/>
    </row>
    <row r="105" spans="1:40" ht="12" customHeight="1" x14ac:dyDescent="0.25">
      <c r="A105" s="21"/>
      <c r="B105" s="24"/>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6"/>
      <c r="AL105" s="6"/>
      <c r="AM105" s="6"/>
      <c r="AN105" s="9"/>
    </row>
    <row r="106" spans="1:40" ht="12" customHeight="1" x14ac:dyDescent="0.25">
      <c r="A106" s="27"/>
      <c r="B106" s="25"/>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6"/>
      <c r="AL106" s="6"/>
      <c r="AM106" s="6"/>
      <c r="AN106" s="9"/>
    </row>
    <row r="107" spans="1:40" ht="12" customHeight="1" x14ac:dyDescent="0.25">
      <c r="A107" s="21"/>
      <c r="B107" s="24"/>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6"/>
      <c r="AL107" s="6"/>
      <c r="AM107" s="6"/>
      <c r="AN107" s="9"/>
    </row>
    <row r="108" spans="1:40" ht="12" customHeight="1" x14ac:dyDescent="0.25">
      <c r="A108" s="21"/>
      <c r="B108" s="24"/>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6"/>
      <c r="AL108" s="6"/>
      <c r="AM108" s="6"/>
      <c r="AN108" s="9"/>
    </row>
    <row r="109" spans="1:40" ht="12" customHeight="1" x14ac:dyDescent="0.25">
      <c r="A109" s="21"/>
      <c r="B109" s="24"/>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6"/>
      <c r="AL109" s="6"/>
      <c r="AM109" s="6"/>
      <c r="AN109" s="9"/>
    </row>
    <row r="110" spans="1:40" ht="12" customHeight="1" x14ac:dyDescent="0.25">
      <c r="A110" s="21"/>
      <c r="B110" s="24"/>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6"/>
      <c r="AL110" s="6"/>
      <c r="AM110" s="6"/>
      <c r="AN110" s="9"/>
    </row>
    <row r="111" spans="1:40" ht="12" customHeight="1" x14ac:dyDescent="0.25">
      <c r="A111" s="27"/>
      <c r="B111" s="25"/>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6"/>
      <c r="AL111" s="6"/>
      <c r="AM111" s="6"/>
      <c r="AN111" s="9"/>
    </row>
    <row r="112" spans="1:40" ht="12" customHeight="1" x14ac:dyDescent="0.25">
      <c r="A112" s="21"/>
      <c r="B112" s="24"/>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6"/>
      <c r="AL112" s="6"/>
      <c r="AM112" s="6"/>
      <c r="AN112" s="9"/>
    </row>
    <row r="113" spans="1:40" ht="12" customHeight="1" x14ac:dyDescent="0.25">
      <c r="A113" s="21"/>
      <c r="B113" s="24"/>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6"/>
      <c r="AL113" s="6"/>
      <c r="AM113" s="6"/>
      <c r="AN113" s="9"/>
    </row>
    <row r="114" spans="1:40" ht="12" customHeight="1" x14ac:dyDescent="0.25">
      <c r="A114" s="21"/>
      <c r="B114" s="24"/>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6"/>
      <c r="AL114" s="6"/>
      <c r="AM114" s="6"/>
      <c r="AN114" s="9"/>
    </row>
    <row r="115" spans="1:40" ht="12" customHeight="1" x14ac:dyDescent="0.25">
      <c r="A115" s="27"/>
      <c r="B115" s="25"/>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6"/>
      <c r="AL115" s="6"/>
      <c r="AM115" s="6"/>
      <c r="AN115" s="9"/>
    </row>
    <row r="116" spans="1:40" ht="12" customHeight="1" x14ac:dyDescent="0.25">
      <c r="A116" s="21"/>
      <c r="B116" s="24"/>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6"/>
      <c r="AL116" s="6"/>
      <c r="AM116" s="6"/>
      <c r="AN116" s="9"/>
    </row>
  </sheetData>
  <mergeCells count="4">
    <mergeCell ref="A2:AI2"/>
    <mergeCell ref="A4:AI4"/>
    <mergeCell ref="A8:AI8"/>
    <mergeCell ref="A14:AI14"/>
  </mergeCells>
  <hyperlinks>
    <hyperlink ref="A1" location="Índice!A1" display="Índice" xr:uid="{A90CE8C8-BDD3-4A77-953F-94F64DCEF95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66F37-A3D0-4DD3-8378-D317694394DB}">
  <dimension ref="A1"/>
  <sheetViews>
    <sheetView showGridLines="0" workbookViewId="0"/>
  </sheetViews>
  <sheetFormatPr baseColWidth="10" defaultRowHeight="14.4" x14ac:dyDescent="0.3"/>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E5347-9B5E-4EBA-9C8F-9B6A35E55DDC}">
  <dimension ref="A1:AN122"/>
  <sheetViews>
    <sheetView showGridLines="0" zoomScale="90" zoomScaleNormal="90" workbookViewId="0"/>
  </sheetViews>
  <sheetFormatPr baseColWidth="10" defaultColWidth="7.109375" defaultRowHeight="13.2" x14ac:dyDescent="0.25"/>
  <cols>
    <col min="1" max="1" width="6.109375" style="8" customWidth="1"/>
    <col min="2" max="2" width="10.5546875" style="8" customWidth="1"/>
    <col min="3" max="34" width="10.6640625" style="8" customWidth="1"/>
    <col min="35" max="35" width="12" style="8" bestFit="1" customWidth="1"/>
    <col min="36" max="16384" width="7.109375" style="8"/>
  </cols>
  <sheetData>
    <row r="1" spans="1:40" ht="12" customHeight="1" x14ac:dyDescent="0.25">
      <c r="A1" s="1" t="s">
        <v>0</v>
      </c>
      <c r="B1" s="2"/>
      <c r="C1" s="3"/>
      <c r="D1" s="3"/>
      <c r="E1" s="3"/>
      <c r="F1" s="3"/>
      <c r="G1" s="3"/>
      <c r="H1" s="3"/>
      <c r="I1" s="3"/>
      <c r="J1" s="3"/>
      <c r="K1" s="3"/>
      <c r="L1" s="3"/>
      <c r="M1" s="3"/>
      <c r="N1" s="3"/>
      <c r="O1" s="3"/>
      <c r="P1" s="3"/>
      <c r="Q1" s="3"/>
      <c r="R1" s="4"/>
      <c r="S1" s="4"/>
      <c r="T1" s="4"/>
      <c r="U1" s="4"/>
      <c r="V1" s="4"/>
      <c r="W1" s="4"/>
      <c r="X1" s="4"/>
      <c r="Y1" s="4"/>
      <c r="Z1" s="3"/>
      <c r="AA1" s="3"/>
      <c r="AB1" s="3"/>
      <c r="AC1" s="3"/>
      <c r="AD1" s="3"/>
      <c r="AE1" s="3"/>
      <c r="AF1" s="3"/>
      <c r="AG1" s="3"/>
      <c r="AH1" s="3"/>
      <c r="AI1" s="3"/>
      <c r="AJ1" s="3"/>
      <c r="AK1" s="5"/>
      <c r="AL1" s="6"/>
      <c r="AM1" s="6"/>
      <c r="AN1" s="7"/>
    </row>
    <row r="2" spans="1:40" ht="12" customHeight="1" x14ac:dyDescent="0.25">
      <c r="A2" s="136" t="s">
        <v>46</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2"/>
      <c r="AK2" s="5"/>
      <c r="AL2" s="6"/>
      <c r="AM2" s="6"/>
      <c r="AN2" s="9"/>
    </row>
    <row r="3" spans="1:40" ht="12" customHeight="1" x14ac:dyDescent="0.25">
      <c r="A3" s="10"/>
      <c r="B3" s="11"/>
      <c r="C3" s="11"/>
      <c r="D3" s="11"/>
      <c r="E3" s="11"/>
      <c r="F3" s="11"/>
      <c r="G3" s="11"/>
      <c r="H3" s="11"/>
      <c r="I3" s="11"/>
      <c r="J3" s="11"/>
      <c r="K3" s="11"/>
      <c r="L3" s="11"/>
      <c r="M3" s="11"/>
      <c r="N3" s="11"/>
      <c r="O3" s="11"/>
      <c r="P3" s="2"/>
      <c r="Q3" s="2"/>
      <c r="R3" s="2"/>
      <c r="S3" s="2"/>
      <c r="T3" s="2"/>
      <c r="U3" s="2"/>
      <c r="V3" s="2"/>
      <c r="W3" s="2"/>
      <c r="X3" s="2"/>
      <c r="Y3" s="2"/>
      <c r="Z3" s="2"/>
      <c r="AA3" s="2"/>
      <c r="AB3" s="2"/>
      <c r="AC3" s="2"/>
      <c r="AD3" s="2"/>
      <c r="AE3" s="2"/>
      <c r="AF3" s="2"/>
      <c r="AG3" s="2"/>
      <c r="AH3" s="2"/>
      <c r="AI3" s="2"/>
      <c r="AJ3" s="2"/>
      <c r="AK3" s="5"/>
      <c r="AL3" s="6"/>
      <c r="AM3" s="6"/>
      <c r="AN3" s="9"/>
    </row>
    <row r="4" spans="1:40" ht="12" customHeight="1" x14ac:dyDescent="0.25">
      <c r="A4" s="136" t="s">
        <v>439</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2"/>
      <c r="AK4" s="5"/>
      <c r="AL4" s="6"/>
      <c r="AM4" s="6"/>
      <c r="AN4" s="9"/>
    </row>
    <row r="5" spans="1:40" ht="12" customHeight="1" thickBot="1" x14ac:dyDescent="0.3">
      <c r="A5" s="12"/>
      <c r="B5" s="13"/>
      <c r="C5" s="13"/>
      <c r="D5" s="13"/>
      <c r="E5" s="13"/>
      <c r="F5" s="13"/>
      <c r="G5" s="13"/>
      <c r="H5" s="13"/>
      <c r="I5" s="13"/>
      <c r="J5" s="13"/>
      <c r="K5" s="13"/>
      <c r="L5" s="13"/>
      <c r="M5" s="13"/>
      <c r="N5" s="13"/>
      <c r="O5" s="13"/>
      <c r="P5" s="2"/>
      <c r="Q5" s="2"/>
      <c r="R5" s="2"/>
      <c r="S5" s="2"/>
      <c r="T5" s="2"/>
      <c r="U5" s="2"/>
      <c r="V5" s="2"/>
      <c r="W5" s="2"/>
      <c r="X5" s="2"/>
      <c r="Y5" s="2"/>
      <c r="Z5" s="2"/>
      <c r="AA5" s="2"/>
      <c r="AB5" s="2"/>
      <c r="AC5" s="2"/>
      <c r="AD5" s="2"/>
      <c r="AE5" s="2"/>
      <c r="AF5" s="2"/>
      <c r="AG5" s="2"/>
      <c r="AH5" s="2"/>
      <c r="AI5" s="2"/>
      <c r="AJ5" s="2"/>
      <c r="AK5" s="5"/>
      <c r="AL5" s="6"/>
      <c r="AM5" s="6"/>
      <c r="AN5" s="9"/>
    </row>
    <row r="6" spans="1:40" s="16" customFormat="1" ht="12" customHeight="1" thickTop="1" thickBot="1" x14ac:dyDescent="0.3">
      <c r="A6" s="11"/>
      <c r="B6" s="14"/>
      <c r="C6" s="15">
        <v>1990</v>
      </c>
      <c r="D6" s="15">
        <v>1991</v>
      </c>
      <c r="E6" s="15">
        <v>1992</v>
      </c>
      <c r="F6" s="15">
        <v>1993</v>
      </c>
      <c r="G6" s="15">
        <v>1994</v>
      </c>
      <c r="H6" s="15">
        <v>1995</v>
      </c>
      <c r="I6" s="15">
        <v>1996</v>
      </c>
      <c r="J6" s="15">
        <v>1997</v>
      </c>
      <c r="K6" s="15">
        <v>1998</v>
      </c>
      <c r="L6" s="15">
        <v>1999</v>
      </c>
      <c r="M6" s="15">
        <v>2000</v>
      </c>
      <c r="N6" s="15">
        <v>2001</v>
      </c>
      <c r="O6" s="15">
        <v>2002</v>
      </c>
      <c r="P6" s="15">
        <v>2003</v>
      </c>
      <c r="Q6" s="15">
        <v>2004</v>
      </c>
      <c r="R6" s="15">
        <v>2005</v>
      </c>
      <c r="S6" s="15">
        <v>2006</v>
      </c>
      <c r="T6" s="15">
        <v>2007</v>
      </c>
      <c r="U6" s="15">
        <v>2008</v>
      </c>
      <c r="V6" s="15">
        <v>2009</v>
      </c>
      <c r="W6" s="15">
        <v>2010</v>
      </c>
      <c r="X6" s="15">
        <v>2011</v>
      </c>
      <c r="Y6" s="15">
        <v>2012</v>
      </c>
      <c r="Z6" s="15">
        <v>2013</v>
      </c>
      <c r="AA6" s="15">
        <v>2014</v>
      </c>
      <c r="AB6" s="15">
        <v>2015</v>
      </c>
      <c r="AC6" s="15">
        <v>2016</v>
      </c>
      <c r="AD6" s="15">
        <v>2017</v>
      </c>
      <c r="AE6" s="15">
        <v>2018</v>
      </c>
      <c r="AF6" s="15">
        <v>2019</v>
      </c>
      <c r="AG6" s="15">
        <v>2020</v>
      </c>
      <c r="AH6" s="15">
        <v>2021</v>
      </c>
      <c r="AI6" s="15" t="s">
        <v>458</v>
      </c>
      <c r="AJ6" s="2"/>
      <c r="AK6" s="5"/>
      <c r="AL6" s="6"/>
      <c r="AM6" s="6"/>
      <c r="AN6" s="9"/>
    </row>
    <row r="7" spans="1:40" s="16" customFormat="1" ht="12" customHeight="1" thickTop="1" x14ac:dyDescent="0.25">
      <c r="A7" s="11"/>
      <c r="B7" s="14"/>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
      <c r="AK7" s="5"/>
      <c r="AL7" s="6"/>
      <c r="AM7" s="6"/>
      <c r="AN7" s="9"/>
    </row>
    <row r="8" spans="1:40" s="16" customFormat="1" ht="12" customHeight="1" x14ac:dyDescent="0.25">
      <c r="A8" s="136" t="s">
        <v>4</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2"/>
      <c r="AK8" s="5"/>
      <c r="AL8" s="6"/>
      <c r="AM8" s="6"/>
      <c r="AN8" s="9"/>
    </row>
    <row r="9" spans="1:40" s="16" customFormat="1" ht="12" customHeight="1" x14ac:dyDescent="0.2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9"/>
      <c r="AG9" s="124"/>
      <c r="AH9" s="128"/>
      <c r="AI9" s="11"/>
      <c r="AJ9" s="2"/>
      <c r="AK9" s="5"/>
      <c r="AL9" s="6"/>
      <c r="AM9" s="6"/>
      <c r="AN9" s="9"/>
    </row>
    <row r="10" spans="1:40" ht="12" customHeight="1" x14ac:dyDescent="0.25">
      <c r="A10" s="17"/>
      <c r="B10" s="18" t="s">
        <v>1</v>
      </c>
      <c r="C10" s="28">
        <v>6.4770939999999992</v>
      </c>
      <c r="D10" s="28">
        <v>3.0380449999999994</v>
      </c>
      <c r="E10" s="28">
        <v>1.5294980000000005</v>
      </c>
      <c r="F10" s="28">
        <v>4.053300000000001</v>
      </c>
      <c r="G10" s="28">
        <v>3.0687119999999988</v>
      </c>
      <c r="H10" s="28">
        <v>13.127545999999997</v>
      </c>
      <c r="I10" s="28">
        <v>8.5642849999999999</v>
      </c>
      <c r="J10" s="28">
        <v>11.093313</v>
      </c>
      <c r="K10" s="28">
        <v>11.568424999999996</v>
      </c>
      <c r="L10" s="28">
        <v>10.863655000000001</v>
      </c>
      <c r="M10" s="28">
        <v>15.995622000000001</v>
      </c>
      <c r="N10" s="28">
        <v>17.215938000000001</v>
      </c>
      <c r="O10" s="28">
        <v>15.131662000000004</v>
      </c>
      <c r="P10" s="28">
        <v>29.819894999999999</v>
      </c>
      <c r="Q10" s="28">
        <v>19.644746000000001</v>
      </c>
      <c r="R10" s="28">
        <v>27.864655000000006</v>
      </c>
      <c r="S10" s="28">
        <v>21.275650000000006</v>
      </c>
      <c r="T10" s="28">
        <v>20.546032999999994</v>
      </c>
      <c r="U10" s="28">
        <v>16.781516000000003</v>
      </c>
      <c r="V10" s="28">
        <v>29.609872999999993</v>
      </c>
      <c r="W10" s="28">
        <v>24.588617000000003</v>
      </c>
      <c r="X10" s="28">
        <v>53.116513999999981</v>
      </c>
      <c r="Y10" s="28">
        <v>62.245795000000015</v>
      </c>
      <c r="Z10" s="28">
        <v>79.162061999999992</v>
      </c>
      <c r="AA10" s="28">
        <v>84.790478000000022</v>
      </c>
      <c r="AB10" s="28">
        <v>106.81334700000008</v>
      </c>
      <c r="AC10" s="28">
        <v>100.67152599999997</v>
      </c>
      <c r="AD10" s="28">
        <v>83.437704999999994</v>
      </c>
      <c r="AE10" s="28">
        <v>89.297260000000009</v>
      </c>
      <c r="AF10" s="28">
        <v>112.51502499999997</v>
      </c>
      <c r="AG10" s="28">
        <v>154.57949399999998</v>
      </c>
      <c r="AH10" s="28">
        <v>316.75651699999992</v>
      </c>
      <c r="AI10" s="28">
        <f>SUM(C10:AH10)</f>
        <v>1555.2438029999998</v>
      </c>
      <c r="AJ10" s="4"/>
      <c r="AK10" s="5"/>
      <c r="AL10" s="6"/>
      <c r="AM10" s="7"/>
      <c r="AN10" s="7"/>
    </row>
    <row r="11" spans="1:40" ht="12" customHeight="1" x14ac:dyDescent="0.25">
      <c r="A11" s="17"/>
      <c r="B11" s="18" t="s">
        <v>2</v>
      </c>
      <c r="C11" s="28">
        <v>292.011325</v>
      </c>
      <c r="D11" s="28">
        <v>337.66297800000001</v>
      </c>
      <c r="E11" s="28">
        <v>244.535561</v>
      </c>
      <c r="F11" s="28">
        <v>119.183043</v>
      </c>
      <c r="G11" s="28">
        <v>361.33155899999997</v>
      </c>
      <c r="H11" s="28">
        <v>788.31087300000002</v>
      </c>
      <c r="I11" s="28">
        <v>804.09225400000003</v>
      </c>
      <c r="J11" s="28">
        <v>1242.0015589999996</v>
      </c>
      <c r="K11" s="28">
        <v>3153.2935400000001</v>
      </c>
      <c r="L11" s="28">
        <v>2255.1795599999991</v>
      </c>
      <c r="M11" s="28">
        <v>1893.158203</v>
      </c>
      <c r="N11" s="28">
        <v>2121.6660620000002</v>
      </c>
      <c r="O11" s="28">
        <v>2840.7055090000003</v>
      </c>
      <c r="P11" s="28">
        <v>2788.389627</v>
      </c>
      <c r="Q11" s="28">
        <v>2477.141122</v>
      </c>
      <c r="R11" s="28">
        <v>2276.9064790000002</v>
      </c>
      <c r="S11" s="28">
        <v>2640.1652020000001</v>
      </c>
      <c r="T11" s="28">
        <v>1935.5873009999998</v>
      </c>
      <c r="U11" s="28">
        <v>1515.2461310000003</v>
      </c>
      <c r="V11" s="28">
        <v>1263.1514460000001</v>
      </c>
      <c r="W11" s="28">
        <v>1958.380134</v>
      </c>
      <c r="X11" s="28">
        <v>2257.1862159999996</v>
      </c>
      <c r="Y11" s="28">
        <v>2845.7510320000001</v>
      </c>
      <c r="Z11" s="28">
        <v>2594.3020670000001</v>
      </c>
      <c r="AA11" s="28">
        <v>4577.3844719999997</v>
      </c>
      <c r="AB11" s="28">
        <v>5210.7789249999987</v>
      </c>
      <c r="AC11" s="28">
        <v>5780.4382850000002</v>
      </c>
      <c r="AD11" s="28">
        <v>8549.6859569999997</v>
      </c>
      <c r="AE11" s="28">
        <v>11135.741732999999</v>
      </c>
      <c r="AF11" s="28">
        <v>14387.439179000003</v>
      </c>
      <c r="AG11" s="28">
        <v>13173.705474999997</v>
      </c>
      <c r="AH11" s="28">
        <v>14394.136232000001</v>
      </c>
      <c r="AI11" s="28">
        <f t="shared" ref="AI11:AI12" si="0">SUM(C11:AH11)</f>
        <v>118214.649041</v>
      </c>
      <c r="AJ11" s="4"/>
      <c r="AK11" s="5"/>
      <c r="AL11" s="6"/>
      <c r="AM11" s="7"/>
      <c r="AN11" s="7"/>
    </row>
    <row r="12" spans="1:40" ht="12" customHeight="1" x14ac:dyDescent="0.25">
      <c r="A12" s="17"/>
      <c r="B12" s="18" t="s">
        <v>3</v>
      </c>
      <c r="C12" s="28">
        <v>298.48841900000002</v>
      </c>
      <c r="D12" s="28">
        <v>340.70102300000002</v>
      </c>
      <c r="E12" s="28">
        <v>246.06505899999999</v>
      </c>
      <c r="F12" s="28">
        <v>123.23634300000001</v>
      </c>
      <c r="G12" s="28">
        <v>364.40027099999998</v>
      </c>
      <c r="H12" s="28">
        <v>801.43841900000007</v>
      </c>
      <c r="I12" s="28">
        <v>812.65653900000007</v>
      </c>
      <c r="J12" s="28">
        <v>1253.0948719999997</v>
      </c>
      <c r="K12" s="28">
        <v>3164.8619650000001</v>
      </c>
      <c r="L12" s="28">
        <v>2266.0432149999992</v>
      </c>
      <c r="M12" s="28">
        <v>1909.1538249999999</v>
      </c>
      <c r="N12" s="28">
        <v>2138.8820000000001</v>
      </c>
      <c r="O12" s="28">
        <v>2855.8371710000001</v>
      </c>
      <c r="P12" s="28">
        <v>2818.2095220000001</v>
      </c>
      <c r="Q12" s="28">
        <v>2496.7858679999999</v>
      </c>
      <c r="R12" s="28">
        <v>2304.7711340000001</v>
      </c>
      <c r="S12" s="28">
        <v>2661.4408520000002</v>
      </c>
      <c r="T12" s="28">
        <v>1956.1333339999999</v>
      </c>
      <c r="U12" s="28">
        <v>1532.0276470000003</v>
      </c>
      <c r="V12" s="28">
        <v>1292.7613190000002</v>
      </c>
      <c r="W12" s="28">
        <v>1982.9687510000001</v>
      </c>
      <c r="X12" s="28">
        <v>2310.3027299999994</v>
      </c>
      <c r="Y12" s="28">
        <v>2907.9968269999999</v>
      </c>
      <c r="Z12" s="28">
        <v>2673.464129</v>
      </c>
      <c r="AA12" s="28">
        <v>4662.1749499999996</v>
      </c>
      <c r="AB12" s="28">
        <v>5317.592271999999</v>
      </c>
      <c r="AC12" s="28">
        <v>5881.1098110000003</v>
      </c>
      <c r="AD12" s="28">
        <v>8633.123662</v>
      </c>
      <c r="AE12" s="28">
        <v>11225.038992999998</v>
      </c>
      <c r="AF12" s="28">
        <v>14499.954204000003</v>
      </c>
      <c r="AG12" s="28">
        <v>13328.284968999997</v>
      </c>
      <c r="AH12" s="28">
        <v>14710.892749000001</v>
      </c>
      <c r="AI12" s="28">
        <f t="shared" si="0"/>
        <v>119769.892844</v>
      </c>
      <c r="AJ12" s="4"/>
      <c r="AK12" s="5"/>
      <c r="AL12" s="6"/>
      <c r="AM12" s="7"/>
      <c r="AN12" s="7"/>
    </row>
    <row r="13" spans="1:40" ht="12" customHeight="1" x14ac:dyDescent="0.25">
      <c r="A13" s="17"/>
      <c r="B13" s="1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4"/>
      <c r="AK13" s="5"/>
      <c r="AL13" s="6"/>
      <c r="AM13" s="7"/>
      <c r="AN13" s="7"/>
    </row>
    <row r="14" spans="1:40" ht="12" customHeight="1" x14ac:dyDescent="0.25">
      <c r="A14" s="136" t="s">
        <v>97</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4"/>
      <c r="AK14" s="5"/>
      <c r="AL14" s="6"/>
      <c r="AM14" s="7"/>
      <c r="AN14" s="7"/>
    </row>
    <row r="15" spans="1:40" ht="12" customHeight="1" x14ac:dyDescent="0.25">
      <c r="A15" s="17"/>
      <c r="B15" s="1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4"/>
      <c r="AK15" s="5"/>
      <c r="AL15" s="6"/>
      <c r="AM15" s="7"/>
      <c r="AN15" s="7"/>
    </row>
    <row r="16" spans="1:40" ht="12" customHeight="1" x14ac:dyDescent="0.25">
      <c r="A16" s="17"/>
      <c r="B16" s="18" t="s">
        <v>1</v>
      </c>
      <c r="C16" s="28">
        <v>0.170294</v>
      </c>
      <c r="D16" s="28">
        <v>0.280196</v>
      </c>
      <c r="E16" s="28">
        <v>0.26805899999999999</v>
      </c>
      <c r="F16" s="28">
        <v>0.10516500000000001</v>
      </c>
      <c r="G16" s="28">
        <v>0.16308700000000004</v>
      </c>
      <c r="H16" s="28">
        <v>0.94666899999999987</v>
      </c>
      <c r="I16" s="28">
        <v>0.62749400000000011</v>
      </c>
      <c r="J16" s="28">
        <v>0.80387999999999982</v>
      </c>
      <c r="K16" s="28">
        <v>0.72754000000000008</v>
      </c>
      <c r="L16" s="28">
        <v>0.60539600000000005</v>
      </c>
      <c r="M16" s="28">
        <v>0.72898999999999992</v>
      </c>
      <c r="N16" s="28">
        <v>0.78324399999999994</v>
      </c>
      <c r="O16" s="28">
        <v>0.75689999999999991</v>
      </c>
      <c r="P16" s="28">
        <v>1.1227039999999999</v>
      </c>
      <c r="Q16" s="28">
        <v>0.70423599999999997</v>
      </c>
      <c r="R16" s="28">
        <v>0.83335900000000029</v>
      </c>
      <c r="S16" s="28">
        <v>0.54199300000000006</v>
      </c>
      <c r="T16" s="28">
        <v>0.67967899999999992</v>
      </c>
      <c r="U16" s="28">
        <v>0.35143199999999991</v>
      </c>
      <c r="V16" s="28">
        <v>0.89409300000000025</v>
      </c>
      <c r="W16" s="28">
        <v>0.68887500000000035</v>
      </c>
      <c r="X16" s="28">
        <v>2.491391000000001</v>
      </c>
      <c r="Y16" s="28">
        <v>2.2278209999999996</v>
      </c>
      <c r="Z16" s="28">
        <v>3.2890239999999995</v>
      </c>
      <c r="AA16" s="28">
        <v>4.5307930000000018</v>
      </c>
      <c r="AB16" s="28">
        <v>5.6795569999999973</v>
      </c>
      <c r="AC16" s="28">
        <v>5.6328770000000024</v>
      </c>
      <c r="AD16" s="28">
        <v>3.6529959999999999</v>
      </c>
      <c r="AE16" s="28">
        <v>3.2699810000000005</v>
      </c>
      <c r="AF16" s="28">
        <v>2.9860090000000006</v>
      </c>
      <c r="AG16" s="28">
        <v>7.8858139999999981</v>
      </c>
      <c r="AH16" s="28">
        <v>14.604660000000001</v>
      </c>
      <c r="AI16" s="28">
        <f>SUM(C16:AH16)</f>
        <v>69.034207999999992</v>
      </c>
      <c r="AJ16" s="4"/>
      <c r="AK16" s="5"/>
      <c r="AL16" s="6"/>
      <c r="AM16" s="7"/>
      <c r="AN16" s="7"/>
    </row>
    <row r="17" spans="1:40" ht="12" customHeight="1" x14ac:dyDescent="0.25">
      <c r="A17" s="17"/>
      <c r="B17" s="18" t="s">
        <v>2</v>
      </c>
      <c r="C17" s="28">
        <v>9.128169999999999</v>
      </c>
      <c r="D17" s="28">
        <v>9.2174010000000006</v>
      </c>
      <c r="E17" s="28">
        <v>5.9340450000000002</v>
      </c>
      <c r="F17" s="28">
        <v>3.2169669999999999</v>
      </c>
      <c r="G17" s="28">
        <v>5.5547569999999995</v>
      </c>
      <c r="H17" s="28">
        <v>29.859764999999999</v>
      </c>
      <c r="I17" s="28">
        <v>13.71045</v>
      </c>
      <c r="J17" s="28">
        <v>34.504773</v>
      </c>
      <c r="K17" s="28">
        <v>133.74896600000002</v>
      </c>
      <c r="L17" s="28">
        <v>131.91831199999999</v>
      </c>
      <c r="M17" s="28">
        <v>48.866745000000002</v>
      </c>
      <c r="N17" s="28">
        <v>26.142634000000001</v>
      </c>
      <c r="O17" s="28">
        <v>30.048421000000001</v>
      </c>
      <c r="P17" s="28">
        <v>26.310002000000001</v>
      </c>
      <c r="Q17" s="28">
        <v>16.149059000000001</v>
      </c>
      <c r="R17" s="28">
        <v>19.096711999999997</v>
      </c>
      <c r="S17" s="28">
        <v>24.746109000000004</v>
      </c>
      <c r="T17" s="28">
        <v>23.581389000000001</v>
      </c>
      <c r="U17" s="28">
        <v>19.040387999999997</v>
      </c>
      <c r="V17" s="28">
        <v>19.145848000000004</v>
      </c>
      <c r="W17" s="28">
        <v>24.988167999999998</v>
      </c>
      <c r="X17" s="28">
        <v>30.777533000000005</v>
      </c>
      <c r="Y17" s="28">
        <v>40.751765000000006</v>
      </c>
      <c r="Z17" s="28">
        <v>33.116645999999996</v>
      </c>
      <c r="AA17" s="28">
        <v>47.071222000000006</v>
      </c>
      <c r="AB17" s="28">
        <v>38.305573000000003</v>
      </c>
      <c r="AC17" s="28">
        <v>34.510261</v>
      </c>
      <c r="AD17" s="28">
        <v>86.357652999999999</v>
      </c>
      <c r="AE17" s="28">
        <v>104.34141400000003</v>
      </c>
      <c r="AF17" s="28">
        <v>133.91949599999998</v>
      </c>
      <c r="AG17" s="28">
        <v>109.089028</v>
      </c>
      <c r="AH17" s="28">
        <v>145.71923300000003</v>
      </c>
      <c r="AI17" s="28">
        <f t="shared" ref="AI17:AI18" si="1">SUM(C17:AH17)</f>
        <v>1458.8689050000003</v>
      </c>
      <c r="AJ17" s="4"/>
      <c r="AK17" s="5"/>
      <c r="AL17" s="6"/>
      <c r="AM17" s="7"/>
      <c r="AN17" s="7"/>
    </row>
    <row r="18" spans="1:40" ht="12" customHeight="1" x14ac:dyDescent="0.25">
      <c r="A18" s="17"/>
      <c r="B18" s="18" t="s">
        <v>3</v>
      </c>
      <c r="C18" s="28">
        <v>9.2984639999999992</v>
      </c>
      <c r="D18" s="28">
        <v>9.4975970000000007</v>
      </c>
      <c r="E18" s="28">
        <v>6.2021040000000003</v>
      </c>
      <c r="F18" s="28">
        <v>3.3221319999999999</v>
      </c>
      <c r="G18" s="28">
        <v>5.7178439999999995</v>
      </c>
      <c r="H18" s="28">
        <v>30.806433999999999</v>
      </c>
      <c r="I18" s="28">
        <v>14.337944</v>
      </c>
      <c r="J18" s="28">
        <v>35.308653</v>
      </c>
      <c r="K18" s="28">
        <v>134.47650600000003</v>
      </c>
      <c r="L18" s="28">
        <v>132.523708</v>
      </c>
      <c r="M18" s="28">
        <v>49.595735000000005</v>
      </c>
      <c r="N18" s="28">
        <v>26.925878000000001</v>
      </c>
      <c r="O18" s="28">
        <v>30.805320999999999</v>
      </c>
      <c r="P18" s="28">
        <v>27.432706</v>
      </c>
      <c r="Q18" s="28">
        <v>16.853295000000003</v>
      </c>
      <c r="R18" s="28">
        <v>19.930070999999998</v>
      </c>
      <c r="S18" s="28">
        <v>25.288102000000006</v>
      </c>
      <c r="T18" s="28">
        <v>24.261068000000002</v>
      </c>
      <c r="U18" s="28">
        <v>19.391819999999996</v>
      </c>
      <c r="V18" s="28">
        <v>20.039941000000006</v>
      </c>
      <c r="W18" s="28">
        <v>25.677042999999998</v>
      </c>
      <c r="X18" s="28">
        <v>33.268924000000005</v>
      </c>
      <c r="Y18" s="28">
        <v>42.979586000000005</v>
      </c>
      <c r="Z18" s="28">
        <v>36.405669999999994</v>
      </c>
      <c r="AA18" s="28">
        <v>51.602015000000009</v>
      </c>
      <c r="AB18" s="28">
        <v>43.985129999999998</v>
      </c>
      <c r="AC18" s="28">
        <v>40.143138</v>
      </c>
      <c r="AD18" s="28">
        <v>90.010649000000001</v>
      </c>
      <c r="AE18" s="28">
        <v>107.61139500000003</v>
      </c>
      <c r="AF18" s="28">
        <v>136.90550499999998</v>
      </c>
      <c r="AG18" s="28">
        <v>116.974842</v>
      </c>
      <c r="AH18" s="28">
        <v>160.32389300000003</v>
      </c>
      <c r="AI18" s="28">
        <f t="shared" si="1"/>
        <v>1527.9031130000003</v>
      </c>
      <c r="AJ18" s="4"/>
      <c r="AK18" s="5"/>
      <c r="AL18" s="6"/>
      <c r="AM18" s="7"/>
      <c r="AN18" s="7"/>
    </row>
    <row r="19" spans="1:40" ht="12" customHeight="1" x14ac:dyDescent="0.25">
      <c r="A19" s="17"/>
      <c r="B19" s="1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4"/>
      <c r="AK19" s="5"/>
      <c r="AL19" s="6"/>
      <c r="AM19" s="7"/>
      <c r="AN19" s="7"/>
    </row>
    <row r="20" spans="1:40" ht="12" customHeight="1" x14ac:dyDescent="0.25">
      <c r="A20" s="136" t="s">
        <v>414</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4"/>
      <c r="AK20" s="5"/>
      <c r="AL20" s="6"/>
      <c r="AM20" s="7"/>
      <c r="AN20" s="7"/>
    </row>
    <row r="21" spans="1:40" ht="12" customHeight="1" x14ac:dyDescent="0.25">
      <c r="A21" s="17"/>
      <c r="B21" s="1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4"/>
      <c r="AK21" s="5"/>
      <c r="AL21" s="6"/>
      <c r="AM21" s="7"/>
      <c r="AN21" s="7"/>
    </row>
    <row r="22" spans="1:40" ht="12" customHeight="1" x14ac:dyDescent="0.25">
      <c r="A22" s="17"/>
      <c r="B22" s="18" t="s">
        <v>1</v>
      </c>
      <c r="C22" s="19">
        <f>IF(C10&gt;0,C16/C10*100,"--")</f>
        <v>2.6291728975988309</v>
      </c>
      <c r="D22" s="19">
        <f t="shared" ref="D22:AI24" si="2">IF(D10&gt;0,D16/D10*100,"--")</f>
        <v>9.2229048615145608</v>
      </c>
      <c r="E22" s="19">
        <f t="shared" si="2"/>
        <v>17.525946421636373</v>
      </c>
      <c r="F22" s="19">
        <f t="shared" si="2"/>
        <v>2.5945525867811412</v>
      </c>
      <c r="G22" s="19">
        <f t="shared" si="2"/>
        <v>5.3145098008545641</v>
      </c>
      <c r="H22" s="19">
        <f t="shared" si="2"/>
        <v>7.2113173322721558</v>
      </c>
      <c r="I22" s="19">
        <f t="shared" si="2"/>
        <v>7.3268696686296657</v>
      </c>
      <c r="J22" s="19">
        <f t="shared" si="2"/>
        <v>7.2465277054744579</v>
      </c>
      <c r="K22" s="19">
        <f t="shared" si="2"/>
        <v>6.2890151425107597</v>
      </c>
      <c r="L22" s="19">
        <f t="shared" si="2"/>
        <v>5.5726732853721881</v>
      </c>
      <c r="M22" s="19">
        <f t="shared" si="2"/>
        <v>4.5574345280227293</v>
      </c>
      <c r="N22" s="19">
        <f t="shared" si="2"/>
        <v>4.5495284660063247</v>
      </c>
      <c r="O22" s="19">
        <f t="shared" si="2"/>
        <v>5.002094284157284</v>
      </c>
      <c r="P22" s="19">
        <f t="shared" si="2"/>
        <v>3.7649495412374856</v>
      </c>
      <c r="Q22" s="19">
        <f t="shared" si="2"/>
        <v>3.5848567347218432</v>
      </c>
      <c r="R22" s="19">
        <f t="shared" si="2"/>
        <v>2.9907386256890676</v>
      </c>
      <c r="S22" s="19">
        <f t="shared" si="2"/>
        <v>2.5474803355009126</v>
      </c>
      <c r="T22" s="19">
        <f t="shared" si="2"/>
        <v>3.3080789853690984</v>
      </c>
      <c r="U22" s="19">
        <f t="shared" si="2"/>
        <v>2.0941612188076442</v>
      </c>
      <c r="V22" s="19">
        <f t="shared" si="2"/>
        <v>3.0195772876161961</v>
      </c>
      <c r="W22" s="19">
        <f t="shared" si="2"/>
        <v>2.8016012449988557</v>
      </c>
      <c r="X22" s="19">
        <f t="shared" si="2"/>
        <v>4.6904264086306604</v>
      </c>
      <c r="Y22" s="19">
        <f t="shared" si="2"/>
        <v>3.5790706826059484</v>
      </c>
      <c r="Z22" s="19">
        <f t="shared" si="2"/>
        <v>4.1547982921415061</v>
      </c>
      <c r="AA22" s="19">
        <f t="shared" si="2"/>
        <v>5.343516284930014</v>
      </c>
      <c r="AB22" s="19">
        <f t="shared" si="2"/>
        <v>5.3172727561846678</v>
      </c>
      <c r="AC22" s="19">
        <f t="shared" si="2"/>
        <v>5.5953030850053906</v>
      </c>
      <c r="AD22" s="19">
        <f t="shared" si="2"/>
        <v>4.3781117901073623</v>
      </c>
      <c r="AE22" s="19">
        <f t="shared" si="2"/>
        <v>3.6619051917158489</v>
      </c>
      <c r="AF22" s="19">
        <f t="shared" ref="AF22:AG22" si="3">IF(AF10&gt;0,AF16/AF10*100,"--")</f>
        <v>2.6538757823677339</v>
      </c>
      <c r="AG22" s="19">
        <f t="shared" si="3"/>
        <v>5.101461905419356</v>
      </c>
      <c r="AH22" s="19">
        <f t="shared" ref="AH22" si="4">IF(AH10&gt;0,AH16/AH10*100,"--")</f>
        <v>4.6106896673573425</v>
      </c>
      <c r="AI22" s="19">
        <f t="shared" si="2"/>
        <v>4.438802962393158</v>
      </c>
      <c r="AJ22" s="4"/>
      <c r="AK22" s="5"/>
      <c r="AL22" s="6"/>
      <c r="AM22" s="7"/>
      <c r="AN22" s="7"/>
    </row>
    <row r="23" spans="1:40" ht="12" customHeight="1" x14ac:dyDescent="0.25">
      <c r="A23" s="17"/>
      <c r="B23" s="18" t="s">
        <v>2</v>
      </c>
      <c r="C23" s="19">
        <f t="shared" ref="C23:R24" si="5">IF(C11&gt;0,C17/C11*100,"--")</f>
        <v>3.1259643782651234</v>
      </c>
      <c r="D23" s="19">
        <f t="shared" si="5"/>
        <v>2.7297635810106491</v>
      </c>
      <c r="E23" s="19">
        <f t="shared" si="5"/>
        <v>2.4266593274750741</v>
      </c>
      <c r="F23" s="19">
        <f t="shared" si="5"/>
        <v>2.6991817955176729</v>
      </c>
      <c r="G23" s="19">
        <f t="shared" si="5"/>
        <v>1.5373019216403403</v>
      </c>
      <c r="H23" s="19">
        <f t="shared" si="5"/>
        <v>3.787815952146584</v>
      </c>
      <c r="I23" s="19">
        <f t="shared" si="5"/>
        <v>1.7050842029377389</v>
      </c>
      <c r="J23" s="19">
        <f t="shared" si="5"/>
        <v>2.7781585900569721</v>
      </c>
      <c r="K23" s="19">
        <f t="shared" si="5"/>
        <v>4.2415640758899986</v>
      </c>
      <c r="L23" s="19">
        <f t="shared" si="5"/>
        <v>5.8495702222487349</v>
      </c>
      <c r="M23" s="19">
        <f t="shared" si="5"/>
        <v>2.5812288123920726</v>
      </c>
      <c r="N23" s="19">
        <f t="shared" si="5"/>
        <v>1.2321747737886943</v>
      </c>
      <c r="O23" s="19">
        <f t="shared" si="5"/>
        <v>1.0577802206106819</v>
      </c>
      <c r="P23" s="19">
        <f t="shared" si="5"/>
        <v>0.94355543949956022</v>
      </c>
      <c r="Q23" s="19">
        <f t="shared" si="5"/>
        <v>0.65192325364820292</v>
      </c>
      <c r="R23" s="19">
        <f t="shared" si="5"/>
        <v>0.83871305985246813</v>
      </c>
      <c r="S23" s="19">
        <f t="shared" si="2"/>
        <v>0.93729396104660889</v>
      </c>
      <c r="T23" s="19">
        <f t="shared" si="2"/>
        <v>1.2183066600931376</v>
      </c>
      <c r="U23" s="19">
        <f t="shared" si="2"/>
        <v>1.2565871385815135</v>
      </c>
      <c r="V23" s="19">
        <f t="shared" si="2"/>
        <v>1.5157207047997951</v>
      </c>
      <c r="W23" s="19">
        <f t="shared" si="2"/>
        <v>1.2759610642578139</v>
      </c>
      <c r="X23" s="19">
        <f t="shared" si="2"/>
        <v>1.3635353956104439</v>
      </c>
      <c r="Y23" s="19">
        <f t="shared" si="2"/>
        <v>1.4320214432588496</v>
      </c>
      <c r="Z23" s="19">
        <f t="shared" si="2"/>
        <v>1.2765146519077262</v>
      </c>
      <c r="AA23" s="19">
        <f t="shared" si="2"/>
        <v>1.028343200968503</v>
      </c>
      <c r="AB23" s="19">
        <f t="shared" si="2"/>
        <v>0.73512182250180591</v>
      </c>
      <c r="AC23" s="19">
        <f t="shared" si="2"/>
        <v>0.59701806850101158</v>
      </c>
      <c r="AD23" s="19">
        <f t="shared" si="2"/>
        <v>1.0100681292193574</v>
      </c>
      <c r="AE23" s="19">
        <f t="shared" si="2"/>
        <v>0.9369956353315152</v>
      </c>
      <c r="AF23" s="19">
        <f t="shared" ref="AF23:AG23" si="6">IF(AF11&gt;0,AF17/AF11*100,"--")</f>
        <v>0.93080842486180393</v>
      </c>
      <c r="AG23" s="19">
        <f t="shared" si="6"/>
        <v>0.82808157664538973</v>
      </c>
      <c r="AH23" s="19">
        <f t="shared" ref="AH23" si="7">IF(AH11&gt;0,AH17/AH11*100,"--")</f>
        <v>1.0123513537133795</v>
      </c>
      <c r="AI23" s="19">
        <f t="shared" si="2"/>
        <v>1.2340847067896175</v>
      </c>
      <c r="AJ23" s="4"/>
      <c r="AK23" s="5"/>
      <c r="AL23" s="6"/>
      <c r="AM23" s="7"/>
      <c r="AN23" s="7"/>
    </row>
    <row r="24" spans="1:40" ht="12" customHeight="1" x14ac:dyDescent="0.25">
      <c r="A24" s="17"/>
      <c r="B24" s="18" t="s">
        <v>3</v>
      </c>
      <c r="C24" s="19">
        <f t="shared" si="5"/>
        <v>3.1151841773800939</v>
      </c>
      <c r="D24" s="19">
        <f t="shared" si="2"/>
        <v>2.7876631882024023</v>
      </c>
      <c r="E24" s="19">
        <f t="shared" si="2"/>
        <v>2.520513893847887</v>
      </c>
      <c r="F24" s="19">
        <f t="shared" si="2"/>
        <v>2.6957404927213715</v>
      </c>
      <c r="G24" s="19">
        <f t="shared" si="2"/>
        <v>1.5691107979444945</v>
      </c>
      <c r="H24" s="19">
        <f t="shared" si="2"/>
        <v>3.8438928393823355</v>
      </c>
      <c r="I24" s="19">
        <f t="shared" si="2"/>
        <v>1.7643301089588597</v>
      </c>
      <c r="J24" s="19">
        <f t="shared" si="2"/>
        <v>2.8177158640547058</v>
      </c>
      <c r="K24" s="19">
        <f t="shared" si="2"/>
        <v>4.249048062353646</v>
      </c>
      <c r="L24" s="19">
        <f t="shared" si="2"/>
        <v>5.8482427485391115</v>
      </c>
      <c r="M24" s="19">
        <f t="shared" si="2"/>
        <v>2.5977862208143447</v>
      </c>
      <c r="N24" s="19">
        <f t="shared" si="2"/>
        <v>1.258876272744359</v>
      </c>
      <c r="O24" s="19">
        <f t="shared" si="2"/>
        <v>1.0786791807606178</v>
      </c>
      <c r="P24" s="19">
        <f t="shared" si="2"/>
        <v>0.97340903101242149</v>
      </c>
      <c r="Q24" s="19">
        <f t="shared" si="2"/>
        <v>0.67499961514521045</v>
      </c>
      <c r="R24" s="19">
        <f t="shared" si="2"/>
        <v>0.86473102278970138</v>
      </c>
      <c r="S24" s="19">
        <f t="shared" si="2"/>
        <v>0.95016584648111513</v>
      </c>
      <c r="T24" s="19">
        <f t="shared" si="2"/>
        <v>1.2402563556539241</v>
      </c>
      <c r="U24" s="19">
        <f t="shared" si="2"/>
        <v>1.2657617529274257</v>
      </c>
      <c r="V24" s="19">
        <f t="shared" si="2"/>
        <v>1.5501655801011789</v>
      </c>
      <c r="W24" s="19">
        <f t="shared" si="2"/>
        <v>1.2948788520772809</v>
      </c>
      <c r="X24" s="19">
        <f t="shared" si="2"/>
        <v>1.4400244421647728</v>
      </c>
      <c r="Y24" s="19">
        <f t="shared" si="2"/>
        <v>1.4779791229806594</v>
      </c>
      <c r="Z24" s="19">
        <f t="shared" si="2"/>
        <v>1.3617414800929988</v>
      </c>
      <c r="AA24" s="19">
        <f t="shared" si="2"/>
        <v>1.1068227930828725</v>
      </c>
      <c r="AB24" s="19">
        <f t="shared" si="2"/>
        <v>0.82716251547914843</v>
      </c>
      <c r="AC24" s="19">
        <f t="shared" si="2"/>
        <v>0.68257759657737493</v>
      </c>
      <c r="AD24" s="19">
        <f t="shared" si="2"/>
        <v>1.0426197112893851</v>
      </c>
      <c r="AE24" s="19">
        <f t="shared" si="2"/>
        <v>0.9586727945186394</v>
      </c>
      <c r="AF24" s="19">
        <f t="shared" ref="AF24:AG24" si="8">IF(AF12&gt;0,AF18/AF12*100,"--")</f>
        <v>0.94417887859420124</v>
      </c>
      <c r="AG24" s="19">
        <f t="shared" si="8"/>
        <v>0.87764361485419573</v>
      </c>
      <c r="AH24" s="19">
        <f t="shared" ref="AH24" si="9">IF(AH12&gt;0,AH18/AH12*100,"--")</f>
        <v>1.0898311593692933</v>
      </c>
      <c r="AI24" s="19">
        <f t="shared" si="2"/>
        <v>1.2756988227334314</v>
      </c>
      <c r="AJ24" s="4"/>
      <c r="AK24" s="5"/>
      <c r="AL24" s="6"/>
      <c r="AM24" s="7"/>
      <c r="AN24" s="7"/>
    </row>
    <row r="25" spans="1:40" ht="12" customHeight="1" x14ac:dyDescent="0.25">
      <c r="A25" s="17"/>
      <c r="B25" s="1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4"/>
      <c r="AK25" s="5"/>
      <c r="AL25" s="6"/>
      <c r="AM25" s="7"/>
      <c r="AN25" s="7"/>
    </row>
    <row r="26" spans="1:40" ht="12" customHeight="1" thickBot="1" x14ac:dyDescent="0.3">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2"/>
      <c r="AK26" s="5"/>
      <c r="AL26" s="6"/>
      <c r="AM26" s="6"/>
      <c r="AN26" s="9"/>
    </row>
    <row r="27" spans="1:40" ht="12" customHeight="1" thickTop="1" x14ac:dyDescent="0.25">
      <c r="A27" s="20" t="s">
        <v>460</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5"/>
      <c r="AL27" s="6"/>
      <c r="AM27" s="6"/>
      <c r="AN27" s="9"/>
    </row>
    <row r="28" spans="1:40" ht="12" customHeight="1" x14ac:dyDescent="0.25">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3"/>
      <c r="AL28" s="23"/>
      <c r="AM28" s="23"/>
      <c r="AN28" s="22"/>
    </row>
    <row r="29" spans="1:40" ht="12" customHeight="1" x14ac:dyDescent="0.25">
      <c r="A29" s="21"/>
      <c r="B29" s="24"/>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6"/>
      <c r="AL29" s="6"/>
      <c r="AM29" s="6"/>
      <c r="AN29" s="9"/>
    </row>
    <row r="30" spans="1:40" ht="12" customHeight="1" x14ac:dyDescent="0.25">
      <c r="A30" s="21"/>
      <c r="B30" s="24"/>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6"/>
      <c r="AL30" s="6"/>
      <c r="AM30" s="6"/>
      <c r="AN30" s="9"/>
    </row>
    <row r="31" spans="1:40" ht="12" customHeight="1" x14ac:dyDescent="0.25">
      <c r="A31" s="21"/>
      <c r="B31" s="24"/>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6"/>
      <c r="AL31" s="6"/>
      <c r="AM31" s="6"/>
      <c r="AN31" s="9"/>
    </row>
    <row r="32" spans="1:40" ht="12" customHeight="1" x14ac:dyDescent="0.25">
      <c r="A32" s="21"/>
      <c r="B32" s="24"/>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6"/>
      <c r="AL32" s="6"/>
      <c r="AM32" s="6"/>
      <c r="AN32" s="9"/>
    </row>
    <row r="33" spans="1:40" ht="12" customHeight="1" x14ac:dyDescent="0.25">
      <c r="A33" s="21"/>
      <c r="B33" s="24"/>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6"/>
      <c r="AL33" s="6"/>
      <c r="AM33" s="6"/>
      <c r="AN33" s="9"/>
    </row>
    <row r="34" spans="1:40" ht="12" customHeight="1" x14ac:dyDescent="0.25">
      <c r="AJ34" s="9"/>
      <c r="AK34" s="6"/>
      <c r="AL34" s="6"/>
      <c r="AM34" s="6"/>
      <c r="AN34" s="9"/>
    </row>
    <row r="35" spans="1:40" ht="12" customHeight="1" x14ac:dyDescent="0.25">
      <c r="A35" s="21"/>
      <c r="B35" s="24"/>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6"/>
      <c r="AL35" s="6"/>
      <c r="AM35" s="6"/>
      <c r="AN35" s="9"/>
    </row>
    <row r="36" spans="1:40" ht="12" customHeight="1" x14ac:dyDescent="0.25">
      <c r="A36" s="21"/>
      <c r="B36" s="24"/>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6"/>
      <c r="AL36" s="6"/>
      <c r="AM36" s="6"/>
      <c r="AN36" s="9"/>
    </row>
    <row r="37" spans="1:40" ht="12" customHeight="1" x14ac:dyDescent="0.25">
      <c r="A37" s="21"/>
      <c r="B37" s="24"/>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6"/>
      <c r="AL37" s="6"/>
      <c r="AM37" s="6"/>
      <c r="AN37" s="9"/>
    </row>
    <row r="38" spans="1:40" ht="12" customHeight="1" x14ac:dyDescent="0.25">
      <c r="A38" s="21"/>
      <c r="B38" s="24"/>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6"/>
      <c r="AL38" s="6"/>
      <c r="AM38" s="6"/>
      <c r="AN38" s="9"/>
    </row>
    <row r="39" spans="1:40" ht="12" customHeight="1" x14ac:dyDescent="0.25">
      <c r="A39" s="21"/>
      <c r="B39" s="24"/>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6"/>
      <c r="AL39" s="6"/>
      <c r="AM39" s="6"/>
      <c r="AN39" s="9"/>
    </row>
    <row r="40" spans="1:40" ht="12" customHeight="1" x14ac:dyDescent="0.25">
      <c r="A40" s="21"/>
      <c r="B40" s="24"/>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6"/>
      <c r="AL40" s="6"/>
      <c r="AM40" s="6"/>
      <c r="AN40" s="9"/>
    </row>
    <row r="41" spans="1:40" ht="12" customHeight="1" x14ac:dyDescent="0.25">
      <c r="A41" s="21"/>
      <c r="B41" s="24"/>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6"/>
      <c r="AL41" s="6"/>
      <c r="AM41" s="6"/>
      <c r="AN41" s="9"/>
    </row>
    <row r="42" spans="1:40" ht="12" customHeight="1" x14ac:dyDescent="0.25">
      <c r="A42" s="21"/>
      <c r="B42" s="24"/>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6"/>
      <c r="AL42" s="6"/>
      <c r="AM42" s="6"/>
      <c r="AN42" s="9"/>
    </row>
    <row r="43" spans="1:40" ht="12" customHeight="1" x14ac:dyDescent="0.25">
      <c r="A43" s="21"/>
      <c r="B43" s="24"/>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6"/>
      <c r="AL43" s="6"/>
      <c r="AM43" s="6"/>
      <c r="AN43" s="9"/>
    </row>
    <row r="44" spans="1:40" ht="12" customHeight="1" x14ac:dyDescent="0.25">
      <c r="A44" s="21"/>
      <c r="B44" s="24"/>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6"/>
      <c r="AL44" s="6"/>
      <c r="AM44" s="6"/>
      <c r="AN44" s="9"/>
    </row>
    <row r="45" spans="1:40" ht="12" customHeight="1" x14ac:dyDescent="0.25">
      <c r="A45" s="21"/>
      <c r="B45" s="24"/>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6"/>
      <c r="AL45" s="6"/>
      <c r="AM45" s="6"/>
      <c r="AN45" s="9"/>
    </row>
    <row r="46" spans="1:40" ht="12" customHeight="1" x14ac:dyDescent="0.25">
      <c r="A46" s="21"/>
      <c r="B46" s="24"/>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6"/>
      <c r="AL46" s="6"/>
      <c r="AM46" s="6"/>
      <c r="AN46" s="9"/>
    </row>
    <row r="47" spans="1:40" ht="12" customHeight="1" x14ac:dyDescent="0.25">
      <c r="A47" s="21"/>
      <c r="B47" s="24"/>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6"/>
      <c r="AL47" s="6"/>
      <c r="AM47" s="6"/>
      <c r="AN47" s="9"/>
    </row>
    <row r="48" spans="1:40" ht="12" customHeight="1" x14ac:dyDescent="0.25">
      <c r="A48" s="21"/>
      <c r="B48" s="24"/>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6"/>
      <c r="AL48" s="6"/>
      <c r="AM48" s="6"/>
      <c r="AN48" s="9"/>
    </row>
    <row r="49" spans="1:40" ht="12" customHeight="1" x14ac:dyDescent="0.25">
      <c r="A49" s="21"/>
      <c r="B49" s="24"/>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6"/>
      <c r="AL49" s="6"/>
      <c r="AM49" s="6"/>
      <c r="AN49" s="9"/>
    </row>
    <row r="50" spans="1:40" ht="12" customHeight="1" x14ac:dyDescent="0.25">
      <c r="A50" s="21"/>
      <c r="B50" s="24"/>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6"/>
      <c r="AL50" s="6"/>
      <c r="AM50" s="6"/>
      <c r="AN50" s="9"/>
    </row>
    <row r="51" spans="1:40" ht="12" customHeight="1" x14ac:dyDescent="0.25">
      <c r="A51" s="21"/>
      <c r="B51" s="24"/>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6"/>
      <c r="AL51" s="6"/>
      <c r="AM51" s="6"/>
      <c r="AN51" s="9"/>
    </row>
    <row r="52" spans="1:40" ht="12" customHeight="1" x14ac:dyDescent="0.25">
      <c r="A52" s="21"/>
      <c r="B52" s="24"/>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6"/>
      <c r="AL52" s="6"/>
      <c r="AM52" s="6"/>
      <c r="AN52" s="9"/>
    </row>
    <row r="53" spans="1:40" ht="12" customHeight="1" x14ac:dyDescent="0.25">
      <c r="A53" s="21"/>
      <c r="B53" s="24"/>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6"/>
      <c r="AL53" s="6"/>
      <c r="AM53" s="6"/>
      <c r="AN53" s="9"/>
    </row>
    <row r="54" spans="1:40" ht="12" customHeight="1" x14ac:dyDescent="0.25">
      <c r="A54" s="21"/>
      <c r="B54" s="24"/>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6"/>
      <c r="AL54" s="6"/>
      <c r="AM54" s="6"/>
      <c r="AN54" s="9"/>
    </row>
    <row r="55" spans="1:40" ht="12" customHeight="1" x14ac:dyDescent="0.25">
      <c r="A55" s="21"/>
      <c r="B55" s="24"/>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6"/>
      <c r="AL55" s="6"/>
      <c r="AM55" s="6"/>
      <c r="AN55" s="9"/>
    </row>
    <row r="56" spans="1:40" ht="12" customHeight="1" x14ac:dyDescent="0.25">
      <c r="A56" s="21"/>
      <c r="B56" s="25"/>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6"/>
      <c r="AL56" s="6"/>
      <c r="AM56" s="6"/>
      <c r="AN56" s="9"/>
    </row>
    <row r="57" spans="1:40" ht="12" customHeight="1" x14ac:dyDescent="0.25">
      <c r="A57" s="21"/>
      <c r="B57" s="24"/>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6"/>
      <c r="AL57" s="6"/>
      <c r="AM57" s="6"/>
      <c r="AN57" s="9"/>
    </row>
    <row r="58" spans="1:40" ht="12" customHeight="1" x14ac:dyDescent="0.25">
      <c r="A58" s="21"/>
      <c r="B58" s="24"/>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6"/>
      <c r="AL58" s="6"/>
      <c r="AM58" s="6"/>
      <c r="AN58" s="9"/>
    </row>
    <row r="59" spans="1:40" ht="12" customHeight="1" x14ac:dyDescent="0.25">
      <c r="A59" s="21"/>
      <c r="B59" s="24"/>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6"/>
      <c r="AL59" s="6"/>
      <c r="AM59" s="6"/>
      <c r="AN59" s="9"/>
    </row>
    <row r="60" spans="1:40" ht="12" customHeight="1" x14ac:dyDescent="0.25">
      <c r="A60" s="21"/>
      <c r="B60" s="24"/>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6"/>
      <c r="AL60" s="6"/>
      <c r="AM60" s="6"/>
      <c r="AN60" s="9"/>
    </row>
    <row r="61" spans="1:40" ht="12" customHeight="1" x14ac:dyDescent="0.25">
      <c r="A61" s="21"/>
      <c r="B61" s="24"/>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6"/>
      <c r="AL61" s="6"/>
      <c r="AM61" s="6"/>
      <c r="AN61" s="9"/>
    </row>
    <row r="62" spans="1:40" ht="12" customHeight="1" x14ac:dyDescent="0.25">
      <c r="A62" s="21"/>
      <c r="B62" s="24"/>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6"/>
      <c r="AL62" s="6"/>
      <c r="AM62" s="6"/>
      <c r="AN62" s="9"/>
    </row>
    <row r="63" spans="1:40" ht="12" customHeight="1" x14ac:dyDescent="0.25">
      <c r="A63" s="21"/>
      <c r="B63" s="24"/>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6"/>
      <c r="AL63" s="6"/>
      <c r="AM63" s="6"/>
      <c r="AN63" s="9"/>
    </row>
    <row r="64" spans="1:40" ht="12" customHeight="1" x14ac:dyDescent="0.25">
      <c r="A64" s="21"/>
      <c r="B64" s="24"/>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6"/>
      <c r="AL64" s="6"/>
      <c r="AM64" s="6"/>
      <c r="AN64" s="9"/>
    </row>
    <row r="65" spans="1:40" ht="12" customHeight="1" x14ac:dyDescent="0.25">
      <c r="A65" s="21"/>
      <c r="B65" s="24"/>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6"/>
      <c r="AL65" s="6"/>
      <c r="AM65" s="6"/>
      <c r="AN65" s="9"/>
    </row>
    <row r="66" spans="1:40" ht="12" customHeight="1" x14ac:dyDescent="0.25">
      <c r="A66" s="21"/>
      <c r="B66" s="24"/>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6"/>
      <c r="AL66" s="6"/>
      <c r="AM66" s="6"/>
      <c r="AN66" s="9"/>
    </row>
    <row r="67" spans="1:40" ht="12" customHeight="1" x14ac:dyDescent="0.25">
      <c r="A67" s="21"/>
      <c r="B67" s="24"/>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6"/>
      <c r="AL67" s="6"/>
      <c r="AM67" s="6"/>
      <c r="AN67" s="9"/>
    </row>
    <row r="68" spans="1:40" ht="12" customHeight="1" x14ac:dyDescent="0.25">
      <c r="A68" s="21"/>
      <c r="B68" s="24"/>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6"/>
      <c r="AL68" s="6"/>
      <c r="AM68" s="6"/>
      <c r="AN68" s="9"/>
    </row>
    <row r="69" spans="1:40" ht="12" customHeight="1" x14ac:dyDescent="0.25">
      <c r="A69" s="21"/>
      <c r="B69" s="24"/>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6"/>
      <c r="AL69" s="6"/>
      <c r="AM69" s="6"/>
      <c r="AN69" s="9"/>
    </row>
    <row r="70" spans="1:40" ht="12" customHeight="1" x14ac:dyDescent="0.25">
      <c r="A70" s="21"/>
      <c r="B70" s="24"/>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6"/>
      <c r="AL70" s="6"/>
      <c r="AM70" s="6"/>
      <c r="AN70" s="9"/>
    </row>
    <row r="71" spans="1:40" ht="12" customHeight="1" x14ac:dyDescent="0.25">
      <c r="A71" s="21"/>
      <c r="B71" s="24"/>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6"/>
      <c r="AL71" s="6"/>
      <c r="AM71" s="6"/>
      <c r="AN71" s="9"/>
    </row>
    <row r="72" spans="1:40" ht="12" customHeight="1" x14ac:dyDescent="0.25">
      <c r="A72" s="21"/>
      <c r="B72" s="24"/>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6"/>
      <c r="AL72" s="6"/>
      <c r="AM72" s="6"/>
      <c r="AN72" s="9"/>
    </row>
    <row r="73" spans="1:40" ht="12" customHeight="1" x14ac:dyDescent="0.25">
      <c r="A73" s="21"/>
      <c r="B73" s="24"/>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6"/>
      <c r="AL73" s="6"/>
      <c r="AM73" s="6"/>
      <c r="AN73" s="9"/>
    </row>
    <row r="74" spans="1:40" ht="12" customHeight="1" x14ac:dyDescent="0.25">
      <c r="A74" s="21"/>
      <c r="B74" s="24"/>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6"/>
      <c r="AL74" s="6"/>
      <c r="AM74" s="6"/>
      <c r="AN74" s="9"/>
    </row>
    <row r="75" spans="1:40" ht="12" customHeight="1" x14ac:dyDescent="0.25">
      <c r="A75" s="21"/>
      <c r="B75" s="24"/>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6"/>
      <c r="AL75" s="6"/>
      <c r="AM75" s="6"/>
      <c r="AN75" s="9"/>
    </row>
    <row r="76" spans="1:40" ht="12" customHeight="1" x14ac:dyDescent="0.25">
      <c r="A76" s="21"/>
      <c r="B76" s="24"/>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6"/>
      <c r="AL76" s="6"/>
      <c r="AM76" s="6"/>
      <c r="AN76" s="9"/>
    </row>
    <row r="77" spans="1:40" ht="12" customHeight="1" x14ac:dyDescent="0.25">
      <c r="A77" s="21"/>
      <c r="B77" s="24"/>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6"/>
      <c r="AL77" s="6"/>
      <c r="AM77" s="6"/>
      <c r="AN77" s="9"/>
    </row>
    <row r="78" spans="1:40" ht="12" customHeight="1" x14ac:dyDescent="0.25">
      <c r="A78" s="21"/>
      <c r="B78" s="24"/>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6"/>
      <c r="AL78" s="6"/>
      <c r="AM78" s="6"/>
      <c r="AN78" s="9"/>
    </row>
    <row r="79" spans="1:40" ht="12" customHeight="1" x14ac:dyDescent="0.25">
      <c r="A79" s="21"/>
      <c r="B79" s="24"/>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6"/>
      <c r="AL79" s="6"/>
      <c r="AM79" s="6"/>
      <c r="AN79" s="9"/>
    </row>
    <row r="80" spans="1:40" ht="12" customHeight="1" x14ac:dyDescent="0.25">
      <c r="A80" s="21"/>
      <c r="B80" s="24"/>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6"/>
      <c r="AL80" s="6"/>
      <c r="AM80" s="6"/>
      <c r="AN80" s="9"/>
    </row>
    <row r="81" spans="1:40" ht="12" customHeight="1" x14ac:dyDescent="0.25">
      <c r="A81" s="21"/>
      <c r="B81" s="24"/>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6"/>
      <c r="AL81" s="6"/>
      <c r="AM81" s="6"/>
      <c r="AN81" s="9"/>
    </row>
    <row r="82" spans="1:40" ht="12" customHeight="1" x14ac:dyDescent="0.25">
      <c r="A82" s="21"/>
      <c r="B82" s="24"/>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6"/>
      <c r="AL82" s="6"/>
      <c r="AM82" s="6"/>
      <c r="AN82" s="9"/>
    </row>
    <row r="83" spans="1:40" ht="12" customHeight="1" x14ac:dyDescent="0.25">
      <c r="A83" s="21"/>
      <c r="B83" s="24"/>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6"/>
      <c r="AL83" s="6"/>
      <c r="AM83" s="6"/>
      <c r="AN83" s="9"/>
    </row>
    <row r="84" spans="1:40" ht="12" customHeight="1" x14ac:dyDescent="0.25">
      <c r="A84" s="21"/>
      <c r="B84" s="24"/>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6"/>
      <c r="AL84" s="6"/>
      <c r="AM84" s="6"/>
      <c r="AN84" s="9"/>
    </row>
    <row r="85" spans="1:40" ht="12" customHeight="1" x14ac:dyDescent="0.25">
      <c r="A85" s="21"/>
      <c r="B85" s="24"/>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6"/>
      <c r="AL85" s="6"/>
      <c r="AM85" s="6"/>
      <c r="AN85" s="9"/>
    </row>
    <row r="86" spans="1:40" ht="12" customHeight="1" x14ac:dyDescent="0.25">
      <c r="A86" s="21"/>
      <c r="B86" s="24"/>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6"/>
      <c r="AL86" s="6"/>
      <c r="AM86" s="6"/>
      <c r="AN86" s="9"/>
    </row>
    <row r="87" spans="1:40" ht="12" customHeight="1" x14ac:dyDescent="0.25">
      <c r="A87" s="21"/>
      <c r="B87" s="24"/>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6"/>
      <c r="AL87" s="6"/>
      <c r="AM87" s="6"/>
      <c r="AN87" s="9"/>
    </row>
    <row r="88" spans="1:40" ht="12" customHeight="1" x14ac:dyDescent="0.25">
      <c r="A88" s="21"/>
      <c r="B88" s="24"/>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6"/>
      <c r="AL88" s="6"/>
      <c r="AM88" s="6"/>
      <c r="AN88" s="9"/>
    </row>
    <row r="89" spans="1:40" ht="12" customHeight="1" x14ac:dyDescent="0.25">
      <c r="A89" s="21"/>
      <c r="B89" s="24"/>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6"/>
      <c r="AL89" s="6"/>
      <c r="AM89" s="6"/>
      <c r="AN89" s="9"/>
    </row>
    <row r="90" spans="1:40" ht="12" customHeight="1" x14ac:dyDescent="0.25">
      <c r="A90" s="21"/>
      <c r="B90" s="24"/>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6"/>
      <c r="AL90" s="6"/>
      <c r="AM90" s="6"/>
      <c r="AN90" s="9"/>
    </row>
    <row r="91" spans="1:40" ht="12" customHeight="1" x14ac:dyDescent="0.25">
      <c r="A91" s="21"/>
      <c r="B91" s="24"/>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6"/>
      <c r="AL91" s="6"/>
      <c r="AM91" s="6"/>
      <c r="AN91" s="9"/>
    </row>
    <row r="92" spans="1:40" ht="12" customHeight="1" x14ac:dyDescent="0.25">
      <c r="A92" s="21"/>
      <c r="B92" s="24"/>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6"/>
      <c r="AL92" s="6"/>
      <c r="AM92" s="6"/>
      <c r="AN92" s="9"/>
    </row>
    <row r="93" spans="1:40" ht="12" customHeight="1" x14ac:dyDescent="0.25">
      <c r="A93" s="21"/>
      <c r="B93" s="24"/>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6"/>
      <c r="AL93" s="6"/>
      <c r="AM93" s="6"/>
      <c r="AN93" s="9"/>
    </row>
    <row r="94" spans="1:40" ht="12" customHeight="1" x14ac:dyDescent="0.25">
      <c r="A94" s="21"/>
      <c r="B94" s="24"/>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6"/>
      <c r="AL94" s="6"/>
      <c r="AM94" s="6"/>
      <c r="AN94" s="9"/>
    </row>
    <row r="95" spans="1:40" ht="12" customHeight="1" x14ac:dyDescent="0.25">
      <c r="A95" s="21"/>
      <c r="B95" s="24"/>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6"/>
      <c r="AL95" s="6"/>
      <c r="AM95" s="6"/>
      <c r="AN95" s="9"/>
    </row>
    <row r="96" spans="1:40" ht="12" customHeight="1" x14ac:dyDescent="0.25">
      <c r="A96" s="21"/>
      <c r="B96" s="24"/>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6"/>
      <c r="AL96" s="6"/>
      <c r="AM96" s="6"/>
      <c r="AN96" s="9"/>
    </row>
    <row r="97" spans="1:40" ht="12" customHeight="1" x14ac:dyDescent="0.25">
      <c r="A97" s="21"/>
      <c r="B97" s="24"/>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6"/>
      <c r="AL97" s="6"/>
      <c r="AM97" s="6"/>
      <c r="AN97" s="9"/>
    </row>
    <row r="98" spans="1:40" ht="12" customHeight="1" x14ac:dyDescent="0.25">
      <c r="A98" s="21"/>
      <c r="B98" s="24"/>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6"/>
      <c r="AL98" s="6"/>
      <c r="AM98" s="6"/>
      <c r="AN98" s="9"/>
    </row>
    <row r="99" spans="1:40" ht="12" customHeight="1" x14ac:dyDescent="0.25">
      <c r="A99" s="21"/>
      <c r="B99" s="26"/>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6"/>
      <c r="AL99" s="6"/>
      <c r="AM99" s="6"/>
      <c r="AN99" s="9"/>
    </row>
    <row r="100" spans="1:40" ht="12" customHeight="1" x14ac:dyDescent="0.25">
      <c r="A100" s="21"/>
      <c r="B100" s="24"/>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6"/>
      <c r="AL100" s="6"/>
      <c r="AM100" s="6"/>
      <c r="AN100" s="9"/>
    </row>
    <row r="101" spans="1:40" ht="12" customHeight="1" x14ac:dyDescent="0.25">
      <c r="A101" s="21"/>
      <c r="B101" s="24"/>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6"/>
      <c r="AL101" s="6"/>
      <c r="AM101" s="6"/>
      <c r="AN101" s="9"/>
    </row>
    <row r="102" spans="1:40" ht="12" customHeight="1" x14ac:dyDescent="0.25">
      <c r="A102" s="21"/>
      <c r="B102" s="24"/>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6"/>
      <c r="AL102" s="6"/>
      <c r="AM102" s="6"/>
      <c r="AN102" s="9"/>
    </row>
    <row r="103" spans="1:40" ht="12" customHeight="1" x14ac:dyDescent="0.25">
      <c r="A103" s="21"/>
      <c r="B103" s="24"/>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6"/>
      <c r="AL103" s="6"/>
      <c r="AM103" s="6"/>
      <c r="AN103" s="9"/>
    </row>
    <row r="104" spans="1:40" ht="12" customHeight="1" x14ac:dyDescent="0.25">
      <c r="A104" s="21"/>
      <c r="B104" s="24"/>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6"/>
      <c r="AL104" s="6"/>
      <c r="AM104" s="6"/>
      <c r="AN104" s="9"/>
    </row>
    <row r="105" spans="1:40" ht="12" customHeight="1" x14ac:dyDescent="0.25">
      <c r="A105" s="21"/>
      <c r="B105" s="24"/>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6"/>
      <c r="AL105" s="6"/>
      <c r="AM105" s="6"/>
      <c r="AN105" s="9"/>
    </row>
    <row r="106" spans="1:40" ht="12" customHeight="1" x14ac:dyDescent="0.25">
      <c r="A106" s="21"/>
      <c r="B106" s="24"/>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6"/>
      <c r="AL106" s="6"/>
      <c r="AM106" s="6"/>
      <c r="AN106" s="9"/>
    </row>
    <row r="107" spans="1:40" ht="12" customHeight="1" x14ac:dyDescent="0.25">
      <c r="A107" s="21"/>
      <c r="B107" s="24"/>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6"/>
      <c r="AL107" s="6"/>
      <c r="AM107" s="6"/>
      <c r="AN107" s="9"/>
    </row>
    <row r="108" spans="1:40" ht="12" customHeight="1" x14ac:dyDescent="0.25">
      <c r="A108" s="21"/>
      <c r="B108" s="24"/>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6"/>
      <c r="AL108" s="6"/>
      <c r="AM108" s="6"/>
      <c r="AN108" s="9"/>
    </row>
    <row r="109" spans="1:40" ht="12" customHeight="1" x14ac:dyDescent="0.25">
      <c r="A109" s="21"/>
      <c r="B109" s="24"/>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6"/>
      <c r="AL109" s="6"/>
      <c r="AM109" s="6"/>
      <c r="AN109" s="9"/>
    </row>
    <row r="110" spans="1:40" ht="12" customHeight="1" x14ac:dyDescent="0.25">
      <c r="A110" s="21"/>
      <c r="B110" s="24"/>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6"/>
      <c r="AL110" s="6"/>
      <c r="AM110" s="6"/>
      <c r="AN110" s="9"/>
    </row>
    <row r="111" spans="1:40" ht="12" customHeight="1" x14ac:dyDescent="0.25">
      <c r="A111" s="21"/>
      <c r="B111" s="24"/>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6"/>
      <c r="AL111" s="6"/>
      <c r="AM111" s="6"/>
      <c r="AN111" s="9"/>
    </row>
    <row r="112" spans="1:40" ht="12" customHeight="1" x14ac:dyDescent="0.25">
      <c r="A112" s="27"/>
      <c r="B112" s="25"/>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6"/>
      <c r="AL112" s="6"/>
      <c r="AM112" s="6"/>
      <c r="AN112" s="9"/>
    </row>
    <row r="113" spans="1:40" ht="12" customHeight="1" x14ac:dyDescent="0.25">
      <c r="A113" s="21"/>
      <c r="B113" s="24"/>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6"/>
      <c r="AL113" s="6"/>
      <c r="AM113" s="6"/>
      <c r="AN113" s="9"/>
    </row>
    <row r="114" spans="1:40" ht="12" customHeight="1" x14ac:dyDescent="0.25">
      <c r="A114" s="21"/>
      <c r="B114" s="24"/>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6"/>
      <c r="AL114" s="6"/>
      <c r="AM114" s="6"/>
      <c r="AN114" s="9"/>
    </row>
    <row r="115" spans="1:40" ht="12" customHeight="1" x14ac:dyDescent="0.25">
      <c r="A115" s="21"/>
      <c r="B115" s="24"/>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6"/>
      <c r="AL115" s="6"/>
      <c r="AM115" s="6"/>
      <c r="AN115" s="9"/>
    </row>
    <row r="116" spans="1:40" ht="12" customHeight="1" x14ac:dyDescent="0.25">
      <c r="A116" s="21"/>
      <c r="B116" s="24"/>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6"/>
      <c r="AL116" s="6"/>
      <c r="AM116" s="6"/>
      <c r="AN116" s="9"/>
    </row>
    <row r="117" spans="1:40" ht="12" customHeight="1" x14ac:dyDescent="0.25">
      <c r="A117" s="27"/>
      <c r="B117" s="25"/>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6"/>
      <c r="AL117" s="6"/>
      <c r="AM117" s="6"/>
      <c r="AN117" s="9"/>
    </row>
    <row r="118" spans="1:40" ht="12" customHeight="1" x14ac:dyDescent="0.25">
      <c r="A118" s="21"/>
      <c r="B118" s="24"/>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6"/>
      <c r="AL118" s="6"/>
      <c r="AM118" s="6"/>
      <c r="AN118" s="9"/>
    </row>
    <row r="119" spans="1:40" ht="12" customHeight="1" x14ac:dyDescent="0.25">
      <c r="A119" s="21"/>
      <c r="B119" s="24"/>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6"/>
      <c r="AL119" s="6"/>
      <c r="AM119" s="6"/>
      <c r="AN119" s="9"/>
    </row>
    <row r="120" spans="1:40" ht="12" customHeight="1" x14ac:dyDescent="0.25">
      <c r="A120" s="21"/>
      <c r="B120" s="24"/>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6"/>
      <c r="AL120" s="6"/>
      <c r="AM120" s="6"/>
      <c r="AN120" s="9"/>
    </row>
    <row r="121" spans="1:40" ht="12" customHeight="1" x14ac:dyDescent="0.25">
      <c r="A121" s="27"/>
      <c r="B121" s="25"/>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6"/>
      <c r="AL121" s="6"/>
      <c r="AM121" s="6"/>
      <c r="AN121" s="9"/>
    </row>
    <row r="122" spans="1:40" ht="12" customHeight="1" x14ac:dyDescent="0.25">
      <c r="A122" s="21"/>
      <c r="B122" s="24"/>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6"/>
      <c r="AL122" s="6"/>
      <c r="AM122" s="6"/>
      <c r="AN122" s="9"/>
    </row>
  </sheetData>
  <mergeCells count="5">
    <mergeCell ref="A2:AI2"/>
    <mergeCell ref="A4:AI4"/>
    <mergeCell ref="A8:AI8"/>
    <mergeCell ref="A14:AI14"/>
    <mergeCell ref="A20:AI20"/>
  </mergeCells>
  <hyperlinks>
    <hyperlink ref="A1" location="Índice!A1" display="Índice" xr:uid="{8F1AE8D0-278F-4AC6-A109-AC79FAEC2BED}"/>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B8065-CA71-4E1B-B28D-49F02CFDD48A}">
  <dimension ref="A1:AN122"/>
  <sheetViews>
    <sheetView showGridLines="0" zoomScale="90" zoomScaleNormal="90" workbookViewId="0"/>
  </sheetViews>
  <sheetFormatPr baseColWidth="10" defaultColWidth="7.109375" defaultRowHeight="13.2" x14ac:dyDescent="0.25"/>
  <cols>
    <col min="1" max="1" width="6.109375" style="8" customWidth="1"/>
    <col min="2" max="2" width="10.5546875" style="8" customWidth="1"/>
    <col min="3" max="34" width="10.6640625" style="8" customWidth="1"/>
    <col min="35" max="35" width="12" style="8" bestFit="1" customWidth="1"/>
    <col min="36" max="16384" width="7.109375" style="8"/>
  </cols>
  <sheetData>
    <row r="1" spans="1:40" ht="12" customHeight="1" x14ac:dyDescent="0.25">
      <c r="A1" s="1" t="s">
        <v>0</v>
      </c>
      <c r="B1" s="2"/>
      <c r="C1" s="3"/>
      <c r="D1" s="3"/>
      <c r="E1" s="3"/>
      <c r="F1" s="3"/>
      <c r="G1" s="3"/>
      <c r="H1" s="3"/>
      <c r="I1" s="3"/>
      <c r="J1" s="3"/>
      <c r="K1" s="3"/>
      <c r="L1" s="3"/>
      <c r="M1" s="3"/>
      <c r="N1" s="3"/>
      <c r="O1" s="3"/>
      <c r="P1" s="3"/>
      <c r="Q1" s="3"/>
      <c r="R1" s="4"/>
      <c r="S1" s="4"/>
      <c r="T1" s="4"/>
      <c r="U1" s="4"/>
      <c r="V1" s="4"/>
      <c r="W1" s="4"/>
      <c r="X1" s="4"/>
      <c r="Y1" s="4"/>
      <c r="Z1" s="3"/>
      <c r="AA1" s="3"/>
      <c r="AB1" s="3"/>
      <c r="AC1" s="3"/>
      <c r="AD1" s="3"/>
      <c r="AE1" s="3"/>
      <c r="AF1" s="3"/>
      <c r="AG1" s="3"/>
      <c r="AH1" s="3"/>
      <c r="AI1" s="3"/>
      <c r="AJ1" s="3"/>
      <c r="AK1" s="5"/>
      <c r="AL1" s="6"/>
      <c r="AM1" s="6"/>
      <c r="AN1" s="7"/>
    </row>
    <row r="2" spans="1:40" ht="12" customHeight="1" x14ac:dyDescent="0.25">
      <c r="A2" s="136" t="s">
        <v>47</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2"/>
      <c r="AK2" s="5"/>
      <c r="AL2" s="6"/>
      <c r="AM2" s="6"/>
      <c r="AN2" s="9"/>
    </row>
    <row r="3" spans="1:40" ht="12" customHeight="1" x14ac:dyDescent="0.25">
      <c r="A3" s="10"/>
      <c r="B3" s="11"/>
      <c r="C3" s="11"/>
      <c r="D3" s="11"/>
      <c r="E3" s="11"/>
      <c r="F3" s="11"/>
      <c r="G3" s="11"/>
      <c r="H3" s="11"/>
      <c r="I3" s="11"/>
      <c r="J3" s="11"/>
      <c r="K3" s="11"/>
      <c r="L3" s="11"/>
      <c r="M3" s="11"/>
      <c r="N3" s="11"/>
      <c r="O3" s="11"/>
      <c r="P3" s="2"/>
      <c r="Q3" s="2"/>
      <c r="R3" s="2"/>
      <c r="S3" s="2"/>
      <c r="T3" s="2"/>
      <c r="U3" s="2"/>
      <c r="V3" s="2"/>
      <c r="W3" s="2"/>
      <c r="X3" s="2"/>
      <c r="Y3" s="2"/>
      <c r="Z3" s="2"/>
      <c r="AA3" s="2"/>
      <c r="AB3" s="2"/>
      <c r="AC3" s="2"/>
      <c r="AD3" s="2"/>
      <c r="AE3" s="2"/>
      <c r="AF3" s="2"/>
      <c r="AG3" s="2"/>
      <c r="AH3" s="2"/>
      <c r="AI3" s="2"/>
      <c r="AJ3" s="2"/>
      <c r="AK3" s="5"/>
      <c r="AL3" s="6"/>
      <c r="AM3" s="6"/>
      <c r="AN3" s="9"/>
    </row>
    <row r="4" spans="1:40" ht="12" customHeight="1" x14ac:dyDescent="0.25">
      <c r="A4" s="136" t="s">
        <v>440</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2"/>
      <c r="AK4" s="5"/>
      <c r="AL4" s="6"/>
      <c r="AM4" s="6"/>
      <c r="AN4" s="9"/>
    </row>
    <row r="5" spans="1:40" ht="12" customHeight="1" thickBot="1" x14ac:dyDescent="0.3">
      <c r="A5" s="12"/>
      <c r="B5" s="13"/>
      <c r="C5" s="13"/>
      <c r="D5" s="13"/>
      <c r="E5" s="13"/>
      <c r="F5" s="13"/>
      <c r="G5" s="13"/>
      <c r="H5" s="13"/>
      <c r="I5" s="13"/>
      <c r="J5" s="13"/>
      <c r="K5" s="13"/>
      <c r="L5" s="13"/>
      <c r="M5" s="13"/>
      <c r="N5" s="13"/>
      <c r="O5" s="13"/>
      <c r="P5" s="2"/>
      <c r="Q5" s="2"/>
      <c r="R5" s="2"/>
      <c r="S5" s="2"/>
      <c r="T5" s="2"/>
      <c r="U5" s="2"/>
      <c r="V5" s="2"/>
      <c r="W5" s="2"/>
      <c r="X5" s="2"/>
      <c r="Y5" s="2"/>
      <c r="Z5" s="2"/>
      <c r="AA5" s="2"/>
      <c r="AB5" s="2"/>
      <c r="AC5" s="2"/>
      <c r="AD5" s="2"/>
      <c r="AE5" s="2"/>
      <c r="AF5" s="2"/>
      <c r="AG5" s="2"/>
      <c r="AH5" s="2"/>
      <c r="AI5" s="2"/>
      <c r="AJ5" s="2"/>
      <c r="AK5" s="5"/>
      <c r="AL5" s="6"/>
      <c r="AM5" s="6"/>
      <c r="AN5" s="9"/>
    </row>
    <row r="6" spans="1:40" s="16" customFormat="1" ht="12" customHeight="1" thickTop="1" thickBot="1" x14ac:dyDescent="0.3">
      <c r="A6" s="11"/>
      <c r="B6" s="14"/>
      <c r="C6" s="15">
        <v>1990</v>
      </c>
      <c r="D6" s="15">
        <v>1991</v>
      </c>
      <c r="E6" s="15">
        <v>1992</v>
      </c>
      <c r="F6" s="15">
        <v>1993</v>
      </c>
      <c r="G6" s="15">
        <v>1994</v>
      </c>
      <c r="H6" s="15">
        <v>1995</v>
      </c>
      <c r="I6" s="15">
        <v>1996</v>
      </c>
      <c r="J6" s="15">
        <v>1997</v>
      </c>
      <c r="K6" s="15">
        <v>1998</v>
      </c>
      <c r="L6" s="15">
        <v>1999</v>
      </c>
      <c r="M6" s="15">
        <v>2000</v>
      </c>
      <c r="N6" s="15">
        <v>2001</v>
      </c>
      <c r="O6" s="15">
        <v>2002</v>
      </c>
      <c r="P6" s="15">
        <v>2003</v>
      </c>
      <c r="Q6" s="15">
        <v>2004</v>
      </c>
      <c r="R6" s="15">
        <v>2005</v>
      </c>
      <c r="S6" s="15">
        <v>2006</v>
      </c>
      <c r="T6" s="15">
        <v>2007</v>
      </c>
      <c r="U6" s="15">
        <v>2008</v>
      </c>
      <c r="V6" s="15">
        <v>2009</v>
      </c>
      <c r="W6" s="15">
        <v>2010</v>
      </c>
      <c r="X6" s="15">
        <v>2011</v>
      </c>
      <c r="Y6" s="15">
        <v>2012</v>
      </c>
      <c r="Z6" s="15">
        <v>2013</v>
      </c>
      <c r="AA6" s="15">
        <v>2014</v>
      </c>
      <c r="AB6" s="15">
        <v>2015</v>
      </c>
      <c r="AC6" s="15">
        <v>2016</v>
      </c>
      <c r="AD6" s="15">
        <v>2017</v>
      </c>
      <c r="AE6" s="15">
        <v>2018</v>
      </c>
      <c r="AF6" s="15">
        <v>2019</v>
      </c>
      <c r="AG6" s="15">
        <v>2020</v>
      </c>
      <c r="AH6" s="15">
        <v>2021</v>
      </c>
      <c r="AI6" s="15" t="s">
        <v>458</v>
      </c>
      <c r="AJ6" s="2"/>
      <c r="AK6" s="5"/>
      <c r="AL6" s="6"/>
      <c r="AM6" s="6"/>
      <c r="AN6" s="9"/>
    </row>
    <row r="7" spans="1:40" s="16" customFormat="1" ht="12" customHeight="1" thickTop="1" x14ac:dyDescent="0.25">
      <c r="A7" s="11"/>
      <c r="B7" s="14"/>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
      <c r="AK7" s="5"/>
      <c r="AL7" s="6"/>
      <c r="AM7" s="6"/>
      <c r="AN7" s="9"/>
    </row>
    <row r="8" spans="1:40" s="16" customFormat="1" ht="12" customHeight="1" x14ac:dyDescent="0.25">
      <c r="A8" s="136" t="s">
        <v>4</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2"/>
      <c r="AK8" s="5"/>
      <c r="AL8" s="6"/>
      <c r="AM8" s="6"/>
      <c r="AN8" s="9"/>
    </row>
    <row r="9" spans="1:40" s="16" customFormat="1" ht="12" customHeight="1" x14ac:dyDescent="0.2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9"/>
      <c r="AG9" s="124"/>
      <c r="AH9" s="128"/>
      <c r="AI9" s="11"/>
      <c r="AJ9" s="2"/>
      <c r="AK9" s="5"/>
      <c r="AL9" s="6"/>
      <c r="AM9" s="6"/>
      <c r="AN9" s="9"/>
    </row>
    <row r="10" spans="1:40" ht="12" customHeight="1" x14ac:dyDescent="0.25">
      <c r="A10" s="17"/>
      <c r="B10" s="18" t="s">
        <v>1</v>
      </c>
      <c r="C10" s="28">
        <v>22.031523</v>
      </c>
      <c r="D10" s="28">
        <v>110.14761700000001</v>
      </c>
      <c r="E10" s="28">
        <v>80.881385000000009</v>
      </c>
      <c r="F10" s="28">
        <v>55.856841000000003</v>
      </c>
      <c r="G10" s="28">
        <v>129.88174800000002</v>
      </c>
      <c r="H10" s="28">
        <v>152.43699100000006</v>
      </c>
      <c r="I10" s="28">
        <v>280.83627100000007</v>
      </c>
      <c r="J10" s="28">
        <v>258.37892400000004</v>
      </c>
      <c r="K10" s="28">
        <v>368.10093700000027</v>
      </c>
      <c r="L10" s="28">
        <v>563.19857100000024</v>
      </c>
      <c r="M10" s="28">
        <v>1215.637248</v>
      </c>
      <c r="N10" s="28">
        <v>854.90479100000005</v>
      </c>
      <c r="O10" s="28">
        <v>396.99899299999998</v>
      </c>
      <c r="P10" s="28">
        <v>277.26511299999999</v>
      </c>
      <c r="Q10" s="28">
        <v>470.39534099999997</v>
      </c>
      <c r="R10" s="28">
        <v>432.03767799999997</v>
      </c>
      <c r="S10" s="28">
        <v>334.853206</v>
      </c>
      <c r="T10" s="28">
        <v>312.92759900000004</v>
      </c>
      <c r="U10" s="28">
        <v>887.53308799999979</v>
      </c>
      <c r="V10" s="28">
        <v>1802.0546949999998</v>
      </c>
      <c r="W10" s="28">
        <v>2804.7754090000017</v>
      </c>
      <c r="X10" s="28">
        <v>2084.0039199999992</v>
      </c>
      <c r="Y10" s="28">
        <v>1122.4104949999999</v>
      </c>
      <c r="Z10" s="28">
        <v>825.4983410000001</v>
      </c>
      <c r="AA10" s="28">
        <v>504.94939599999987</v>
      </c>
      <c r="AB10" s="28">
        <v>351.1735690000001</v>
      </c>
      <c r="AC10" s="28">
        <v>329.62629600000014</v>
      </c>
      <c r="AD10" s="28">
        <v>376.37095500000027</v>
      </c>
      <c r="AE10" s="28">
        <v>447.42783899999989</v>
      </c>
      <c r="AF10" s="28">
        <v>441.1613730000002</v>
      </c>
      <c r="AG10" s="28">
        <v>300.53511299999997</v>
      </c>
      <c r="AH10" s="28">
        <v>558.13667399999974</v>
      </c>
      <c r="AI10" s="28">
        <f>SUM(C10:AH10)</f>
        <v>19152.427940000001</v>
      </c>
      <c r="AJ10" s="4"/>
      <c r="AK10" s="5"/>
      <c r="AL10" s="6"/>
      <c r="AM10" s="7"/>
      <c r="AN10" s="7"/>
    </row>
    <row r="11" spans="1:40" ht="12" customHeight="1" x14ac:dyDescent="0.25">
      <c r="A11" s="17"/>
      <c r="B11" s="18" t="s">
        <v>2</v>
      </c>
      <c r="C11" s="28">
        <v>0</v>
      </c>
      <c r="D11" s="28">
        <v>0</v>
      </c>
      <c r="E11" s="28">
        <v>0</v>
      </c>
      <c r="F11" s="28">
        <v>0.54429799999999995</v>
      </c>
      <c r="G11" s="28">
        <v>0.13574600000000001</v>
      </c>
      <c r="H11" s="28">
        <v>3.9782999999999999E-2</v>
      </c>
      <c r="I11" s="28">
        <v>0.20126100000000002</v>
      </c>
      <c r="J11" s="28">
        <v>1.1883000000000001E-2</v>
      </c>
      <c r="K11" s="28">
        <v>0.349217</v>
      </c>
      <c r="L11" s="28">
        <v>0.17299900000000001</v>
      </c>
      <c r="M11" s="28">
        <v>3.0287999999999999E-2</v>
      </c>
      <c r="N11" s="28">
        <v>1.9421000000000001E-2</v>
      </c>
      <c r="O11" s="28">
        <v>3.4306999999999997E-2</v>
      </c>
      <c r="P11" s="28">
        <v>0.150363</v>
      </c>
      <c r="Q11" s="28">
        <v>0.16314599999999999</v>
      </c>
      <c r="R11" s="28">
        <v>2.6380000000000002E-3</v>
      </c>
      <c r="S11" s="28">
        <v>0.27859799999999996</v>
      </c>
      <c r="T11" s="28">
        <v>1.000891</v>
      </c>
      <c r="U11" s="28">
        <v>0.15379900000000002</v>
      </c>
      <c r="V11" s="28">
        <v>0</v>
      </c>
      <c r="W11" s="28">
        <v>0.69616600000000006</v>
      </c>
      <c r="X11" s="28">
        <v>1.181872</v>
      </c>
      <c r="Y11" s="28">
        <v>0.81056400000000006</v>
      </c>
      <c r="Z11" s="28">
        <v>0.88969999999999994</v>
      </c>
      <c r="AA11" s="28">
        <v>0.61079799999999995</v>
      </c>
      <c r="AB11" s="28">
        <v>0.9699859999999999</v>
      </c>
      <c r="AC11" s="28">
        <v>0.625282</v>
      </c>
      <c r="AD11" s="28">
        <v>1.8354410000000001</v>
      </c>
      <c r="AE11" s="28">
        <v>0.19999699999999998</v>
      </c>
      <c r="AF11" s="28">
        <v>0.85830200000000001</v>
      </c>
      <c r="AG11" s="28">
        <v>0.86053199999999985</v>
      </c>
      <c r="AH11" s="28">
        <v>4.5352000000000003E-2</v>
      </c>
      <c r="AI11" s="28">
        <f t="shared" ref="AI11:AI12" si="0">SUM(C11:AH11)</f>
        <v>12.872629999999999</v>
      </c>
      <c r="AJ11" s="4"/>
      <c r="AK11" s="5"/>
      <c r="AL11" s="6"/>
      <c r="AM11" s="7"/>
      <c r="AN11" s="7"/>
    </row>
    <row r="12" spans="1:40" ht="12" customHeight="1" x14ac:dyDescent="0.25">
      <c r="A12" s="17"/>
      <c r="B12" s="18" t="s">
        <v>3</v>
      </c>
      <c r="C12" s="28">
        <v>22.031523</v>
      </c>
      <c r="D12" s="28">
        <v>110.14761700000001</v>
      </c>
      <c r="E12" s="28">
        <v>80.881385000000009</v>
      </c>
      <c r="F12" s="28">
        <v>56.401139000000001</v>
      </c>
      <c r="G12" s="28">
        <v>130.01749400000003</v>
      </c>
      <c r="H12" s="28">
        <v>152.47677400000006</v>
      </c>
      <c r="I12" s="28">
        <v>281.03753200000006</v>
      </c>
      <c r="J12" s="28">
        <v>258.39080700000005</v>
      </c>
      <c r="K12" s="28">
        <v>368.45015400000028</v>
      </c>
      <c r="L12" s="28">
        <v>563.37157000000025</v>
      </c>
      <c r="M12" s="28">
        <v>1215.6675359999999</v>
      </c>
      <c r="N12" s="28">
        <v>854.92421200000001</v>
      </c>
      <c r="O12" s="28">
        <v>397.0333</v>
      </c>
      <c r="P12" s="28">
        <v>277.41547600000001</v>
      </c>
      <c r="Q12" s="28">
        <v>470.55848699999996</v>
      </c>
      <c r="R12" s="28">
        <v>432.04031599999996</v>
      </c>
      <c r="S12" s="28">
        <v>335.13180399999999</v>
      </c>
      <c r="T12" s="28">
        <v>313.92849000000007</v>
      </c>
      <c r="U12" s="28">
        <v>887.68688699999984</v>
      </c>
      <c r="V12" s="28">
        <v>1802.0546949999998</v>
      </c>
      <c r="W12" s="28">
        <v>2805.4715750000018</v>
      </c>
      <c r="X12" s="28">
        <v>2085.1857919999993</v>
      </c>
      <c r="Y12" s="28">
        <v>1123.221059</v>
      </c>
      <c r="Z12" s="28">
        <v>826.38804100000004</v>
      </c>
      <c r="AA12" s="28">
        <v>505.56019399999985</v>
      </c>
      <c r="AB12" s="28">
        <v>352.14355500000011</v>
      </c>
      <c r="AC12" s="28">
        <v>330.25157800000017</v>
      </c>
      <c r="AD12" s="28">
        <v>378.20639600000027</v>
      </c>
      <c r="AE12" s="28">
        <v>447.62783599999989</v>
      </c>
      <c r="AF12" s="28">
        <v>442.01967500000018</v>
      </c>
      <c r="AG12" s="28">
        <v>301.39564499999994</v>
      </c>
      <c r="AH12" s="28">
        <v>558.18202599999972</v>
      </c>
      <c r="AI12" s="28">
        <f t="shared" si="0"/>
        <v>19165.300569999999</v>
      </c>
      <c r="AJ12" s="4"/>
      <c r="AK12" s="5"/>
      <c r="AL12" s="6"/>
      <c r="AM12" s="7"/>
      <c r="AN12" s="7"/>
    </row>
    <row r="13" spans="1:40" ht="12" customHeight="1" x14ac:dyDescent="0.25">
      <c r="A13" s="17"/>
      <c r="B13" s="1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4"/>
      <c r="AK13" s="5"/>
      <c r="AL13" s="6"/>
      <c r="AM13" s="7"/>
      <c r="AN13" s="7"/>
    </row>
    <row r="14" spans="1:40" ht="12" customHeight="1" x14ac:dyDescent="0.25">
      <c r="A14" s="136" t="s">
        <v>9</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4"/>
      <c r="AK14" s="5"/>
      <c r="AL14" s="6"/>
      <c r="AM14" s="7"/>
      <c r="AN14" s="7"/>
    </row>
    <row r="15" spans="1:40" ht="12" customHeight="1" x14ac:dyDescent="0.25">
      <c r="A15" s="17"/>
      <c r="B15" s="1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4"/>
      <c r="AK15" s="5"/>
      <c r="AL15" s="6"/>
      <c r="AM15" s="7"/>
      <c r="AN15" s="7"/>
    </row>
    <row r="16" spans="1:40" ht="12" customHeight="1" x14ac:dyDescent="0.25">
      <c r="A16" s="17"/>
      <c r="B16" s="18" t="s">
        <v>1</v>
      </c>
      <c r="C16" s="28">
        <v>0.52080599999999999</v>
      </c>
      <c r="D16" s="28">
        <v>0.90692699999999982</v>
      </c>
      <c r="E16" s="28">
        <v>1.1438190000000001</v>
      </c>
      <c r="F16" s="28">
        <v>1.1366710000000002</v>
      </c>
      <c r="G16" s="28">
        <v>2.3408630000000001</v>
      </c>
      <c r="H16" s="28">
        <v>2.3645670000000001</v>
      </c>
      <c r="I16" s="28">
        <v>3.632552</v>
      </c>
      <c r="J16" s="28">
        <v>5.0341729999999973</v>
      </c>
      <c r="K16" s="28">
        <v>7.202453000000002</v>
      </c>
      <c r="L16" s="28">
        <v>12.461253000000005</v>
      </c>
      <c r="M16" s="28">
        <v>24.475157999999997</v>
      </c>
      <c r="N16" s="28">
        <v>15.472664999999996</v>
      </c>
      <c r="O16" s="28">
        <v>11.903657999999998</v>
      </c>
      <c r="P16" s="28">
        <v>10.133372</v>
      </c>
      <c r="Q16" s="28">
        <v>13.936008000000001</v>
      </c>
      <c r="R16" s="28">
        <v>15.521341000000001</v>
      </c>
      <c r="S16" s="28">
        <v>14.746799999999997</v>
      </c>
      <c r="T16" s="28">
        <v>15.409107000000002</v>
      </c>
      <c r="U16" s="28">
        <v>15.964900999999998</v>
      </c>
      <c r="V16" s="28">
        <v>18.244200999999997</v>
      </c>
      <c r="W16" s="28">
        <v>29.070031</v>
      </c>
      <c r="X16" s="28">
        <v>26.232104000000017</v>
      </c>
      <c r="Y16" s="28">
        <v>27.405107000000001</v>
      </c>
      <c r="Z16" s="28">
        <v>19.671671000000007</v>
      </c>
      <c r="AA16" s="28">
        <v>21.671487999999997</v>
      </c>
      <c r="AB16" s="28">
        <v>20.857525999999996</v>
      </c>
      <c r="AC16" s="28">
        <v>19.350678999999996</v>
      </c>
      <c r="AD16" s="28">
        <v>31.363235</v>
      </c>
      <c r="AE16" s="28">
        <v>29.006550000000001</v>
      </c>
      <c r="AF16" s="28">
        <v>27.262561999999999</v>
      </c>
      <c r="AG16" s="28">
        <v>16.652480999999998</v>
      </c>
      <c r="AH16" s="28">
        <v>26.383232000000007</v>
      </c>
      <c r="AI16" s="28">
        <f>SUM(C16:AH16)</f>
        <v>487.47796100000005</v>
      </c>
      <c r="AJ16" s="4"/>
      <c r="AK16" s="5"/>
      <c r="AL16" s="6"/>
      <c r="AM16" s="7"/>
      <c r="AN16" s="7"/>
    </row>
    <row r="17" spans="1:40" ht="12" customHeight="1" x14ac:dyDescent="0.25">
      <c r="A17" s="17"/>
      <c r="B17" s="18" t="s">
        <v>2</v>
      </c>
      <c r="C17" s="28">
        <v>0</v>
      </c>
      <c r="D17" s="28">
        <v>0</v>
      </c>
      <c r="E17" s="28">
        <v>0</v>
      </c>
      <c r="F17" s="28">
        <v>2.4570000000000002E-2</v>
      </c>
      <c r="G17" s="28">
        <v>2.9422999999999998E-2</v>
      </c>
      <c r="H17" s="28">
        <v>1.3300000000000001E-4</v>
      </c>
      <c r="I17" s="28">
        <v>1.0306000000000001E-2</v>
      </c>
      <c r="J17" s="28">
        <v>8.4000000000000009E-5</v>
      </c>
      <c r="K17" s="28">
        <v>6.7596000000000003E-2</v>
      </c>
      <c r="L17" s="28">
        <v>8.6359999999999996E-3</v>
      </c>
      <c r="M17" s="28">
        <v>1.6000000000000001E-3</v>
      </c>
      <c r="N17" s="28">
        <v>8.8699999999999998E-4</v>
      </c>
      <c r="O17" s="28">
        <v>5.6539999999999993E-3</v>
      </c>
      <c r="P17" s="28">
        <v>2.5783999999999998E-2</v>
      </c>
      <c r="Q17" s="28">
        <v>4.3270000000000001E-3</v>
      </c>
      <c r="R17" s="28">
        <v>1.647E-3</v>
      </c>
      <c r="S17" s="28">
        <v>1.2672000000000001E-2</v>
      </c>
      <c r="T17" s="28">
        <v>7.2098000000000009E-2</v>
      </c>
      <c r="U17" s="28">
        <v>0.11258600000000001</v>
      </c>
      <c r="V17" s="28">
        <v>0</v>
      </c>
      <c r="W17" s="28">
        <v>0.115812</v>
      </c>
      <c r="X17" s="28">
        <v>0.137016</v>
      </c>
      <c r="Y17" s="28">
        <v>0.37075000000000002</v>
      </c>
      <c r="Z17" s="28">
        <v>0.46431899999999998</v>
      </c>
      <c r="AA17" s="28">
        <v>0.24779499999999999</v>
      </c>
      <c r="AB17" s="28">
        <v>0.18709500000000001</v>
      </c>
      <c r="AC17" s="28">
        <v>0.16944899999999999</v>
      </c>
      <c r="AD17" s="28">
        <v>0.42425700000000005</v>
      </c>
      <c r="AE17" s="28">
        <v>6.3438999999999995E-2</v>
      </c>
      <c r="AF17" s="28">
        <v>0.15392400000000001</v>
      </c>
      <c r="AG17" s="28">
        <v>0.124667</v>
      </c>
      <c r="AH17" s="28">
        <v>7.814999999999999E-3</v>
      </c>
      <c r="AI17" s="28">
        <f t="shared" ref="AI17:AI18" si="1">SUM(C17:AH17)</f>
        <v>2.8443409999999996</v>
      </c>
      <c r="AJ17" s="4"/>
      <c r="AK17" s="5"/>
      <c r="AL17" s="6"/>
      <c r="AM17" s="7"/>
      <c r="AN17" s="7"/>
    </row>
    <row r="18" spans="1:40" ht="12" customHeight="1" x14ac:dyDescent="0.25">
      <c r="A18" s="17"/>
      <c r="B18" s="18" t="s">
        <v>3</v>
      </c>
      <c r="C18" s="28">
        <v>0.52080599999999999</v>
      </c>
      <c r="D18" s="28">
        <v>0.90692699999999982</v>
      </c>
      <c r="E18" s="28">
        <v>1.1438190000000001</v>
      </c>
      <c r="F18" s="28">
        <v>1.1612410000000002</v>
      </c>
      <c r="G18" s="28">
        <v>2.3702860000000001</v>
      </c>
      <c r="H18" s="28">
        <v>2.3647</v>
      </c>
      <c r="I18" s="28">
        <v>3.6428579999999999</v>
      </c>
      <c r="J18" s="28">
        <v>5.0342569999999975</v>
      </c>
      <c r="K18" s="28">
        <v>7.270049000000002</v>
      </c>
      <c r="L18" s="28">
        <v>12.469889000000004</v>
      </c>
      <c r="M18" s="28">
        <v>24.476757999999997</v>
      </c>
      <c r="N18" s="28">
        <v>15.473551999999996</v>
      </c>
      <c r="O18" s="28">
        <v>11.909311999999998</v>
      </c>
      <c r="P18" s="28">
        <v>10.159155999999999</v>
      </c>
      <c r="Q18" s="28">
        <v>13.940335000000001</v>
      </c>
      <c r="R18" s="28">
        <v>15.522988000000002</v>
      </c>
      <c r="S18" s="28">
        <v>14.759471999999997</v>
      </c>
      <c r="T18" s="28">
        <v>15.481205000000003</v>
      </c>
      <c r="U18" s="28">
        <v>16.077486999999998</v>
      </c>
      <c r="V18" s="28">
        <v>18.244200999999997</v>
      </c>
      <c r="W18" s="28">
        <v>29.185842999999998</v>
      </c>
      <c r="X18" s="28">
        <v>26.369120000000017</v>
      </c>
      <c r="Y18" s="28">
        <v>27.775857000000002</v>
      </c>
      <c r="Z18" s="28">
        <v>20.135990000000007</v>
      </c>
      <c r="AA18" s="28">
        <v>21.919282999999997</v>
      </c>
      <c r="AB18" s="28">
        <v>21.044620999999996</v>
      </c>
      <c r="AC18" s="28">
        <v>19.520127999999996</v>
      </c>
      <c r="AD18" s="28">
        <v>31.787492</v>
      </c>
      <c r="AE18" s="28">
        <v>29.069989</v>
      </c>
      <c r="AF18" s="28">
        <v>27.416485999999999</v>
      </c>
      <c r="AG18" s="28">
        <v>16.777147999999997</v>
      </c>
      <c r="AH18" s="28">
        <v>26.391047000000007</v>
      </c>
      <c r="AI18" s="28">
        <f t="shared" si="1"/>
        <v>490.32230200000004</v>
      </c>
      <c r="AJ18" s="4"/>
      <c r="AK18" s="5"/>
      <c r="AL18" s="6"/>
      <c r="AM18" s="7"/>
      <c r="AN18" s="7"/>
    </row>
    <row r="19" spans="1:40" ht="12" customHeight="1" x14ac:dyDescent="0.25">
      <c r="A19" s="17"/>
      <c r="B19" s="1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4"/>
      <c r="AK19" s="5"/>
      <c r="AL19" s="6"/>
      <c r="AM19" s="7"/>
      <c r="AN19" s="7"/>
    </row>
    <row r="20" spans="1:40" ht="12" customHeight="1" x14ac:dyDescent="0.25">
      <c r="A20" s="136" t="s">
        <v>413</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4"/>
      <c r="AK20" s="5"/>
      <c r="AL20" s="6"/>
      <c r="AM20" s="7"/>
      <c r="AN20" s="7"/>
    </row>
    <row r="21" spans="1:40" ht="12" customHeight="1" x14ac:dyDescent="0.25">
      <c r="A21" s="17"/>
      <c r="B21" s="1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4"/>
      <c r="AK21" s="5"/>
      <c r="AL21" s="6"/>
      <c r="AM21" s="7"/>
      <c r="AN21" s="7"/>
    </row>
    <row r="22" spans="1:40" ht="12" customHeight="1" x14ac:dyDescent="0.25">
      <c r="A22" s="17"/>
      <c r="B22" s="18" t="s">
        <v>1</v>
      </c>
      <c r="C22" s="19">
        <f>IF(C10&gt;0,C16/C10*100,"--")</f>
        <v>2.3639128352588243</v>
      </c>
      <c r="D22" s="19">
        <f t="shared" ref="D22:AI24" si="2">IF(D10&gt;0,D16/D10*100,"--")</f>
        <v>0.82337414526180774</v>
      </c>
      <c r="E22" s="19">
        <f t="shared" si="2"/>
        <v>1.4141931422168401</v>
      </c>
      <c r="F22" s="19">
        <f t="shared" si="2"/>
        <v>2.0349718667405488</v>
      </c>
      <c r="G22" s="19">
        <f t="shared" si="2"/>
        <v>1.8023032766697904</v>
      </c>
      <c r="H22" s="19">
        <f t="shared" si="2"/>
        <v>1.5511766432072902</v>
      </c>
      <c r="I22" s="19">
        <f t="shared" si="2"/>
        <v>1.2934767959513318</v>
      </c>
      <c r="J22" s="19">
        <f t="shared" si="2"/>
        <v>1.9483682809980263</v>
      </c>
      <c r="K22" s="19">
        <f t="shared" si="2"/>
        <v>1.9566516343858142</v>
      </c>
      <c r="L22" s="19">
        <f t="shared" si="2"/>
        <v>2.2125860472042991</v>
      </c>
      <c r="M22" s="19">
        <f t="shared" si="2"/>
        <v>2.0133603211210582</v>
      </c>
      <c r="N22" s="19">
        <f t="shared" si="2"/>
        <v>1.8098699601275243</v>
      </c>
      <c r="O22" s="19">
        <f t="shared" si="2"/>
        <v>2.9984101244307184</v>
      </c>
      <c r="P22" s="19">
        <f t="shared" si="2"/>
        <v>3.6547591185768837</v>
      </c>
      <c r="Q22" s="19">
        <f t="shared" si="2"/>
        <v>2.9626160774411248</v>
      </c>
      <c r="R22" s="19">
        <f t="shared" si="2"/>
        <v>3.592589672236874</v>
      </c>
      <c r="S22" s="19">
        <f t="shared" si="2"/>
        <v>4.4039596264161185</v>
      </c>
      <c r="T22" s="19">
        <f t="shared" si="2"/>
        <v>4.9241764066965539</v>
      </c>
      <c r="U22" s="19">
        <f t="shared" si="2"/>
        <v>1.7987950213750228</v>
      </c>
      <c r="V22" s="19">
        <f t="shared" si="2"/>
        <v>1.0124110578119827</v>
      </c>
      <c r="W22" s="19">
        <f t="shared" si="2"/>
        <v>1.0364477279257258</v>
      </c>
      <c r="X22" s="19">
        <f t="shared" si="2"/>
        <v>1.2587358280976759</v>
      </c>
      <c r="Y22" s="19">
        <f t="shared" si="2"/>
        <v>2.4416296107423694</v>
      </c>
      <c r="Z22" s="19">
        <f t="shared" si="2"/>
        <v>2.3830055159371915</v>
      </c>
      <c r="AA22" s="19">
        <f t="shared" si="2"/>
        <v>4.2918138276176885</v>
      </c>
      <c r="AB22" s="19">
        <f t="shared" si="2"/>
        <v>5.9393780857123648</v>
      </c>
      <c r="AC22" s="19">
        <f t="shared" si="2"/>
        <v>5.8704900776484132</v>
      </c>
      <c r="AD22" s="19">
        <f t="shared" si="2"/>
        <v>8.3330646489445428</v>
      </c>
      <c r="AE22" s="19">
        <f t="shared" si="2"/>
        <v>6.4829560147239755</v>
      </c>
      <c r="AF22" s="19">
        <f t="shared" ref="AF22:AG22" si="3">IF(AF10&gt;0,AF16/AF10*100,"--")</f>
        <v>6.1797255309566701</v>
      </c>
      <c r="AG22" s="19">
        <f t="shared" si="3"/>
        <v>5.5409435635562492</v>
      </c>
      <c r="AH22" s="19">
        <f t="shared" ref="AH22" si="4">IF(AH10&gt;0,AH16/AH10*100,"--")</f>
        <v>4.7270199628559117</v>
      </c>
      <c r="AI22" s="19">
        <f t="shared" si="2"/>
        <v>2.5452541188362776</v>
      </c>
      <c r="AJ22" s="4"/>
      <c r="AK22" s="5"/>
      <c r="AL22" s="6"/>
      <c r="AM22" s="7"/>
      <c r="AN22" s="7"/>
    </row>
    <row r="23" spans="1:40" ht="12" customHeight="1" x14ac:dyDescent="0.25">
      <c r="A23" s="17"/>
      <c r="B23" s="18" t="s">
        <v>2</v>
      </c>
      <c r="C23" s="19" t="str">
        <f t="shared" ref="C23:R24" si="5">IF(C11&gt;0,C17/C11*100,"--")</f>
        <v>--</v>
      </c>
      <c r="D23" s="19" t="str">
        <f t="shared" si="5"/>
        <v>--</v>
      </c>
      <c r="E23" s="19" t="str">
        <f t="shared" si="5"/>
        <v>--</v>
      </c>
      <c r="F23" s="19">
        <f t="shared" si="5"/>
        <v>4.5140713359226012</v>
      </c>
      <c r="G23" s="19">
        <f t="shared" si="5"/>
        <v>21.675040148512661</v>
      </c>
      <c r="H23" s="19">
        <f t="shared" si="5"/>
        <v>0.33431365155971143</v>
      </c>
      <c r="I23" s="19">
        <f t="shared" si="5"/>
        <v>5.1207138988676393</v>
      </c>
      <c r="J23" s="19">
        <f t="shared" si="5"/>
        <v>0.70689219893966171</v>
      </c>
      <c r="K23" s="19">
        <f t="shared" si="5"/>
        <v>19.356445992033606</v>
      </c>
      <c r="L23" s="19">
        <f t="shared" si="5"/>
        <v>4.9919363695743897</v>
      </c>
      <c r="M23" s="19">
        <f t="shared" si="5"/>
        <v>5.2826201796090864</v>
      </c>
      <c r="N23" s="19">
        <f t="shared" si="5"/>
        <v>4.5672210493795369</v>
      </c>
      <c r="O23" s="19">
        <f t="shared" si="5"/>
        <v>16.48060162649022</v>
      </c>
      <c r="P23" s="19">
        <f t="shared" si="5"/>
        <v>17.147835571250905</v>
      </c>
      <c r="Q23" s="19">
        <f t="shared" si="5"/>
        <v>2.6522256138673339</v>
      </c>
      <c r="R23" s="19">
        <f t="shared" si="5"/>
        <v>62.433661865049274</v>
      </c>
      <c r="S23" s="19">
        <f t="shared" si="2"/>
        <v>4.5484892210281496</v>
      </c>
      <c r="T23" s="19">
        <f t="shared" si="2"/>
        <v>7.2033817868279382</v>
      </c>
      <c r="U23" s="19">
        <f t="shared" si="2"/>
        <v>73.203336822736162</v>
      </c>
      <c r="V23" s="19" t="str">
        <f t="shared" si="2"/>
        <v>--</v>
      </c>
      <c r="W23" s="19">
        <f t="shared" si="2"/>
        <v>16.635687465345907</v>
      </c>
      <c r="X23" s="19">
        <f t="shared" si="2"/>
        <v>11.593133604992758</v>
      </c>
      <c r="Y23" s="19">
        <f t="shared" si="2"/>
        <v>45.739756515216563</v>
      </c>
      <c r="Z23" s="19">
        <f t="shared" si="2"/>
        <v>52.188265707541873</v>
      </c>
      <c r="AA23" s="19">
        <f t="shared" si="2"/>
        <v>40.569058837782705</v>
      </c>
      <c r="AB23" s="19">
        <f t="shared" si="2"/>
        <v>19.288422719503171</v>
      </c>
      <c r="AC23" s="19">
        <f t="shared" si="2"/>
        <v>27.099612654770166</v>
      </c>
      <c r="AD23" s="19">
        <f t="shared" si="2"/>
        <v>23.114717389444827</v>
      </c>
      <c r="AE23" s="19">
        <f t="shared" si="2"/>
        <v>31.719975799636995</v>
      </c>
      <c r="AF23" s="19">
        <f t="shared" ref="AF23:AG23" si="6">IF(AF11&gt;0,AF17/AF11*100,"--")</f>
        <v>17.93354786543664</v>
      </c>
      <c r="AG23" s="19">
        <f t="shared" si="6"/>
        <v>14.487200940813361</v>
      </c>
      <c r="AH23" s="19">
        <f t="shared" ref="AH23" si="7">IF(AH11&gt;0,AH17/AH11*100,"--")</f>
        <v>17.231875110248719</v>
      </c>
      <c r="AI23" s="19">
        <f t="shared" si="2"/>
        <v>22.096036318918511</v>
      </c>
      <c r="AJ23" s="4"/>
      <c r="AK23" s="5"/>
      <c r="AL23" s="6"/>
      <c r="AM23" s="7"/>
      <c r="AN23" s="7"/>
    </row>
    <row r="24" spans="1:40" ht="12" customHeight="1" x14ac:dyDescent="0.25">
      <c r="A24" s="17"/>
      <c r="B24" s="18" t="s">
        <v>3</v>
      </c>
      <c r="C24" s="19">
        <f t="shared" si="5"/>
        <v>2.3639128352588243</v>
      </c>
      <c r="D24" s="19">
        <f t="shared" si="2"/>
        <v>0.82337414526180774</v>
      </c>
      <c r="E24" s="19">
        <f t="shared" si="2"/>
        <v>1.4141931422168401</v>
      </c>
      <c r="F24" s="19">
        <f t="shared" si="2"/>
        <v>2.0588963637773348</v>
      </c>
      <c r="G24" s="19">
        <f t="shared" si="2"/>
        <v>1.8230515964259391</v>
      </c>
      <c r="H24" s="19">
        <f t="shared" si="2"/>
        <v>1.5508591492104884</v>
      </c>
      <c r="I24" s="19">
        <f t="shared" si="2"/>
        <v>1.2962176169409285</v>
      </c>
      <c r="J24" s="19">
        <f t="shared" si="2"/>
        <v>1.9483111874022656</v>
      </c>
      <c r="K24" s="19">
        <f t="shared" si="2"/>
        <v>1.9731431568352653</v>
      </c>
      <c r="L24" s="19">
        <f t="shared" si="2"/>
        <v>2.2134395244687264</v>
      </c>
      <c r="M24" s="19">
        <f t="shared" si="2"/>
        <v>2.0134417737712789</v>
      </c>
      <c r="N24" s="19">
        <f t="shared" si="2"/>
        <v>1.8099325978616683</v>
      </c>
      <c r="O24" s="19">
        <f t="shared" si="2"/>
        <v>2.999575098612635</v>
      </c>
      <c r="P24" s="19">
        <f t="shared" si="2"/>
        <v>3.6620725514246359</v>
      </c>
      <c r="Q24" s="19">
        <f t="shared" si="2"/>
        <v>2.9625084628427927</v>
      </c>
      <c r="R24" s="19">
        <f t="shared" si="2"/>
        <v>3.5929489506252472</v>
      </c>
      <c r="S24" s="19">
        <f t="shared" si="2"/>
        <v>4.4040797751322938</v>
      </c>
      <c r="T24" s="19">
        <f t="shared" si="2"/>
        <v>4.9314431449022038</v>
      </c>
      <c r="U24" s="19">
        <f t="shared" si="2"/>
        <v>1.8111664411687993</v>
      </c>
      <c r="V24" s="19">
        <f t="shared" si="2"/>
        <v>1.0124110578119827</v>
      </c>
      <c r="W24" s="19">
        <f t="shared" si="2"/>
        <v>1.0403186138145055</v>
      </c>
      <c r="X24" s="19">
        <f t="shared" si="2"/>
        <v>1.264593308719419</v>
      </c>
      <c r="Y24" s="19">
        <f t="shared" si="2"/>
        <v>2.4728753772413024</v>
      </c>
      <c r="Z24" s="19">
        <f t="shared" si="2"/>
        <v>2.4366265000197411</v>
      </c>
      <c r="AA24" s="19">
        <f t="shared" si="2"/>
        <v>4.3356425723659724</v>
      </c>
      <c r="AB24" s="19">
        <f t="shared" si="2"/>
        <v>5.9761482785053355</v>
      </c>
      <c r="AC24" s="19">
        <f t="shared" si="2"/>
        <v>5.910684248115837</v>
      </c>
      <c r="AD24" s="19">
        <f t="shared" si="2"/>
        <v>8.4048002191903635</v>
      </c>
      <c r="AE24" s="19">
        <f t="shared" si="2"/>
        <v>6.4942317394220339</v>
      </c>
      <c r="AF24" s="19">
        <f t="shared" ref="AF24:AG24" si="8">IF(AF12&gt;0,AF18/AF12*100,"--")</f>
        <v>6.2025487892592084</v>
      </c>
      <c r="AG24" s="19">
        <f t="shared" si="8"/>
        <v>5.5664865363266944</v>
      </c>
      <c r="AH24" s="19">
        <f t="shared" ref="AH24" si="9">IF(AH12&gt;0,AH18/AH12*100,"--")</f>
        <v>4.7280359758484982</v>
      </c>
      <c r="AI24" s="19">
        <f t="shared" si="2"/>
        <v>2.558385662719612</v>
      </c>
      <c r="AJ24" s="4"/>
      <c r="AK24" s="5"/>
      <c r="AL24" s="6"/>
      <c r="AM24" s="7"/>
      <c r="AN24" s="7"/>
    </row>
    <row r="25" spans="1:40" ht="12" customHeight="1" x14ac:dyDescent="0.25">
      <c r="A25" s="17"/>
      <c r="B25" s="1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4"/>
      <c r="AK25" s="5"/>
      <c r="AL25" s="6"/>
      <c r="AM25" s="7"/>
      <c r="AN25" s="7"/>
    </row>
    <row r="26" spans="1:40" ht="12" customHeight="1" thickBot="1" x14ac:dyDescent="0.3">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2"/>
      <c r="AK26" s="5"/>
      <c r="AL26" s="6"/>
      <c r="AM26" s="6"/>
      <c r="AN26" s="9"/>
    </row>
    <row r="27" spans="1:40" ht="12" customHeight="1" thickTop="1" x14ac:dyDescent="0.25">
      <c r="A27" s="20" t="s">
        <v>460</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5"/>
      <c r="AL27" s="6"/>
      <c r="AM27" s="6"/>
      <c r="AN27" s="9"/>
    </row>
    <row r="28" spans="1:40" ht="12" customHeight="1" x14ac:dyDescent="0.25">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3"/>
      <c r="AL28" s="23"/>
      <c r="AM28" s="23"/>
      <c r="AN28" s="22"/>
    </row>
    <row r="29" spans="1:40" ht="12" customHeight="1" x14ac:dyDescent="0.25">
      <c r="A29" s="21"/>
      <c r="B29" s="24"/>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6"/>
      <c r="AL29" s="6"/>
      <c r="AM29" s="6"/>
      <c r="AN29" s="9"/>
    </row>
    <row r="30" spans="1:40" ht="12" customHeight="1" x14ac:dyDescent="0.25">
      <c r="A30" s="21"/>
      <c r="B30" s="24"/>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6"/>
      <c r="AL30" s="6"/>
      <c r="AM30" s="6"/>
      <c r="AN30" s="9"/>
    </row>
    <row r="31" spans="1:40" ht="12" customHeight="1" x14ac:dyDescent="0.25">
      <c r="A31" s="21"/>
      <c r="B31" s="24"/>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6"/>
      <c r="AL31" s="6"/>
      <c r="AM31" s="6"/>
      <c r="AN31" s="9"/>
    </row>
    <row r="32" spans="1:40" ht="12" customHeight="1" x14ac:dyDescent="0.25">
      <c r="A32" s="21"/>
      <c r="B32" s="24"/>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6"/>
      <c r="AL32" s="6"/>
      <c r="AM32" s="6"/>
      <c r="AN32" s="9"/>
    </row>
    <row r="33" spans="1:40" ht="12" customHeight="1" x14ac:dyDescent="0.25">
      <c r="A33" s="21"/>
      <c r="B33" s="24"/>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6"/>
      <c r="AL33" s="6"/>
      <c r="AM33" s="6"/>
      <c r="AN33" s="9"/>
    </row>
    <row r="34" spans="1:40" ht="12" customHeight="1" x14ac:dyDescent="0.25">
      <c r="AJ34" s="9"/>
      <c r="AK34" s="6"/>
      <c r="AL34" s="6"/>
      <c r="AM34" s="6"/>
      <c r="AN34" s="9"/>
    </row>
    <row r="35" spans="1:40" ht="12" customHeight="1" x14ac:dyDescent="0.25">
      <c r="A35" s="21"/>
      <c r="B35" s="24"/>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6"/>
      <c r="AL35" s="6"/>
      <c r="AM35" s="6"/>
      <c r="AN35" s="9"/>
    </row>
    <row r="36" spans="1:40" ht="12" customHeight="1" x14ac:dyDescent="0.25">
      <c r="A36" s="21"/>
      <c r="B36" s="24"/>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6"/>
      <c r="AL36" s="6"/>
      <c r="AM36" s="6"/>
      <c r="AN36" s="9"/>
    </row>
    <row r="37" spans="1:40" ht="12" customHeight="1" x14ac:dyDescent="0.25">
      <c r="A37" s="21"/>
      <c r="B37" s="24"/>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6"/>
      <c r="AL37" s="6"/>
      <c r="AM37" s="6"/>
      <c r="AN37" s="9"/>
    </row>
    <row r="38" spans="1:40" ht="12" customHeight="1" x14ac:dyDescent="0.25">
      <c r="A38" s="21"/>
      <c r="B38" s="24"/>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6"/>
      <c r="AL38" s="6"/>
      <c r="AM38" s="6"/>
      <c r="AN38" s="9"/>
    </row>
    <row r="39" spans="1:40" ht="12" customHeight="1" x14ac:dyDescent="0.25">
      <c r="A39" s="21"/>
      <c r="B39" s="24"/>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6"/>
      <c r="AL39" s="6"/>
      <c r="AM39" s="6"/>
      <c r="AN39" s="9"/>
    </row>
    <row r="40" spans="1:40" ht="12" customHeight="1" x14ac:dyDescent="0.25">
      <c r="A40" s="21"/>
      <c r="B40" s="24"/>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6"/>
      <c r="AL40" s="6"/>
      <c r="AM40" s="6"/>
      <c r="AN40" s="9"/>
    </row>
    <row r="41" spans="1:40" ht="12" customHeight="1" x14ac:dyDescent="0.25">
      <c r="A41" s="21"/>
      <c r="B41" s="24"/>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6"/>
      <c r="AL41" s="6"/>
      <c r="AM41" s="6"/>
      <c r="AN41" s="9"/>
    </row>
    <row r="42" spans="1:40" ht="12" customHeight="1" x14ac:dyDescent="0.25">
      <c r="A42" s="21"/>
      <c r="B42" s="24"/>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6"/>
      <c r="AL42" s="6"/>
      <c r="AM42" s="6"/>
      <c r="AN42" s="9"/>
    </row>
    <row r="43" spans="1:40" ht="12" customHeight="1" x14ac:dyDescent="0.25">
      <c r="A43" s="21"/>
      <c r="B43" s="24"/>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6"/>
      <c r="AL43" s="6"/>
      <c r="AM43" s="6"/>
      <c r="AN43" s="9"/>
    </row>
    <row r="44" spans="1:40" ht="12" customHeight="1" x14ac:dyDescent="0.25">
      <c r="A44" s="21"/>
      <c r="B44" s="24"/>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6"/>
      <c r="AL44" s="6"/>
      <c r="AM44" s="6"/>
      <c r="AN44" s="9"/>
    </row>
    <row r="45" spans="1:40" ht="12" customHeight="1" x14ac:dyDescent="0.25">
      <c r="A45" s="21"/>
      <c r="B45" s="24"/>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6"/>
      <c r="AL45" s="6"/>
      <c r="AM45" s="6"/>
      <c r="AN45" s="9"/>
    </row>
    <row r="46" spans="1:40" ht="12" customHeight="1" x14ac:dyDescent="0.25">
      <c r="A46" s="21"/>
      <c r="B46" s="24"/>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6"/>
      <c r="AL46" s="6"/>
      <c r="AM46" s="6"/>
      <c r="AN46" s="9"/>
    </row>
    <row r="47" spans="1:40" ht="12" customHeight="1" x14ac:dyDescent="0.25">
      <c r="A47" s="21"/>
      <c r="B47" s="24"/>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6"/>
      <c r="AL47" s="6"/>
      <c r="AM47" s="6"/>
      <c r="AN47" s="9"/>
    </row>
    <row r="48" spans="1:40" ht="12" customHeight="1" x14ac:dyDescent="0.25">
      <c r="A48" s="21"/>
      <c r="B48" s="24"/>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6"/>
      <c r="AL48" s="6"/>
      <c r="AM48" s="6"/>
      <c r="AN48" s="9"/>
    </row>
    <row r="49" spans="1:40" ht="12" customHeight="1" x14ac:dyDescent="0.25">
      <c r="A49" s="21"/>
      <c r="B49" s="24"/>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6"/>
      <c r="AL49" s="6"/>
      <c r="AM49" s="6"/>
      <c r="AN49" s="9"/>
    </row>
    <row r="50" spans="1:40" ht="12" customHeight="1" x14ac:dyDescent="0.25">
      <c r="A50" s="21"/>
      <c r="B50" s="24"/>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6"/>
      <c r="AL50" s="6"/>
      <c r="AM50" s="6"/>
      <c r="AN50" s="9"/>
    </row>
    <row r="51" spans="1:40" ht="12" customHeight="1" x14ac:dyDescent="0.25">
      <c r="A51" s="21"/>
      <c r="B51" s="24"/>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6"/>
      <c r="AL51" s="6"/>
      <c r="AM51" s="6"/>
      <c r="AN51" s="9"/>
    </row>
    <row r="52" spans="1:40" ht="12" customHeight="1" x14ac:dyDescent="0.25">
      <c r="A52" s="21"/>
      <c r="B52" s="24"/>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6"/>
      <c r="AL52" s="6"/>
      <c r="AM52" s="6"/>
      <c r="AN52" s="9"/>
    </row>
    <row r="53" spans="1:40" ht="12" customHeight="1" x14ac:dyDescent="0.25">
      <c r="A53" s="21"/>
      <c r="B53" s="24"/>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6"/>
      <c r="AL53" s="6"/>
      <c r="AM53" s="6"/>
      <c r="AN53" s="9"/>
    </row>
    <row r="54" spans="1:40" ht="12" customHeight="1" x14ac:dyDescent="0.25">
      <c r="A54" s="21"/>
      <c r="B54" s="24"/>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6"/>
      <c r="AL54" s="6"/>
      <c r="AM54" s="6"/>
      <c r="AN54" s="9"/>
    </row>
    <row r="55" spans="1:40" ht="12" customHeight="1" x14ac:dyDescent="0.25">
      <c r="A55" s="21"/>
      <c r="B55" s="24"/>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6"/>
      <c r="AL55" s="6"/>
      <c r="AM55" s="6"/>
      <c r="AN55" s="9"/>
    </row>
    <row r="56" spans="1:40" ht="12" customHeight="1" x14ac:dyDescent="0.25">
      <c r="A56" s="21"/>
      <c r="B56" s="25"/>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6"/>
      <c r="AL56" s="6"/>
      <c r="AM56" s="6"/>
      <c r="AN56" s="9"/>
    </row>
    <row r="57" spans="1:40" ht="12" customHeight="1" x14ac:dyDescent="0.25">
      <c r="A57" s="21"/>
      <c r="B57" s="24"/>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6"/>
      <c r="AL57" s="6"/>
      <c r="AM57" s="6"/>
      <c r="AN57" s="9"/>
    </row>
    <row r="58" spans="1:40" ht="12" customHeight="1" x14ac:dyDescent="0.25">
      <c r="A58" s="21"/>
      <c r="B58" s="24"/>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6"/>
      <c r="AL58" s="6"/>
      <c r="AM58" s="6"/>
      <c r="AN58" s="9"/>
    </row>
    <row r="59" spans="1:40" ht="12" customHeight="1" x14ac:dyDescent="0.25">
      <c r="A59" s="21"/>
      <c r="B59" s="24"/>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6"/>
      <c r="AL59" s="6"/>
      <c r="AM59" s="6"/>
      <c r="AN59" s="9"/>
    </row>
    <row r="60" spans="1:40" ht="12" customHeight="1" x14ac:dyDescent="0.25">
      <c r="A60" s="21"/>
      <c r="B60" s="24"/>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6"/>
      <c r="AL60" s="6"/>
      <c r="AM60" s="6"/>
      <c r="AN60" s="9"/>
    </row>
    <row r="61" spans="1:40" ht="12" customHeight="1" x14ac:dyDescent="0.25">
      <c r="A61" s="21"/>
      <c r="B61" s="24"/>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6"/>
      <c r="AL61" s="6"/>
      <c r="AM61" s="6"/>
      <c r="AN61" s="9"/>
    </row>
    <row r="62" spans="1:40" ht="12" customHeight="1" x14ac:dyDescent="0.25">
      <c r="A62" s="21"/>
      <c r="B62" s="24"/>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6"/>
      <c r="AL62" s="6"/>
      <c r="AM62" s="6"/>
      <c r="AN62" s="9"/>
    </row>
    <row r="63" spans="1:40" ht="12" customHeight="1" x14ac:dyDescent="0.25">
      <c r="A63" s="21"/>
      <c r="B63" s="24"/>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6"/>
      <c r="AL63" s="6"/>
      <c r="AM63" s="6"/>
      <c r="AN63" s="9"/>
    </row>
    <row r="64" spans="1:40" ht="12" customHeight="1" x14ac:dyDescent="0.25">
      <c r="A64" s="21"/>
      <c r="B64" s="24"/>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6"/>
      <c r="AL64" s="6"/>
      <c r="AM64" s="6"/>
      <c r="AN64" s="9"/>
    </row>
    <row r="65" spans="1:40" ht="12" customHeight="1" x14ac:dyDescent="0.25">
      <c r="A65" s="21"/>
      <c r="B65" s="24"/>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6"/>
      <c r="AL65" s="6"/>
      <c r="AM65" s="6"/>
      <c r="AN65" s="9"/>
    </row>
    <row r="66" spans="1:40" ht="12" customHeight="1" x14ac:dyDescent="0.25">
      <c r="A66" s="21"/>
      <c r="B66" s="24"/>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6"/>
      <c r="AL66" s="6"/>
      <c r="AM66" s="6"/>
      <c r="AN66" s="9"/>
    </row>
    <row r="67" spans="1:40" ht="12" customHeight="1" x14ac:dyDescent="0.25">
      <c r="A67" s="21"/>
      <c r="B67" s="24"/>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6"/>
      <c r="AL67" s="6"/>
      <c r="AM67" s="6"/>
      <c r="AN67" s="9"/>
    </row>
    <row r="68" spans="1:40" ht="12" customHeight="1" x14ac:dyDescent="0.25">
      <c r="A68" s="21"/>
      <c r="B68" s="24"/>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6"/>
      <c r="AL68" s="6"/>
      <c r="AM68" s="6"/>
      <c r="AN68" s="9"/>
    </row>
    <row r="69" spans="1:40" ht="12" customHeight="1" x14ac:dyDescent="0.25">
      <c r="A69" s="21"/>
      <c r="B69" s="24"/>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6"/>
      <c r="AL69" s="6"/>
      <c r="AM69" s="6"/>
      <c r="AN69" s="9"/>
    </row>
    <row r="70" spans="1:40" ht="12" customHeight="1" x14ac:dyDescent="0.25">
      <c r="A70" s="21"/>
      <c r="B70" s="24"/>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6"/>
      <c r="AL70" s="6"/>
      <c r="AM70" s="6"/>
      <c r="AN70" s="9"/>
    </row>
    <row r="71" spans="1:40" ht="12" customHeight="1" x14ac:dyDescent="0.25">
      <c r="A71" s="21"/>
      <c r="B71" s="24"/>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6"/>
      <c r="AL71" s="6"/>
      <c r="AM71" s="6"/>
      <c r="AN71" s="9"/>
    </row>
    <row r="72" spans="1:40" ht="12" customHeight="1" x14ac:dyDescent="0.25">
      <c r="A72" s="21"/>
      <c r="B72" s="24"/>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6"/>
      <c r="AL72" s="6"/>
      <c r="AM72" s="6"/>
      <c r="AN72" s="9"/>
    </row>
    <row r="73" spans="1:40" ht="12" customHeight="1" x14ac:dyDescent="0.25">
      <c r="A73" s="21"/>
      <c r="B73" s="24"/>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6"/>
      <c r="AL73" s="6"/>
      <c r="AM73" s="6"/>
      <c r="AN73" s="9"/>
    </row>
    <row r="74" spans="1:40" ht="12" customHeight="1" x14ac:dyDescent="0.25">
      <c r="A74" s="21"/>
      <c r="B74" s="24"/>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6"/>
      <c r="AL74" s="6"/>
      <c r="AM74" s="6"/>
      <c r="AN74" s="9"/>
    </row>
    <row r="75" spans="1:40" ht="12" customHeight="1" x14ac:dyDescent="0.25">
      <c r="A75" s="21"/>
      <c r="B75" s="24"/>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6"/>
      <c r="AL75" s="6"/>
      <c r="AM75" s="6"/>
      <c r="AN75" s="9"/>
    </row>
    <row r="76" spans="1:40" ht="12" customHeight="1" x14ac:dyDescent="0.25">
      <c r="A76" s="21"/>
      <c r="B76" s="24"/>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6"/>
      <c r="AL76" s="6"/>
      <c r="AM76" s="6"/>
      <c r="AN76" s="9"/>
    </row>
    <row r="77" spans="1:40" ht="12" customHeight="1" x14ac:dyDescent="0.25">
      <c r="A77" s="21"/>
      <c r="B77" s="24"/>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6"/>
      <c r="AL77" s="6"/>
      <c r="AM77" s="6"/>
      <c r="AN77" s="9"/>
    </row>
    <row r="78" spans="1:40" ht="12" customHeight="1" x14ac:dyDescent="0.25">
      <c r="A78" s="21"/>
      <c r="B78" s="24"/>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6"/>
      <c r="AL78" s="6"/>
      <c r="AM78" s="6"/>
      <c r="AN78" s="9"/>
    </row>
    <row r="79" spans="1:40" ht="12" customHeight="1" x14ac:dyDescent="0.25">
      <c r="A79" s="21"/>
      <c r="B79" s="24"/>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6"/>
      <c r="AL79" s="6"/>
      <c r="AM79" s="6"/>
      <c r="AN79" s="9"/>
    </row>
    <row r="80" spans="1:40" ht="12" customHeight="1" x14ac:dyDescent="0.25">
      <c r="A80" s="21"/>
      <c r="B80" s="24"/>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6"/>
      <c r="AL80" s="6"/>
      <c r="AM80" s="6"/>
      <c r="AN80" s="9"/>
    </row>
    <row r="81" spans="1:40" ht="12" customHeight="1" x14ac:dyDescent="0.25">
      <c r="A81" s="21"/>
      <c r="B81" s="24"/>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6"/>
      <c r="AL81" s="6"/>
      <c r="AM81" s="6"/>
      <c r="AN81" s="9"/>
    </row>
    <row r="82" spans="1:40" ht="12" customHeight="1" x14ac:dyDescent="0.25">
      <c r="A82" s="21"/>
      <c r="B82" s="24"/>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6"/>
      <c r="AL82" s="6"/>
      <c r="AM82" s="6"/>
      <c r="AN82" s="9"/>
    </row>
    <row r="83" spans="1:40" ht="12" customHeight="1" x14ac:dyDescent="0.25">
      <c r="A83" s="21"/>
      <c r="B83" s="24"/>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6"/>
      <c r="AL83" s="6"/>
      <c r="AM83" s="6"/>
      <c r="AN83" s="9"/>
    </row>
    <row r="84" spans="1:40" ht="12" customHeight="1" x14ac:dyDescent="0.25">
      <c r="A84" s="21"/>
      <c r="B84" s="24"/>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6"/>
      <c r="AL84" s="6"/>
      <c r="AM84" s="6"/>
      <c r="AN84" s="9"/>
    </row>
    <row r="85" spans="1:40" ht="12" customHeight="1" x14ac:dyDescent="0.25">
      <c r="A85" s="21"/>
      <c r="B85" s="24"/>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6"/>
      <c r="AL85" s="6"/>
      <c r="AM85" s="6"/>
      <c r="AN85" s="9"/>
    </row>
    <row r="86" spans="1:40" ht="12" customHeight="1" x14ac:dyDescent="0.25">
      <c r="A86" s="21"/>
      <c r="B86" s="24"/>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6"/>
      <c r="AL86" s="6"/>
      <c r="AM86" s="6"/>
      <c r="AN86" s="9"/>
    </row>
    <row r="87" spans="1:40" ht="12" customHeight="1" x14ac:dyDescent="0.25">
      <c r="A87" s="21"/>
      <c r="B87" s="24"/>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6"/>
      <c r="AL87" s="6"/>
      <c r="AM87" s="6"/>
      <c r="AN87" s="9"/>
    </row>
    <row r="88" spans="1:40" ht="12" customHeight="1" x14ac:dyDescent="0.25">
      <c r="A88" s="21"/>
      <c r="B88" s="24"/>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6"/>
      <c r="AL88" s="6"/>
      <c r="AM88" s="6"/>
      <c r="AN88" s="9"/>
    </row>
    <row r="89" spans="1:40" ht="12" customHeight="1" x14ac:dyDescent="0.25">
      <c r="A89" s="21"/>
      <c r="B89" s="24"/>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6"/>
      <c r="AL89" s="6"/>
      <c r="AM89" s="6"/>
      <c r="AN89" s="9"/>
    </row>
    <row r="90" spans="1:40" ht="12" customHeight="1" x14ac:dyDescent="0.25">
      <c r="A90" s="21"/>
      <c r="B90" s="24"/>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6"/>
      <c r="AL90" s="6"/>
      <c r="AM90" s="6"/>
      <c r="AN90" s="9"/>
    </row>
    <row r="91" spans="1:40" ht="12" customHeight="1" x14ac:dyDescent="0.25">
      <c r="A91" s="21"/>
      <c r="B91" s="24"/>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6"/>
      <c r="AL91" s="6"/>
      <c r="AM91" s="6"/>
      <c r="AN91" s="9"/>
    </row>
    <row r="92" spans="1:40" ht="12" customHeight="1" x14ac:dyDescent="0.25">
      <c r="A92" s="21"/>
      <c r="B92" s="24"/>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6"/>
      <c r="AL92" s="6"/>
      <c r="AM92" s="6"/>
      <c r="AN92" s="9"/>
    </row>
    <row r="93" spans="1:40" ht="12" customHeight="1" x14ac:dyDescent="0.25">
      <c r="A93" s="21"/>
      <c r="B93" s="24"/>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6"/>
      <c r="AL93" s="6"/>
      <c r="AM93" s="6"/>
      <c r="AN93" s="9"/>
    </row>
    <row r="94" spans="1:40" ht="12" customHeight="1" x14ac:dyDescent="0.25">
      <c r="A94" s="21"/>
      <c r="B94" s="24"/>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6"/>
      <c r="AL94" s="6"/>
      <c r="AM94" s="6"/>
      <c r="AN94" s="9"/>
    </row>
    <row r="95" spans="1:40" ht="12" customHeight="1" x14ac:dyDescent="0.25">
      <c r="A95" s="21"/>
      <c r="B95" s="24"/>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6"/>
      <c r="AL95" s="6"/>
      <c r="AM95" s="6"/>
      <c r="AN95" s="9"/>
    </row>
    <row r="96" spans="1:40" ht="12" customHeight="1" x14ac:dyDescent="0.25">
      <c r="A96" s="21"/>
      <c r="B96" s="24"/>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6"/>
      <c r="AL96" s="6"/>
      <c r="AM96" s="6"/>
      <c r="AN96" s="9"/>
    </row>
    <row r="97" spans="1:40" ht="12" customHeight="1" x14ac:dyDescent="0.25">
      <c r="A97" s="21"/>
      <c r="B97" s="24"/>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6"/>
      <c r="AL97" s="6"/>
      <c r="AM97" s="6"/>
      <c r="AN97" s="9"/>
    </row>
    <row r="98" spans="1:40" ht="12" customHeight="1" x14ac:dyDescent="0.25">
      <c r="A98" s="21"/>
      <c r="B98" s="24"/>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6"/>
      <c r="AL98" s="6"/>
      <c r="AM98" s="6"/>
      <c r="AN98" s="9"/>
    </row>
    <row r="99" spans="1:40" ht="12" customHeight="1" x14ac:dyDescent="0.25">
      <c r="A99" s="21"/>
      <c r="B99" s="26"/>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6"/>
      <c r="AL99" s="6"/>
      <c r="AM99" s="6"/>
      <c r="AN99" s="9"/>
    </row>
    <row r="100" spans="1:40" ht="12" customHeight="1" x14ac:dyDescent="0.25">
      <c r="A100" s="21"/>
      <c r="B100" s="24"/>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6"/>
      <c r="AL100" s="6"/>
      <c r="AM100" s="6"/>
      <c r="AN100" s="9"/>
    </row>
    <row r="101" spans="1:40" ht="12" customHeight="1" x14ac:dyDescent="0.25">
      <c r="A101" s="21"/>
      <c r="B101" s="24"/>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6"/>
      <c r="AL101" s="6"/>
      <c r="AM101" s="6"/>
      <c r="AN101" s="9"/>
    </row>
    <row r="102" spans="1:40" ht="12" customHeight="1" x14ac:dyDescent="0.25">
      <c r="A102" s="21"/>
      <c r="B102" s="24"/>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6"/>
      <c r="AL102" s="6"/>
      <c r="AM102" s="6"/>
      <c r="AN102" s="9"/>
    </row>
    <row r="103" spans="1:40" ht="12" customHeight="1" x14ac:dyDescent="0.25">
      <c r="A103" s="21"/>
      <c r="B103" s="24"/>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6"/>
      <c r="AL103" s="6"/>
      <c r="AM103" s="6"/>
      <c r="AN103" s="9"/>
    </row>
    <row r="104" spans="1:40" ht="12" customHeight="1" x14ac:dyDescent="0.25">
      <c r="A104" s="21"/>
      <c r="B104" s="24"/>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6"/>
      <c r="AL104" s="6"/>
      <c r="AM104" s="6"/>
      <c r="AN104" s="9"/>
    </row>
    <row r="105" spans="1:40" ht="12" customHeight="1" x14ac:dyDescent="0.25">
      <c r="A105" s="21"/>
      <c r="B105" s="24"/>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6"/>
      <c r="AL105" s="6"/>
      <c r="AM105" s="6"/>
      <c r="AN105" s="9"/>
    </row>
    <row r="106" spans="1:40" ht="12" customHeight="1" x14ac:dyDescent="0.25">
      <c r="A106" s="21"/>
      <c r="B106" s="24"/>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6"/>
      <c r="AL106" s="6"/>
      <c r="AM106" s="6"/>
      <c r="AN106" s="9"/>
    </row>
    <row r="107" spans="1:40" ht="12" customHeight="1" x14ac:dyDescent="0.25">
      <c r="A107" s="21"/>
      <c r="B107" s="24"/>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6"/>
      <c r="AL107" s="6"/>
      <c r="AM107" s="6"/>
      <c r="AN107" s="9"/>
    </row>
    <row r="108" spans="1:40" ht="12" customHeight="1" x14ac:dyDescent="0.25">
      <c r="A108" s="21"/>
      <c r="B108" s="24"/>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6"/>
      <c r="AL108" s="6"/>
      <c r="AM108" s="6"/>
      <c r="AN108" s="9"/>
    </row>
    <row r="109" spans="1:40" ht="12" customHeight="1" x14ac:dyDescent="0.25">
      <c r="A109" s="21"/>
      <c r="B109" s="24"/>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6"/>
      <c r="AL109" s="6"/>
      <c r="AM109" s="6"/>
      <c r="AN109" s="9"/>
    </row>
    <row r="110" spans="1:40" ht="12" customHeight="1" x14ac:dyDescent="0.25">
      <c r="A110" s="21"/>
      <c r="B110" s="24"/>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6"/>
      <c r="AL110" s="6"/>
      <c r="AM110" s="6"/>
      <c r="AN110" s="9"/>
    </row>
    <row r="111" spans="1:40" ht="12" customHeight="1" x14ac:dyDescent="0.25">
      <c r="A111" s="21"/>
      <c r="B111" s="24"/>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6"/>
      <c r="AL111" s="6"/>
      <c r="AM111" s="6"/>
      <c r="AN111" s="9"/>
    </row>
    <row r="112" spans="1:40" ht="12" customHeight="1" x14ac:dyDescent="0.25">
      <c r="A112" s="27"/>
      <c r="B112" s="25"/>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6"/>
      <c r="AL112" s="6"/>
      <c r="AM112" s="6"/>
      <c r="AN112" s="9"/>
    </row>
    <row r="113" spans="1:40" ht="12" customHeight="1" x14ac:dyDescent="0.25">
      <c r="A113" s="21"/>
      <c r="B113" s="24"/>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6"/>
      <c r="AL113" s="6"/>
      <c r="AM113" s="6"/>
      <c r="AN113" s="9"/>
    </row>
    <row r="114" spans="1:40" ht="12" customHeight="1" x14ac:dyDescent="0.25">
      <c r="A114" s="21"/>
      <c r="B114" s="24"/>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6"/>
      <c r="AL114" s="6"/>
      <c r="AM114" s="6"/>
      <c r="AN114" s="9"/>
    </row>
    <row r="115" spans="1:40" ht="12" customHeight="1" x14ac:dyDescent="0.25">
      <c r="A115" s="21"/>
      <c r="B115" s="24"/>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6"/>
      <c r="AL115" s="6"/>
      <c r="AM115" s="6"/>
      <c r="AN115" s="9"/>
    </row>
    <row r="116" spans="1:40" ht="12" customHeight="1" x14ac:dyDescent="0.25">
      <c r="A116" s="21"/>
      <c r="B116" s="24"/>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6"/>
      <c r="AL116" s="6"/>
      <c r="AM116" s="6"/>
      <c r="AN116" s="9"/>
    </row>
    <row r="117" spans="1:40" ht="12" customHeight="1" x14ac:dyDescent="0.25">
      <c r="A117" s="27"/>
      <c r="B117" s="25"/>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6"/>
      <c r="AL117" s="6"/>
      <c r="AM117" s="6"/>
      <c r="AN117" s="9"/>
    </row>
    <row r="118" spans="1:40" ht="12" customHeight="1" x14ac:dyDescent="0.25">
      <c r="A118" s="21"/>
      <c r="B118" s="24"/>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6"/>
      <c r="AL118" s="6"/>
      <c r="AM118" s="6"/>
      <c r="AN118" s="9"/>
    </row>
    <row r="119" spans="1:40" ht="12" customHeight="1" x14ac:dyDescent="0.25">
      <c r="A119" s="21"/>
      <c r="B119" s="24"/>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6"/>
      <c r="AL119" s="6"/>
      <c r="AM119" s="6"/>
      <c r="AN119" s="9"/>
    </row>
    <row r="120" spans="1:40" ht="12" customHeight="1" x14ac:dyDescent="0.25">
      <c r="A120" s="21"/>
      <c r="B120" s="24"/>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6"/>
      <c r="AL120" s="6"/>
      <c r="AM120" s="6"/>
      <c r="AN120" s="9"/>
    </row>
    <row r="121" spans="1:40" ht="12" customHeight="1" x14ac:dyDescent="0.25">
      <c r="A121" s="27"/>
      <c r="B121" s="25"/>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6"/>
      <c r="AL121" s="6"/>
      <c r="AM121" s="6"/>
      <c r="AN121" s="9"/>
    </row>
    <row r="122" spans="1:40" ht="12" customHeight="1" x14ac:dyDescent="0.25">
      <c r="A122" s="21"/>
      <c r="B122" s="24"/>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6"/>
      <c r="AL122" s="6"/>
      <c r="AM122" s="6"/>
      <c r="AN122" s="9"/>
    </row>
  </sheetData>
  <mergeCells count="5">
    <mergeCell ref="A2:AI2"/>
    <mergeCell ref="A4:AI4"/>
    <mergeCell ref="A8:AI8"/>
    <mergeCell ref="A14:AI14"/>
    <mergeCell ref="A20:AI20"/>
  </mergeCells>
  <hyperlinks>
    <hyperlink ref="A1" location="Índice!A1" display="Índice" xr:uid="{8B8600F6-0F08-4A11-B54B-97F30A38A20B}"/>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B1F58-CB30-44D9-BB5D-AD777C82BAAE}">
  <dimension ref="A1:AN122"/>
  <sheetViews>
    <sheetView showGridLines="0" zoomScale="90" zoomScaleNormal="90" workbookViewId="0"/>
  </sheetViews>
  <sheetFormatPr baseColWidth="10" defaultColWidth="7.109375" defaultRowHeight="13.2" x14ac:dyDescent="0.25"/>
  <cols>
    <col min="1" max="1" width="6.109375" style="8" customWidth="1"/>
    <col min="2" max="2" width="10.5546875" style="8" customWidth="1"/>
    <col min="3" max="34" width="10.6640625" style="8" customWidth="1"/>
    <col min="35" max="35" width="12" style="8" bestFit="1" customWidth="1"/>
    <col min="36" max="16384" width="7.109375" style="8"/>
  </cols>
  <sheetData>
    <row r="1" spans="1:40" ht="12" customHeight="1" x14ac:dyDescent="0.25">
      <c r="A1" s="1" t="s">
        <v>0</v>
      </c>
      <c r="B1" s="2"/>
      <c r="C1" s="3"/>
      <c r="D1" s="3"/>
      <c r="E1" s="3"/>
      <c r="F1" s="3"/>
      <c r="G1" s="3"/>
      <c r="H1" s="3"/>
      <c r="I1" s="3"/>
      <c r="J1" s="3"/>
      <c r="K1" s="3"/>
      <c r="L1" s="3"/>
      <c r="M1" s="3"/>
      <c r="N1" s="3"/>
      <c r="O1" s="3"/>
      <c r="P1" s="3"/>
      <c r="Q1" s="3"/>
      <c r="R1" s="4"/>
      <c r="S1" s="4"/>
      <c r="T1" s="4"/>
      <c r="U1" s="4"/>
      <c r="V1" s="4"/>
      <c r="W1" s="4"/>
      <c r="X1" s="4"/>
      <c r="Y1" s="4"/>
      <c r="Z1" s="3"/>
      <c r="AA1" s="3"/>
      <c r="AB1" s="3"/>
      <c r="AC1" s="3"/>
      <c r="AD1" s="3"/>
      <c r="AE1" s="3"/>
      <c r="AF1" s="3"/>
      <c r="AG1" s="3"/>
      <c r="AH1" s="3"/>
      <c r="AI1" s="3"/>
      <c r="AJ1" s="3"/>
      <c r="AK1" s="5"/>
      <c r="AL1" s="6"/>
      <c r="AM1" s="6"/>
      <c r="AN1" s="7"/>
    </row>
    <row r="2" spans="1:40" ht="12" customHeight="1" x14ac:dyDescent="0.25">
      <c r="A2" s="136" t="s">
        <v>48</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2"/>
      <c r="AK2" s="5"/>
      <c r="AL2" s="6"/>
      <c r="AM2" s="6"/>
      <c r="AN2" s="9"/>
    </row>
    <row r="3" spans="1:40" ht="12" customHeight="1" x14ac:dyDescent="0.25">
      <c r="A3" s="10"/>
      <c r="B3" s="87"/>
      <c r="C3" s="87"/>
      <c r="D3" s="87"/>
      <c r="E3" s="87"/>
      <c r="F3" s="87"/>
      <c r="G3" s="87"/>
      <c r="H3" s="87"/>
      <c r="I3" s="87"/>
      <c r="J3" s="87"/>
      <c r="K3" s="87"/>
      <c r="L3" s="87"/>
      <c r="M3" s="87"/>
      <c r="N3" s="87"/>
      <c r="O3" s="87"/>
      <c r="P3" s="2"/>
      <c r="Q3" s="2"/>
      <c r="R3" s="2"/>
      <c r="S3" s="2"/>
      <c r="T3" s="2"/>
      <c r="U3" s="2"/>
      <c r="V3" s="2"/>
      <c r="W3" s="2"/>
      <c r="X3" s="2"/>
      <c r="Y3" s="2"/>
      <c r="Z3" s="2"/>
      <c r="AA3" s="2"/>
      <c r="AB3" s="2"/>
      <c r="AC3" s="2"/>
      <c r="AD3" s="2"/>
      <c r="AE3" s="2"/>
      <c r="AF3" s="2"/>
      <c r="AG3" s="2"/>
      <c r="AH3" s="2"/>
      <c r="AI3" s="2"/>
      <c r="AJ3" s="2"/>
      <c r="AK3" s="5"/>
      <c r="AL3" s="6"/>
      <c r="AM3" s="6"/>
      <c r="AN3" s="9"/>
    </row>
    <row r="4" spans="1:40" ht="12" customHeight="1" x14ac:dyDescent="0.25">
      <c r="A4" s="136" t="s">
        <v>441</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2"/>
      <c r="AK4" s="5"/>
      <c r="AL4" s="6"/>
      <c r="AM4" s="6"/>
      <c r="AN4" s="9"/>
    </row>
    <row r="5" spans="1:40" ht="12" customHeight="1" thickBot="1" x14ac:dyDescent="0.3">
      <c r="A5" s="12"/>
      <c r="B5" s="13"/>
      <c r="C5" s="13"/>
      <c r="D5" s="13"/>
      <c r="E5" s="13"/>
      <c r="F5" s="13"/>
      <c r="G5" s="13"/>
      <c r="H5" s="13"/>
      <c r="I5" s="13"/>
      <c r="J5" s="13"/>
      <c r="K5" s="13"/>
      <c r="L5" s="13"/>
      <c r="M5" s="13"/>
      <c r="N5" s="13"/>
      <c r="O5" s="13"/>
      <c r="P5" s="2"/>
      <c r="Q5" s="2"/>
      <c r="R5" s="2"/>
      <c r="S5" s="2"/>
      <c r="T5" s="2"/>
      <c r="U5" s="2"/>
      <c r="V5" s="2"/>
      <c r="W5" s="2"/>
      <c r="X5" s="2"/>
      <c r="Y5" s="2"/>
      <c r="Z5" s="2"/>
      <c r="AA5" s="2"/>
      <c r="AB5" s="2"/>
      <c r="AC5" s="2"/>
      <c r="AD5" s="2"/>
      <c r="AE5" s="2"/>
      <c r="AF5" s="2"/>
      <c r="AG5" s="2"/>
      <c r="AH5" s="2"/>
      <c r="AI5" s="2"/>
      <c r="AJ5" s="2"/>
      <c r="AK5" s="5"/>
      <c r="AL5" s="6"/>
      <c r="AM5" s="6"/>
      <c r="AN5" s="9"/>
    </row>
    <row r="6" spans="1:40" s="16" customFormat="1" ht="12" customHeight="1" thickTop="1" thickBot="1" x14ac:dyDescent="0.3">
      <c r="A6" s="87"/>
      <c r="B6" s="14"/>
      <c r="C6" s="15">
        <v>1990</v>
      </c>
      <c r="D6" s="15">
        <v>1991</v>
      </c>
      <c r="E6" s="15">
        <v>1992</v>
      </c>
      <c r="F6" s="15">
        <v>1993</v>
      </c>
      <c r="G6" s="15">
        <v>1994</v>
      </c>
      <c r="H6" s="15">
        <v>1995</v>
      </c>
      <c r="I6" s="15">
        <v>1996</v>
      </c>
      <c r="J6" s="15">
        <v>1997</v>
      </c>
      <c r="K6" s="15">
        <v>1998</v>
      </c>
      <c r="L6" s="15">
        <v>1999</v>
      </c>
      <c r="M6" s="15">
        <v>2000</v>
      </c>
      <c r="N6" s="15">
        <v>2001</v>
      </c>
      <c r="O6" s="15">
        <v>2002</v>
      </c>
      <c r="P6" s="15">
        <v>2003</v>
      </c>
      <c r="Q6" s="15">
        <v>2004</v>
      </c>
      <c r="R6" s="15">
        <v>2005</v>
      </c>
      <c r="S6" s="15">
        <v>2006</v>
      </c>
      <c r="T6" s="15">
        <v>2007</v>
      </c>
      <c r="U6" s="15">
        <v>2008</v>
      </c>
      <c r="V6" s="15">
        <v>2009</v>
      </c>
      <c r="W6" s="15">
        <v>2010</v>
      </c>
      <c r="X6" s="15">
        <v>2011</v>
      </c>
      <c r="Y6" s="15">
        <v>2012</v>
      </c>
      <c r="Z6" s="15">
        <v>2013</v>
      </c>
      <c r="AA6" s="15">
        <v>2014</v>
      </c>
      <c r="AB6" s="15">
        <v>2015</v>
      </c>
      <c r="AC6" s="15">
        <v>2016</v>
      </c>
      <c r="AD6" s="15">
        <v>2017</v>
      </c>
      <c r="AE6" s="15">
        <v>2018</v>
      </c>
      <c r="AF6" s="15">
        <v>2019</v>
      </c>
      <c r="AG6" s="15">
        <v>2020</v>
      </c>
      <c r="AH6" s="15">
        <v>2021</v>
      </c>
      <c r="AI6" s="15" t="s">
        <v>458</v>
      </c>
      <c r="AJ6" s="2"/>
      <c r="AK6" s="5"/>
      <c r="AL6" s="6"/>
      <c r="AM6" s="6"/>
      <c r="AN6" s="9"/>
    </row>
    <row r="7" spans="1:40" s="16" customFormat="1" ht="12" customHeight="1" thickTop="1" x14ac:dyDescent="0.25">
      <c r="A7" s="87"/>
      <c r="B7" s="14"/>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
      <c r="AK7" s="5"/>
      <c r="AL7" s="6"/>
      <c r="AM7" s="6"/>
      <c r="AN7" s="9"/>
    </row>
    <row r="8" spans="1:40" s="16" customFormat="1" ht="12" customHeight="1" x14ac:dyDescent="0.25">
      <c r="A8" s="136" t="s">
        <v>4</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2"/>
      <c r="AK8" s="5"/>
      <c r="AL8" s="6"/>
      <c r="AM8" s="6"/>
      <c r="AN8" s="9"/>
    </row>
    <row r="9" spans="1:40" s="16" customFormat="1" ht="12" customHeight="1" x14ac:dyDescent="0.25">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119"/>
      <c r="AG9" s="124"/>
      <c r="AH9" s="128"/>
      <c r="AI9" s="87"/>
      <c r="AJ9" s="2"/>
      <c r="AK9" s="5"/>
      <c r="AL9" s="6"/>
      <c r="AM9" s="6"/>
      <c r="AN9" s="9"/>
    </row>
    <row r="10" spans="1:40" ht="12" customHeight="1" x14ac:dyDescent="0.25">
      <c r="A10" s="17"/>
      <c r="B10" s="18" t="s">
        <v>1</v>
      </c>
      <c r="C10" s="28">
        <v>5168.7612950000012</v>
      </c>
      <c r="D10" s="28">
        <v>5589.7340490000006</v>
      </c>
      <c r="E10" s="28">
        <v>6976.8441069999981</v>
      </c>
      <c r="F10" s="28">
        <v>8315.6175400000011</v>
      </c>
      <c r="G10" s="28">
        <v>11002.380190000002</v>
      </c>
      <c r="H10" s="28">
        <v>12009.316476000004</v>
      </c>
      <c r="I10" s="28">
        <v>13088.757596000005</v>
      </c>
      <c r="J10" s="28">
        <v>14875.877149000004</v>
      </c>
      <c r="K10" s="28">
        <v>16194.085372</v>
      </c>
      <c r="L10" s="28">
        <v>18741.359533999999</v>
      </c>
      <c r="M10" s="28">
        <v>21360.713403000002</v>
      </c>
      <c r="N10" s="28">
        <v>21499.544786999999</v>
      </c>
      <c r="O10" s="28">
        <v>23328.574919999995</v>
      </c>
      <c r="P10" s="28">
        <v>24509.543478999996</v>
      </c>
      <c r="Q10" s="28">
        <v>27199.750265999992</v>
      </c>
      <c r="R10" s="28">
        <v>29422.514680999997</v>
      </c>
      <c r="S10" s="28">
        <v>31686.934203000004</v>
      </c>
      <c r="T10" s="28">
        <v>34872.453714999996</v>
      </c>
      <c r="U10" s="28">
        <v>32647.040038999996</v>
      </c>
      <c r="V10" s="28">
        <v>26625.759275</v>
      </c>
      <c r="W10" s="28">
        <v>36981.911535000007</v>
      </c>
      <c r="X10" s="28">
        <v>41549.505826000008</v>
      </c>
      <c r="Y10" s="28">
        <v>46375.334264999983</v>
      </c>
      <c r="Z10" s="28">
        <v>50632.48002100001</v>
      </c>
      <c r="AA10" s="28">
        <v>55112.764698000014</v>
      </c>
      <c r="AB10" s="28">
        <v>58683.880378999995</v>
      </c>
      <c r="AC10" s="28">
        <v>60641.58947699998</v>
      </c>
      <c r="AD10" s="28">
        <v>60564.921718999984</v>
      </c>
      <c r="AE10" s="28">
        <v>64849.778454999992</v>
      </c>
      <c r="AF10" s="28">
        <v>66636.453621000022</v>
      </c>
      <c r="AG10" s="28">
        <v>58231.855443999986</v>
      </c>
      <c r="AH10" s="28">
        <v>68457.880845000022</v>
      </c>
      <c r="AI10" s="28">
        <f>SUM(C10:AH10)</f>
        <v>1053833.918361</v>
      </c>
      <c r="AJ10" s="4"/>
      <c r="AK10" s="5"/>
      <c r="AL10" s="6"/>
      <c r="AM10" s="7"/>
      <c r="AN10" s="7"/>
    </row>
    <row r="11" spans="1:40" ht="12" customHeight="1" x14ac:dyDescent="0.25">
      <c r="A11" s="17"/>
      <c r="B11" s="18" t="s">
        <v>2</v>
      </c>
      <c r="C11" s="28">
        <v>2155.9701770000006</v>
      </c>
      <c r="D11" s="28">
        <v>2504.469967</v>
      </c>
      <c r="E11" s="28">
        <v>2863.9593540000001</v>
      </c>
      <c r="F11" s="28">
        <v>3606.9571290000008</v>
      </c>
      <c r="G11" s="28">
        <v>4425.3302120000008</v>
      </c>
      <c r="H11" s="28">
        <v>7041.1515649999992</v>
      </c>
      <c r="I11" s="28">
        <v>10501.004499999999</v>
      </c>
      <c r="J11" s="28">
        <v>10868.220577</v>
      </c>
      <c r="K11" s="28">
        <v>10036.084288999999</v>
      </c>
      <c r="L11" s="28">
        <v>13532.674003</v>
      </c>
      <c r="M11" s="28">
        <v>19109.096951999996</v>
      </c>
      <c r="N11" s="28">
        <v>19179.781937</v>
      </c>
      <c r="O11" s="28">
        <v>18062.147142000002</v>
      </c>
      <c r="P11" s="28">
        <v>16608.366588000001</v>
      </c>
      <c r="Q11" s="28">
        <v>16590.517132000001</v>
      </c>
      <c r="R11" s="28">
        <v>16166.967760999998</v>
      </c>
      <c r="S11" s="28">
        <v>20779.900098999999</v>
      </c>
      <c r="T11" s="28">
        <v>21186.124206000004</v>
      </c>
      <c r="U11" s="28">
        <v>20542.027157999997</v>
      </c>
      <c r="V11" s="28">
        <v>17286.538711000001</v>
      </c>
      <c r="W11" s="28">
        <v>25679.607397999996</v>
      </c>
      <c r="X11" s="28">
        <v>28445.644114999999</v>
      </c>
      <c r="Y11" s="28">
        <v>32639.845921000007</v>
      </c>
      <c r="Z11" s="28">
        <v>37710.637325999996</v>
      </c>
      <c r="AA11" s="28">
        <v>42093.538013000005</v>
      </c>
      <c r="AB11" s="28">
        <v>45440.852544000016</v>
      </c>
      <c r="AC11" s="28">
        <v>44165.813166</v>
      </c>
      <c r="AD11" s="28">
        <v>47461.298807000006</v>
      </c>
      <c r="AE11" s="28">
        <v>52127.76298</v>
      </c>
      <c r="AF11" s="28">
        <v>55657.277927000003</v>
      </c>
      <c r="AG11" s="28">
        <v>42901.952995000014</v>
      </c>
      <c r="AH11" s="28">
        <v>46068.501699</v>
      </c>
      <c r="AI11" s="28">
        <f t="shared" ref="AI11:AI12" si="0">SUM(C11:AH11)</f>
        <v>753440.0223500001</v>
      </c>
      <c r="AJ11" s="4"/>
      <c r="AK11" s="5"/>
      <c r="AL11" s="6"/>
      <c r="AM11" s="7"/>
      <c r="AN11" s="7"/>
    </row>
    <row r="12" spans="1:40" ht="12" customHeight="1" x14ac:dyDescent="0.25">
      <c r="A12" s="17"/>
      <c r="B12" s="18" t="s">
        <v>3</v>
      </c>
      <c r="C12" s="28">
        <v>7324.7314720000013</v>
      </c>
      <c r="D12" s="28">
        <v>8094.2040160000006</v>
      </c>
      <c r="E12" s="28">
        <v>9840.8034609999959</v>
      </c>
      <c r="F12" s="28">
        <v>11922.574669000001</v>
      </c>
      <c r="G12" s="28">
        <v>15427.710402000002</v>
      </c>
      <c r="H12" s="28">
        <v>19050.468041000004</v>
      </c>
      <c r="I12" s="28">
        <v>23589.762096000006</v>
      </c>
      <c r="J12" s="28">
        <v>25744.097726000004</v>
      </c>
      <c r="K12" s="28">
        <v>26230.169661</v>
      </c>
      <c r="L12" s="28">
        <v>32274.033536999999</v>
      </c>
      <c r="M12" s="28">
        <v>40469.810354999994</v>
      </c>
      <c r="N12" s="28">
        <v>40679.326724000006</v>
      </c>
      <c r="O12" s="28">
        <v>41390.722062000001</v>
      </c>
      <c r="P12" s="28">
        <v>41117.910067000004</v>
      </c>
      <c r="Q12" s="28">
        <v>43790.267397999989</v>
      </c>
      <c r="R12" s="28">
        <v>45589.482442</v>
      </c>
      <c r="S12" s="28">
        <v>52466.83430200001</v>
      </c>
      <c r="T12" s="28">
        <v>56058.577921000004</v>
      </c>
      <c r="U12" s="28">
        <v>53189.067196999997</v>
      </c>
      <c r="V12" s="28">
        <v>43912.297986000005</v>
      </c>
      <c r="W12" s="28">
        <v>62661.518933000007</v>
      </c>
      <c r="X12" s="28">
        <v>69995.149941000011</v>
      </c>
      <c r="Y12" s="28">
        <v>79015.180185999983</v>
      </c>
      <c r="Z12" s="28">
        <v>88343.117347000007</v>
      </c>
      <c r="AA12" s="28">
        <v>97206.302711000011</v>
      </c>
      <c r="AB12" s="28">
        <v>104124.732923</v>
      </c>
      <c r="AC12" s="28">
        <v>104807.40264299998</v>
      </c>
      <c r="AD12" s="28">
        <v>108026.22052599999</v>
      </c>
      <c r="AE12" s="28">
        <v>116977.54143499999</v>
      </c>
      <c r="AF12" s="28">
        <v>122293.731548</v>
      </c>
      <c r="AG12" s="28">
        <v>101133.808439</v>
      </c>
      <c r="AH12" s="28">
        <v>114526.38254400002</v>
      </c>
      <c r="AI12" s="28">
        <f t="shared" si="0"/>
        <v>1807273.940711</v>
      </c>
      <c r="AJ12" s="4"/>
      <c r="AK12" s="5"/>
      <c r="AL12" s="6"/>
      <c r="AM12" s="7"/>
      <c r="AN12" s="7"/>
    </row>
    <row r="13" spans="1:40" ht="12" customHeight="1" x14ac:dyDescent="0.25">
      <c r="A13" s="17"/>
      <c r="B13" s="1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4"/>
      <c r="AK13" s="5"/>
      <c r="AL13" s="6"/>
      <c r="AM13" s="7"/>
      <c r="AN13" s="7"/>
    </row>
    <row r="14" spans="1:40" ht="12" customHeight="1" x14ac:dyDescent="0.25">
      <c r="A14" s="136" t="s">
        <v>94</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4"/>
      <c r="AK14" s="5"/>
      <c r="AL14" s="6"/>
      <c r="AM14" s="7"/>
      <c r="AN14" s="7"/>
    </row>
    <row r="15" spans="1:40" ht="12" customHeight="1" x14ac:dyDescent="0.25">
      <c r="A15" s="17"/>
      <c r="B15" s="1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4"/>
      <c r="AK15" s="5"/>
      <c r="AL15" s="6"/>
      <c r="AM15" s="7"/>
      <c r="AN15" s="7"/>
    </row>
    <row r="16" spans="1:40" ht="12" customHeight="1" x14ac:dyDescent="0.25">
      <c r="A16" s="17"/>
      <c r="B16" s="18" t="s">
        <v>1</v>
      </c>
      <c r="C16" s="28">
        <v>19.665075000000002</v>
      </c>
      <c r="D16" s="28">
        <v>49.267833000000003</v>
      </c>
      <c r="E16" s="28">
        <v>64.247912000000028</v>
      </c>
      <c r="F16" s="28">
        <v>87.064178999999982</v>
      </c>
      <c r="G16" s="28">
        <v>81.595221999999978</v>
      </c>
      <c r="H16" s="28">
        <v>77.947057000000015</v>
      </c>
      <c r="I16" s="28">
        <v>93.187851000000023</v>
      </c>
      <c r="J16" s="28">
        <v>97.546044000000009</v>
      </c>
      <c r="K16" s="28">
        <v>129.40940000000001</v>
      </c>
      <c r="L16" s="28">
        <v>102.653677</v>
      </c>
      <c r="M16" s="28">
        <v>106.14299999999997</v>
      </c>
      <c r="N16" s="28">
        <v>95.376453999999981</v>
      </c>
      <c r="O16" s="28">
        <v>106.42980699999997</v>
      </c>
      <c r="P16" s="28">
        <v>120.20759200000005</v>
      </c>
      <c r="Q16" s="28">
        <v>147.87631600000003</v>
      </c>
      <c r="R16" s="28">
        <v>211.4641739999999</v>
      </c>
      <c r="S16" s="28">
        <v>188.55134699999999</v>
      </c>
      <c r="T16" s="28">
        <v>208.27165299999993</v>
      </c>
      <c r="U16" s="28">
        <v>189.63395000000003</v>
      </c>
      <c r="V16" s="28">
        <v>187.04211700000005</v>
      </c>
      <c r="W16" s="28">
        <v>317.83407299999999</v>
      </c>
      <c r="X16" s="28">
        <v>325.15961600000003</v>
      </c>
      <c r="Y16" s="28">
        <v>333.39013699999998</v>
      </c>
      <c r="Z16" s="28">
        <v>400.17773699999998</v>
      </c>
      <c r="AA16" s="28">
        <v>373.10602799999998</v>
      </c>
      <c r="AB16" s="28">
        <v>394.2108879999999</v>
      </c>
      <c r="AC16" s="28">
        <v>426.74753399999992</v>
      </c>
      <c r="AD16" s="28">
        <v>441.63703000000015</v>
      </c>
      <c r="AE16" s="28">
        <v>459.12109600000014</v>
      </c>
      <c r="AF16" s="28">
        <v>389.40921200000008</v>
      </c>
      <c r="AG16" s="28">
        <v>327.19000999999997</v>
      </c>
      <c r="AH16" s="28">
        <v>433.10023700000005</v>
      </c>
      <c r="AI16" s="28">
        <f>SUM(C16:AH16)</f>
        <v>6984.6642579999998</v>
      </c>
      <c r="AJ16" s="4"/>
      <c r="AK16" s="5"/>
      <c r="AL16" s="6"/>
      <c r="AM16" s="7"/>
      <c r="AN16" s="7"/>
    </row>
    <row r="17" spans="1:40" ht="12" customHeight="1" x14ac:dyDescent="0.25">
      <c r="A17" s="17"/>
      <c r="B17" s="18" t="s">
        <v>2</v>
      </c>
      <c r="C17" s="28">
        <v>16.056468000000002</v>
      </c>
      <c r="D17" s="28">
        <v>18.445543999999998</v>
      </c>
      <c r="E17" s="28">
        <v>48.310097999999996</v>
      </c>
      <c r="F17" s="28">
        <v>92.570062000000007</v>
      </c>
      <c r="G17" s="28">
        <v>96.772819000000013</v>
      </c>
      <c r="H17" s="28">
        <v>105.020585</v>
      </c>
      <c r="I17" s="28">
        <v>147.602147</v>
      </c>
      <c r="J17" s="28">
        <v>64.144019999999998</v>
      </c>
      <c r="K17" s="28">
        <v>48.478520999999979</v>
      </c>
      <c r="L17" s="28">
        <v>63.295139999999996</v>
      </c>
      <c r="M17" s="28">
        <v>96.39515899999995</v>
      </c>
      <c r="N17" s="28">
        <v>67.352727000000016</v>
      </c>
      <c r="O17" s="28">
        <v>62.177475000000008</v>
      </c>
      <c r="P17" s="28">
        <v>55.652064999999993</v>
      </c>
      <c r="Q17" s="28">
        <v>58.884449999999994</v>
      </c>
      <c r="R17" s="28">
        <v>69.979130000000012</v>
      </c>
      <c r="S17" s="28">
        <v>73.543823000000017</v>
      </c>
      <c r="T17" s="28">
        <v>73.241777000000027</v>
      </c>
      <c r="U17" s="28">
        <v>67.503102999999996</v>
      </c>
      <c r="V17" s="28">
        <v>45.802318000000014</v>
      </c>
      <c r="W17" s="28">
        <v>61.962062999999993</v>
      </c>
      <c r="X17" s="28">
        <v>82.795587999999981</v>
      </c>
      <c r="Y17" s="28">
        <v>99.903120999999985</v>
      </c>
      <c r="Z17" s="28">
        <v>127.258968</v>
      </c>
      <c r="AA17" s="28">
        <v>169.32628599999998</v>
      </c>
      <c r="AB17" s="28">
        <v>198.24351100000001</v>
      </c>
      <c r="AC17" s="28">
        <v>186.737571</v>
      </c>
      <c r="AD17" s="28">
        <v>186.75292499999992</v>
      </c>
      <c r="AE17" s="28">
        <v>203.35412299999993</v>
      </c>
      <c r="AF17" s="28">
        <v>206.02090300000012</v>
      </c>
      <c r="AG17" s="28">
        <v>158.42196999999999</v>
      </c>
      <c r="AH17" s="28">
        <v>171.802414</v>
      </c>
      <c r="AI17" s="28">
        <f t="shared" ref="AI17:AI18" si="1">SUM(C17:AH17)</f>
        <v>3223.8068739999999</v>
      </c>
      <c r="AJ17" s="4"/>
      <c r="AK17" s="5"/>
      <c r="AL17" s="6"/>
      <c r="AM17" s="7"/>
      <c r="AN17" s="7"/>
    </row>
    <row r="18" spans="1:40" ht="12" customHeight="1" x14ac:dyDescent="0.25">
      <c r="A18" s="17"/>
      <c r="B18" s="18" t="s">
        <v>3</v>
      </c>
      <c r="C18" s="28">
        <v>35.721543000000004</v>
      </c>
      <c r="D18" s="28">
        <v>67.713377000000008</v>
      </c>
      <c r="E18" s="28">
        <v>112.55801000000001</v>
      </c>
      <c r="F18" s="28">
        <v>179.634241</v>
      </c>
      <c r="G18" s="28">
        <v>178.36804099999998</v>
      </c>
      <c r="H18" s="28">
        <v>182.96764200000001</v>
      </c>
      <c r="I18" s="28">
        <v>240.78999800000008</v>
      </c>
      <c r="J18" s="28">
        <v>161.69006400000004</v>
      </c>
      <c r="K18" s="28">
        <v>177.88792099999998</v>
      </c>
      <c r="L18" s="28">
        <v>165.94881699999999</v>
      </c>
      <c r="M18" s="28">
        <v>202.53815899999998</v>
      </c>
      <c r="N18" s="28">
        <v>162.72918099999998</v>
      </c>
      <c r="O18" s="28">
        <v>168.607282</v>
      </c>
      <c r="P18" s="28">
        <v>175.85965700000003</v>
      </c>
      <c r="Q18" s="28">
        <v>206.76076600000002</v>
      </c>
      <c r="R18" s="28">
        <v>281.44330399999996</v>
      </c>
      <c r="S18" s="28">
        <v>262.09517</v>
      </c>
      <c r="T18" s="28">
        <v>281.51342999999991</v>
      </c>
      <c r="U18" s="28">
        <v>257.13705299999998</v>
      </c>
      <c r="V18" s="28">
        <v>232.84443500000006</v>
      </c>
      <c r="W18" s="28">
        <v>379.79613599999993</v>
      </c>
      <c r="X18" s="28">
        <v>407.95520399999998</v>
      </c>
      <c r="Y18" s="28">
        <v>433.29325799999992</v>
      </c>
      <c r="Z18" s="28">
        <v>527.43670499999996</v>
      </c>
      <c r="AA18" s="28">
        <v>542.43231400000002</v>
      </c>
      <c r="AB18" s="28">
        <v>592.45439899999985</v>
      </c>
      <c r="AC18" s="28">
        <v>613.48510499999986</v>
      </c>
      <c r="AD18" s="28">
        <v>628.38995499999999</v>
      </c>
      <c r="AE18" s="28">
        <v>662.47521900000015</v>
      </c>
      <c r="AF18" s="28">
        <v>595.43011500000023</v>
      </c>
      <c r="AG18" s="28">
        <v>485.6119799999999</v>
      </c>
      <c r="AH18" s="28">
        <v>604.90265100000022</v>
      </c>
      <c r="AI18" s="28">
        <f t="shared" si="1"/>
        <v>10208.471132000001</v>
      </c>
      <c r="AJ18" s="4"/>
      <c r="AK18" s="5"/>
      <c r="AL18" s="6"/>
      <c r="AM18" s="7"/>
      <c r="AN18" s="7"/>
    </row>
    <row r="19" spans="1:40" ht="12" customHeight="1" x14ac:dyDescent="0.25">
      <c r="A19" s="17"/>
      <c r="B19" s="1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4"/>
      <c r="AK19" s="5"/>
      <c r="AL19" s="6"/>
      <c r="AM19" s="7"/>
      <c r="AN19" s="7"/>
    </row>
    <row r="20" spans="1:40" ht="12" customHeight="1" x14ac:dyDescent="0.25">
      <c r="A20" s="136" t="s">
        <v>420</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4"/>
      <c r="AK20" s="5"/>
      <c r="AL20" s="6"/>
      <c r="AM20" s="7"/>
      <c r="AN20" s="7"/>
    </row>
    <row r="21" spans="1:40" ht="12" customHeight="1" x14ac:dyDescent="0.25">
      <c r="A21" s="17"/>
      <c r="B21" s="1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4"/>
      <c r="AK21" s="5"/>
      <c r="AL21" s="6"/>
      <c r="AM21" s="7"/>
      <c r="AN21" s="7"/>
    </row>
    <row r="22" spans="1:40" ht="12" customHeight="1" x14ac:dyDescent="0.25">
      <c r="A22" s="17"/>
      <c r="B22" s="18" t="s">
        <v>1</v>
      </c>
      <c r="C22" s="19">
        <f>IF(C10&gt;0,C16/C10*100,"--")</f>
        <v>0.38046011176842315</v>
      </c>
      <c r="D22" s="19">
        <f t="shared" ref="D22:AI24" si="2">IF(D10&gt;0,D16/D10*100,"--")</f>
        <v>0.88139851678299408</v>
      </c>
      <c r="E22" s="19">
        <f t="shared" si="2"/>
        <v>0.92087354991261594</v>
      </c>
      <c r="F22" s="19">
        <f t="shared" si="2"/>
        <v>1.0469959516680702</v>
      </c>
      <c r="G22" s="19">
        <f t="shared" si="2"/>
        <v>0.74161427428368087</v>
      </c>
      <c r="H22" s="19">
        <f t="shared" si="2"/>
        <v>0.64905489963373997</v>
      </c>
      <c r="I22" s="19">
        <f t="shared" si="2"/>
        <v>0.71196865184881053</v>
      </c>
      <c r="J22" s="19">
        <f t="shared" si="2"/>
        <v>0.65573305710283658</v>
      </c>
      <c r="K22" s="19">
        <f t="shared" si="2"/>
        <v>0.79911521414943421</v>
      </c>
      <c r="L22" s="19">
        <f t="shared" si="2"/>
        <v>0.54773868893432653</v>
      </c>
      <c r="M22" s="19">
        <f t="shared" si="2"/>
        <v>0.49690756107936324</v>
      </c>
      <c r="N22" s="19">
        <f t="shared" si="2"/>
        <v>0.44362080660270864</v>
      </c>
      <c r="O22" s="19">
        <f t="shared" si="2"/>
        <v>0.45622078230229074</v>
      </c>
      <c r="P22" s="19">
        <f t="shared" si="2"/>
        <v>0.4904521869327963</v>
      </c>
      <c r="Q22" s="19">
        <f t="shared" si="2"/>
        <v>0.54366791810161275</v>
      </c>
      <c r="R22" s="19">
        <f t="shared" si="2"/>
        <v>0.71871550169216447</v>
      </c>
      <c r="S22" s="19">
        <f t="shared" si="2"/>
        <v>0.59504446151861745</v>
      </c>
      <c r="T22" s="19">
        <f t="shared" si="2"/>
        <v>0.59723830936053179</v>
      </c>
      <c r="U22" s="19">
        <f t="shared" si="2"/>
        <v>0.5808610819647485</v>
      </c>
      <c r="V22" s="19">
        <f t="shared" si="2"/>
        <v>0.7024855707143024</v>
      </c>
      <c r="W22" s="19">
        <f t="shared" si="2"/>
        <v>0.85943116460921454</v>
      </c>
      <c r="X22" s="19">
        <f t="shared" si="2"/>
        <v>0.78258359404247901</v>
      </c>
      <c r="Y22" s="19">
        <f t="shared" si="2"/>
        <v>0.71889538325465718</v>
      </c>
      <c r="Z22" s="19">
        <f t="shared" si="2"/>
        <v>0.79035776409534897</v>
      </c>
      <c r="AA22" s="19">
        <f t="shared" si="2"/>
        <v>0.67698659293268881</v>
      </c>
      <c r="AB22" s="19">
        <f t="shared" si="2"/>
        <v>0.67175327441548693</v>
      </c>
      <c r="AC22" s="19">
        <f t="shared" si="2"/>
        <v>0.70372089135601545</v>
      </c>
      <c r="AD22" s="19">
        <f t="shared" si="2"/>
        <v>0.72919607169483558</v>
      </c>
      <c r="AE22" s="19">
        <f t="shared" si="2"/>
        <v>0.70797635233031608</v>
      </c>
      <c r="AF22" s="19">
        <f t="shared" ref="AF22:AG22" si="3">IF(AF10&gt;0,AF16/AF10*100,"--")</f>
        <v>0.58437865588525317</v>
      </c>
      <c r="AG22" s="19">
        <f t="shared" si="3"/>
        <v>0.56187460884644125</v>
      </c>
      <c r="AH22" s="19">
        <f t="shared" ref="AH22" si="4">IF(AH10&gt;0,AH16/AH10*100,"--")</f>
        <v>0.63265212369136981</v>
      </c>
      <c r="AI22" s="19">
        <f t="shared" si="2"/>
        <v>0.66278605540264468</v>
      </c>
      <c r="AJ22" s="4"/>
      <c r="AK22" s="5"/>
      <c r="AL22" s="6"/>
      <c r="AM22" s="7"/>
      <c r="AN22" s="7"/>
    </row>
    <row r="23" spans="1:40" ht="12" customHeight="1" x14ac:dyDescent="0.25">
      <c r="A23" s="17"/>
      <c r="B23" s="18" t="s">
        <v>2</v>
      </c>
      <c r="C23" s="19">
        <f t="shared" ref="C23:R24" si="5">IF(C11&gt;0,C17/C11*100,"--")</f>
        <v>0.7447444390136384</v>
      </c>
      <c r="D23" s="19">
        <f t="shared" si="5"/>
        <v>0.73650489896251958</v>
      </c>
      <c r="E23" s="19">
        <f t="shared" si="5"/>
        <v>1.6868290373090258</v>
      </c>
      <c r="F23" s="19">
        <f t="shared" si="5"/>
        <v>2.5664308914496106</v>
      </c>
      <c r="G23" s="19">
        <f t="shared" si="5"/>
        <v>2.1867931739327569</v>
      </c>
      <c r="H23" s="19">
        <f t="shared" si="5"/>
        <v>1.4915256976150606</v>
      </c>
      <c r="I23" s="19">
        <f t="shared" si="5"/>
        <v>1.4056002642413876</v>
      </c>
      <c r="J23" s="19">
        <f t="shared" si="5"/>
        <v>0.59019799557386188</v>
      </c>
      <c r="K23" s="19">
        <f t="shared" si="5"/>
        <v>0.48304218661390308</v>
      </c>
      <c r="L23" s="19">
        <f t="shared" si="5"/>
        <v>0.4677208657059822</v>
      </c>
      <c r="M23" s="19">
        <f t="shared" si="5"/>
        <v>0.50444643847971604</v>
      </c>
      <c r="N23" s="19">
        <f t="shared" si="5"/>
        <v>0.35116523858943816</v>
      </c>
      <c r="O23" s="19">
        <f t="shared" si="5"/>
        <v>0.34424188060908006</v>
      </c>
      <c r="P23" s="19">
        <f t="shared" si="5"/>
        <v>0.33508451722284438</v>
      </c>
      <c r="Q23" s="19">
        <f t="shared" si="5"/>
        <v>0.35492835775699189</v>
      </c>
      <c r="R23" s="19">
        <f t="shared" si="5"/>
        <v>0.43285253632293691</v>
      </c>
      <c r="S23" s="19">
        <f t="shared" si="2"/>
        <v>0.35391807780413342</v>
      </c>
      <c r="T23" s="19">
        <f t="shared" si="2"/>
        <v>0.34570635142060402</v>
      </c>
      <c r="U23" s="19">
        <f t="shared" si="2"/>
        <v>0.32860974469947196</v>
      </c>
      <c r="V23" s="19">
        <f t="shared" si="2"/>
        <v>0.2649594506206987</v>
      </c>
      <c r="W23" s="19">
        <f t="shared" si="2"/>
        <v>0.24128898093989468</v>
      </c>
      <c r="X23" s="19">
        <f t="shared" si="2"/>
        <v>0.29106596308831723</v>
      </c>
      <c r="Y23" s="19">
        <f t="shared" si="2"/>
        <v>0.30607718321281585</v>
      </c>
      <c r="Z23" s="19">
        <f t="shared" si="2"/>
        <v>0.3374617270450106</v>
      </c>
      <c r="AA23" s="19">
        <f t="shared" si="2"/>
        <v>0.40226194801612047</v>
      </c>
      <c r="AB23" s="19">
        <f t="shared" si="2"/>
        <v>0.43626714707441377</v>
      </c>
      <c r="AC23" s="19">
        <f t="shared" si="2"/>
        <v>0.42281021816157904</v>
      </c>
      <c r="AD23" s="19">
        <f t="shared" si="2"/>
        <v>0.39348464895456248</v>
      </c>
      <c r="AE23" s="19">
        <f t="shared" si="2"/>
        <v>0.39010713557384258</v>
      </c>
      <c r="AF23" s="19">
        <f t="shared" ref="AF23:AG23" si="6">IF(AF11&gt;0,AF17/AF11*100,"--")</f>
        <v>0.37015986169897996</v>
      </c>
      <c r="AG23" s="19">
        <f t="shared" si="6"/>
        <v>0.36926517079178933</v>
      </c>
      <c r="AH23" s="19">
        <f t="shared" ref="AH23" si="7">IF(AH11&gt;0,AH17/AH11*100,"--")</f>
        <v>0.37292815625416637</v>
      </c>
      <c r="AI23" s="19">
        <f t="shared" si="2"/>
        <v>0.42787836833313658</v>
      </c>
      <c r="AJ23" s="4"/>
      <c r="AK23" s="5"/>
      <c r="AL23" s="6"/>
      <c r="AM23" s="7"/>
      <c r="AN23" s="7"/>
    </row>
    <row r="24" spans="1:40" ht="12" customHeight="1" x14ac:dyDescent="0.25">
      <c r="A24" s="17"/>
      <c r="B24" s="18" t="s">
        <v>3</v>
      </c>
      <c r="C24" s="19">
        <f t="shared" si="5"/>
        <v>0.48768399410342228</v>
      </c>
      <c r="D24" s="19">
        <f t="shared" si="2"/>
        <v>0.8365662252415359</v>
      </c>
      <c r="E24" s="19">
        <f t="shared" si="2"/>
        <v>1.1437888221838561</v>
      </c>
      <c r="F24" s="19">
        <f t="shared" si="2"/>
        <v>1.5066732311357938</v>
      </c>
      <c r="G24" s="19">
        <f t="shared" si="2"/>
        <v>1.156153676419003</v>
      </c>
      <c r="H24" s="19">
        <f t="shared" si="2"/>
        <v>0.96043646595044807</v>
      </c>
      <c r="I24" s="19">
        <f t="shared" si="2"/>
        <v>1.0207394081385399</v>
      </c>
      <c r="J24" s="19">
        <f t="shared" si="2"/>
        <v>0.62806654061409473</v>
      </c>
      <c r="K24" s="19">
        <f t="shared" si="2"/>
        <v>0.67818059623339155</v>
      </c>
      <c r="L24" s="19">
        <f t="shared" si="2"/>
        <v>0.5141867898530591</v>
      </c>
      <c r="M24" s="19">
        <f t="shared" si="2"/>
        <v>0.50046727974097516</v>
      </c>
      <c r="N24" s="19">
        <f t="shared" si="2"/>
        <v>0.40002918952931671</v>
      </c>
      <c r="O24" s="19">
        <f t="shared" si="2"/>
        <v>0.40735525644476495</v>
      </c>
      <c r="P24" s="19">
        <f t="shared" si="2"/>
        <v>0.42769600087515069</v>
      </c>
      <c r="Q24" s="19">
        <f t="shared" si="2"/>
        <v>0.47216146026421224</v>
      </c>
      <c r="R24" s="19">
        <f t="shared" si="2"/>
        <v>0.61734261703466076</v>
      </c>
      <c r="S24" s="19">
        <f t="shared" si="2"/>
        <v>0.49954447125850143</v>
      </c>
      <c r="T24" s="19">
        <f t="shared" si="2"/>
        <v>0.50217725893211196</v>
      </c>
      <c r="U24" s="19">
        <f t="shared" si="2"/>
        <v>0.48343967388565745</v>
      </c>
      <c r="V24" s="19">
        <f t="shared" si="2"/>
        <v>0.53024880427399823</v>
      </c>
      <c r="W24" s="19">
        <f t="shared" si="2"/>
        <v>0.60610745233624463</v>
      </c>
      <c r="X24" s="19">
        <f t="shared" si="2"/>
        <v>0.58283353110018588</v>
      </c>
      <c r="Y24" s="19">
        <f t="shared" si="2"/>
        <v>0.5483671074090285</v>
      </c>
      <c r="Z24" s="19">
        <f t="shared" si="2"/>
        <v>0.59703202789222254</v>
      </c>
      <c r="AA24" s="19">
        <f t="shared" si="2"/>
        <v>0.55802175257368114</v>
      </c>
      <c r="AB24" s="19">
        <f t="shared" si="2"/>
        <v>0.5689852759940508</v>
      </c>
      <c r="AC24" s="19">
        <f t="shared" si="2"/>
        <v>0.58534520418341285</v>
      </c>
      <c r="AD24" s="19">
        <f t="shared" si="2"/>
        <v>0.58170132393806895</v>
      </c>
      <c r="AE24" s="19">
        <f t="shared" si="2"/>
        <v>0.56632684434397407</v>
      </c>
      <c r="AF24" s="19">
        <f t="shared" ref="AF24:AG24" si="8">IF(AF12&gt;0,AF18/AF12*100,"--")</f>
        <v>0.48688522908166831</v>
      </c>
      <c r="AG24" s="19">
        <f t="shared" si="8"/>
        <v>0.48016779699629553</v>
      </c>
      <c r="AH24" s="19">
        <f t="shared" ref="AH24" si="9">IF(AH12&gt;0,AH18/AH12*100,"--")</f>
        <v>0.52817755836093216</v>
      </c>
      <c r="AI24" s="19">
        <f t="shared" si="2"/>
        <v>0.56485466326061684</v>
      </c>
      <c r="AJ24" s="4"/>
      <c r="AK24" s="5"/>
      <c r="AL24" s="6"/>
      <c r="AM24" s="7"/>
      <c r="AN24" s="7"/>
    </row>
    <row r="25" spans="1:40" ht="12" customHeight="1" x14ac:dyDescent="0.25">
      <c r="A25" s="17"/>
      <c r="B25" s="1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4"/>
      <c r="AK25" s="5"/>
      <c r="AL25" s="6"/>
      <c r="AM25" s="7"/>
      <c r="AN25" s="7"/>
    </row>
    <row r="26" spans="1:40" ht="12" customHeight="1" thickBot="1" x14ac:dyDescent="0.3">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2"/>
      <c r="AK26" s="5"/>
      <c r="AL26" s="6"/>
      <c r="AM26" s="6"/>
      <c r="AN26" s="9"/>
    </row>
    <row r="27" spans="1:40" ht="12" customHeight="1" thickTop="1" x14ac:dyDescent="0.25">
      <c r="A27" s="20" t="s">
        <v>460</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5"/>
      <c r="AL27" s="6"/>
      <c r="AM27" s="6"/>
      <c r="AN27" s="9"/>
    </row>
    <row r="28" spans="1:40" ht="12" customHeight="1" x14ac:dyDescent="0.25">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3"/>
      <c r="AL28" s="23"/>
      <c r="AM28" s="23"/>
      <c r="AN28" s="22"/>
    </row>
    <row r="29" spans="1:40" ht="12" customHeight="1" x14ac:dyDescent="0.25">
      <c r="A29" s="21"/>
      <c r="B29" s="24"/>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6"/>
      <c r="AL29" s="6"/>
      <c r="AM29" s="6"/>
      <c r="AN29" s="9"/>
    </row>
    <row r="30" spans="1:40" ht="12" customHeight="1" x14ac:dyDescent="0.25">
      <c r="A30" s="21"/>
      <c r="B30" s="24"/>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6"/>
      <c r="AL30" s="6"/>
      <c r="AM30" s="6"/>
      <c r="AN30" s="9"/>
    </row>
    <row r="31" spans="1:40" ht="12" customHeight="1" x14ac:dyDescent="0.25">
      <c r="A31" s="21"/>
      <c r="B31" s="24"/>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6"/>
      <c r="AL31" s="6"/>
      <c r="AM31" s="6"/>
      <c r="AN31" s="9"/>
    </row>
    <row r="32" spans="1:40" ht="12" customHeight="1" x14ac:dyDescent="0.25">
      <c r="A32" s="21"/>
      <c r="B32" s="24"/>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6"/>
      <c r="AL32" s="6"/>
      <c r="AM32" s="6"/>
      <c r="AN32" s="9"/>
    </row>
    <row r="33" spans="1:40" ht="12" customHeight="1" x14ac:dyDescent="0.25">
      <c r="A33" s="21"/>
      <c r="B33" s="24"/>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6"/>
      <c r="AL33" s="6"/>
      <c r="AM33" s="6"/>
      <c r="AN33" s="9"/>
    </row>
    <row r="34" spans="1:40" ht="12" customHeight="1" x14ac:dyDescent="0.25">
      <c r="AJ34" s="9"/>
      <c r="AK34" s="6"/>
      <c r="AL34" s="6"/>
      <c r="AM34" s="6"/>
      <c r="AN34" s="9"/>
    </row>
    <row r="35" spans="1:40" ht="12" customHeight="1" x14ac:dyDescent="0.25">
      <c r="A35" s="21"/>
      <c r="B35" s="24"/>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6"/>
      <c r="AL35" s="6"/>
      <c r="AM35" s="6"/>
      <c r="AN35" s="9"/>
    </row>
    <row r="36" spans="1:40" ht="12" customHeight="1" x14ac:dyDescent="0.25">
      <c r="A36" s="21"/>
      <c r="B36" s="24"/>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6"/>
      <c r="AL36" s="6"/>
      <c r="AM36" s="6"/>
      <c r="AN36" s="9"/>
    </row>
    <row r="37" spans="1:40" ht="12" customHeight="1" x14ac:dyDescent="0.25">
      <c r="A37" s="21"/>
      <c r="B37" s="24"/>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6"/>
      <c r="AL37" s="6"/>
      <c r="AM37" s="6"/>
      <c r="AN37" s="9"/>
    </row>
    <row r="38" spans="1:40" ht="12" customHeight="1" x14ac:dyDescent="0.25">
      <c r="A38" s="21"/>
      <c r="B38" s="24"/>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6"/>
      <c r="AL38" s="6"/>
      <c r="AM38" s="6"/>
      <c r="AN38" s="9"/>
    </row>
    <row r="39" spans="1:40" ht="12" customHeight="1" x14ac:dyDescent="0.25">
      <c r="A39" s="21"/>
      <c r="B39" s="24"/>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6"/>
      <c r="AL39" s="6"/>
      <c r="AM39" s="6"/>
      <c r="AN39" s="9"/>
    </row>
    <row r="40" spans="1:40" ht="12" customHeight="1" x14ac:dyDescent="0.25">
      <c r="A40" s="21"/>
      <c r="B40" s="24"/>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6"/>
      <c r="AL40" s="6"/>
      <c r="AM40" s="6"/>
      <c r="AN40" s="9"/>
    </row>
    <row r="41" spans="1:40" ht="12" customHeight="1" x14ac:dyDescent="0.25">
      <c r="A41" s="21"/>
      <c r="B41" s="24"/>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6"/>
      <c r="AL41" s="6"/>
      <c r="AM41" s="6"/>
      <c r="AN41" s="9"/>
    </row>
    <row r="42" spans="1:40" ht="12" customHeight="1" x14ac:dyDescent="0.25">
      <c r="A42" s="21"/>
      <c r="B42" s="24"/>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6"/>
      <c r="AL42" s="6"/>
      <c r="AM42" s="6"/>
      <c r="AN42" s="9"/>
    </row>
    <row r="43" spans="1:40" ht="12" customHeight="1" x14ac:dyDescent="0.25">
      <c r="A43" s="21"/>
      <c r="B43" s="24"/>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6"/>
      <c r="AL43" s="6"/>
      <c r="AM43" s="6"/>
      <c r="AN43" s="9"/>
    </row>
    <row r="44" spans="1:40" ht="12" customHeight="1" x14ac:dyDescent="0.25">
      <c r="A44" s="21"/>
      <c r="B44" s="24"/>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6"/>
      <c r="AL44" s="6"/>
      <c r="AM44" s="6"/>
      <c r="AN44" s="9"/>
    </row>
    <row r="45" spans="1:40" ht="12" customHeight="1" x14ac:dyDescent="0.25">
      <c r="A45" s="21"/>
      <c r="B45" s="24"/>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6"/>
      <c r="AL45" s="6"/>
      <c r="AM45" s="6"/>
      <c r="AN45" s="9"/>
    </row>
    <row r="46" spans="1:40" ht="12" customHeight="1" x14ac:dyDescent="0.25">
      <c r="A46" s="21"/>
      <c r="B46" s="24"/>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6"/>
      <c r="AL46" s="6"/>
      <c r="AM46" s="6"/>
      <c r="AN46" s="9"/>
    </row>
    <row r="47" spans="1:40" ht="12" customHeight="1" x14ac:dyDescent="0.25">
      <c r="A47" s="21"/>
      <c r="B47" s="24"/>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6"/>
      <c r="AL47" s="6"/>
      <c r="AM47" s="6"/>
      <c r="AN47" s="9"/>
    </row>
    <row r="48" spans="1:40" ht="12" customHeight="1" x14ac:dyDescent="0.25">
      <c r="A48" s="21"/>
      <c r="B48" s="24"/>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6"/>
      <c r="AL48" s="6"/>
      <c r="AM48" s="6"/>
      <c r="AN48" s="9"/>
    </row>
    <row r="49" spans="1:40" ht="12" customHeight="1" x14ac:dyDescent="0.25">
      <c r="A49" s="21"/>
      <c r="B49" s="24"/>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6"/>
      <c r="AL49" s="6"/>
      <c r="AM49" s="6"/>
      <c r="AN49" s="9"/>
    </row>
    <row r="50" spans="1:40" ht="12" customHeight="1" x14ac:dyDescent="0.25">
      <c r="A50" s="21"/>
      <c r="B50" s="24"/>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6"/>
      <c r="AL50" s="6"/>
      <c r="AM50" s="6"/>
      <c r="AN50" s="9"/>
    </row>
    <row r="51" spans="1:40" ht="12" customHeight="1" x14ac:dyDescent="0.25">
      <c r="A51" s="21"/>
      <c r="B51" s="24"/>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6"/>
      <c r="AL51" s="6"/>
      <c r="AM51" s="6"/>
      <c r="AN51" s="9"/>
    </row>
    <row r="52" spans="1:40" ht="12" customHeight="1" x14ac:dyDescent="0.25">
      <c r="A52" s="21"/>
      <c r="B52" s="24"/>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6"/>
      <c r="AL52" s="6"/>
      <c r="AM52" s="6"/>
      <c r="AN52" s="9"/>
    </row>
    <row r="53" spans="1:40" ht="12" customHeight="1" x14ac:dyDescent="0.25">
      <c r="A53" s="21"/>
      <c r="B53" s="24"/>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6"/>
      <c r="AL53" s="6"/>
      <c r="AM53" s="6"/>
      <c r="AN53" s="9"/>
    </row>
    <row r="54" spans="1:40" ht="12" customHeight="1" x14ac:dyDescent="0.25">
      <c r="A54" s="21"/>
      <c r="B54" s="24"/>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6"/>
      <c r="AL54" s="6"/>
      <c r="AM54" s="6"/>
      <c r="AN54" s="9"/>
    </row>
    <row r="55" spans="1:40" ht="12" customHeight="1" x14ac:dyDescent="0.25">
      <c r="A55" s="21"/>
      <c r="B55" s="24"/>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6"/>
      <c r="AL55" s="6"/>
      <c r="AM55" s="6"/>
      <c r="AN55" s="9"/>
    </row>
    <row r="56" spans="1:40" ht="12" customHeight="1" x14ac:dyDescent="0.25">
      <c r="A56" s="21"/>
      <c r="B56" s="25"/>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6"/>
      <c r="AL56" s="6"/>
      <c r="AM56" s="6"/>
      <c r="AN56" s="9"/>
    </row>
    <row r="57" spans="1:40" ht="12" customHeight="1" x14ac:dyDescent="0.25">
      <c r="A57" s="21"/>
      <c r="B57" s="24"/>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6"/>
      <c r="AL57" s="6"/>
      <c r="AM57" s="6"/>
      <c r="AN57" s="9"/>
    </row>
    <row r="58" spans="1:40" ht="12" customHeight="1" x14ac:dyDescent="0.25">
      <c r="A58" s="21"/>
      <c r="B58" s="24"/>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6"/>
      <c r="AL58" s="6"/>
      <c r="AM58" s="6"/>
      <c r="AN58" s="9"/>
    </row>
    <row r="59" spans="1:40" ht="12" customHeight="1" x14ac:dyDescent="0.25">
      <c r="A59" s="21"/>
      <c r="B59" s="24"/>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6"/>
      <c r="AL59" s="6"/>
      <c r="AM59" s="6"/>
      <c r="AN59" s="9"/>
    </row>
    <row r="60" spans="1:40" ht="12" customHeight="1" x14ac:dyDescent="0.25">
      <c r="A60" s="21"/>
      <c r="B60" s="24"/>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6"/>
      <c r="AL60" s="6"/>
      <c r="AM60" s="6"/>
      <c r="AN60" s="9"/>
    </row>
    <row r="61" spans="1:40" ht="12" customHeight="1" x14ac:dyDescent="0.25">
      <c r="A61" s="21"/>
      <c r="B61" s="24"/>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6"/>
      <c r="AL61" s="6"/>
      <c r="AM61" s="6"/>
      <c r="AN61" s="9"/>
    </row>
    <row r="62" spans="1:40" ht="12" customHeight="1" x14ac:dyDescent="0.25">
      <c r="A62" s="21"/>
      <c r="B62" s="24"/>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6"/>
      <c r="AL62" s="6"/>
      <c r="AM62" s="6"/>
      <c r="AN62" s="9"/>
    </row>
    <row r="63" spans="1:40" ht="12" customHeight="1" x14ac:dyDescent="0.25">
      <c r="A63" s="21"/>
      <c r="B63" s="24"/>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6"/>
      <c r="AL63" s="6"/>
      <c r="AM63" s="6"/>
      <c r="AN63" s="9"/>
    </row>
    <row r="64" spans="1:40" ht="12" customHeight="1" x14ac:dyDescent="0.25">
      <c r="A64" s="21"/>
      <c r="B64" s="24"/>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6"/>
      <c r="AL64" s="6"/>
      <c r="AM64" s="6"/>
      <c r="AN64" s="9"/>
    </row>
    <row r="65" spans="1:40" ht="12" customHeight="1" x14ac:dyDescent="0.25">
      <c r="A65" s="21"/>
      <c r="B65" s="24"/>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6"/>
      <c r="AL65" s="6"/>
      <c r="AM65" s="6"/>
      <c r="AN65" s="9"/>
    </row>
    <row r="66" spans="1:40" ht="12" customHeight="1" x14ac:dyDescent="0.25">
      <c r="A66" s="21"/>
      <c r="B66" s="24"/>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6"/>
      <c r="AL66" s="6"/>
      <c r="AM66" s="6"/>
      <c r="AN66" s="9"/>
    </row>
    <row r="67" spans="1:40" ht="12" customHeight="1" x14ac:dyDescent="0.25">
      <c r="A67" s="21"/>
      <c r="B67" s="24"/>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6"/>
      <c r="AL67" s="6"/>
      <c r="AM67" s="6"/>
      <c r="AN67" s="9"/>
    </row>
    <row r="68" spans="1:40" ht="12" customHeight="1" x14ac:dyDescent="0.25">
      <c r="A68" s="21"/>
      <c r="B68" s="24"/>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6"/>
      <c r="AL68" s="6"/>
      <c r="AM68" s="6"/>
      <c r="AN68" s="9"/>
    </row>
    <row r="69" spans="1:40" ht="12" customHeight="1" x14ac:dyDescent="0.25">
      <c r="A69" s="21"/>
      <c r="B69" s="24"/>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6"/>
      <c r="AL69" s="6"/>
      <c r="AM69" s="6"/>
      <c r="AN69" s="9"/>
    </row>
    <row r="70" spans="1:40" ht="12" customHeight="1" x14ac:dyDescent="0.25">
      <c r="A70" s="21"/>
      <c r="B70" s="24"/>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6"/>
      <c r="AL70" s="6"/>
      <c r="AM70" s="6"/>
      <c r="AN70" s="9"/>
    </row>
    <row r="71" spans="1:40" ht="12" customHeight="1" x14ac:dyDescent="0.25">
      <c r="A71" s="21"/>
      <c r="B71" s="24"/>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6"/>
      <c r="AL71" s="6"/>
      <c r="AM71" s="6"/>
      <c r="AN71" s="9"/>
    </row>
    <row r="72" spans="1:40" ht="12" customHeight="1" x14ac:dyDescent="0.25">
      <c r="A72" s="21"/>
      <c r="B72" s="24"/>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6"/>
      <c r="AL72" s="6"/>
      <c r="AM72" s="6"/>
      <c r="AN72" s="9"/>
    </row>
    <row r="73" spans="1:40" ht="12" customHeight="1" x14ac:dyDescent="0.25">
      <c r="A73" s="21"/>
      <c r="B73" s="24"/>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6"/>
      <c r="AL73" s="6"/>
      <c r="AM73" s="6"/>
      <c r="AN73" s="9"/>
    </row>
    <row r="74" spans="1:40" ht="12" customHeight="1" x14ac:dyDescent="0.25">
      <c r="A74" s="21"/>
      <c r="B74" s="24"/>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6"/>
      <c r="AL74" s="6"/>
      <c r="AM74" s="6"/>
      <c r="AN74" s="9"/>
    </row>
    <row r="75" spans="1:40" ht="12" customHeight="1" x14ac:dyDescent="0.25">
      <c r="A75" s="21"/>
      <c r="B75" s="24"/>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6"/>
      <c r="AL75" s="6"/>
      <c r="AM75" s="6"/>
      <c r="AN75" s="9"/>
    </row>
    <row r="76" spans="1:40" ht="12" customHeight="1" x14ac:dyDescent="0.25">
      <c r="A76" s="21"/>
      <c r="B76" s="24"/>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6"/>
      <c r="AL76" s="6"/>
      <c r="AM76" s="6"/>
      <c r="AN76" s="9"/>
    </row>
    <row r="77" spans="1:40" ht="12" customHeight="1" x14ac:dyDescent="0.25">
      <c r="A77" s="21"/>
      <c r="B77" s="24"/>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6"/>
      <c r="AL77" s="6"/>
      <c r="AM77" s="6"/>
      <c r="AN77" s="9"/>
    </row>
    <row r="78" spans="1:40" ht="12" customHeight="1" x14ac:dyDescent="0.25">
      <c r="A78" s="21"/>
      <c r="B78" s="24"/>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6"/>
      <c r="AL78" s="6"/>
      <c r="AM78" s="6"/>
      <c r="AN78" s="9"/>
    </row>
    <row r="79" spans="1:40" ht="12" customHeight="1" x14ac:dyDescent="0.25">
      <c r="A79" s="21"/>
      <c r="B79" s="24"/>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6"/>
      <c r="AL79" s="6"/>
      <c r="AM79" s="6"/>
      <c r="AN79" s="9"/>
    </row>
    <row r="80" spans="1:40" ht="12" customHeight="1" x14ac:dyDescent="0.25">
      <c r="A80" s="21"/>
      <c r="B80" s="24"/>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6"/>
      <c r="AL80" s="6"/>
      <c r="AM80" s="6"/>
      <c r="AN80" s="9"/>
    </row>
    <row r="81" spans="1:40" ht="12" customHeight="1" x14ac:dyDescent="0.25">
      <c r="A81" s="21"/>
      <c r="B81" s="24"/>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6"/>
      <c r="AL81" s="6"/>
      <c r="AM81" s="6"/>
      <c r="AN81" s="9"/>
    </row>
    <row r="82" spans="1:40" ht="12" customHeight="1" x14ac:dyDescent="0.25">
      <c r="A82" s="21"/>
      <c r="B82" s="24"/>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6"/>
      <c r="AL82" s="6"/>
      <c r="AM82" s="6"/>
      <c r="AN82" s="9"/>
    </row>
    <row r="83" spans="1:40" ht="12" customHeight="1" x14ac:dyDescent="0.25">
      <c r="A83" s="21"/>
      <c r="B83" s="24"/>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6"/>
      <c r="AL83" s="6"/>
      <c r="AM83" s="6"/>
      <c r="AN83" s="9"/>
    </row>
    <row r="84" spans="1:40" ht="12" customHeight="1" x14ac:dyDescent="0.25">
      <c r="A84" s="21"/>
      <c r="B84" s="24"/>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6"/>
      <c r="AL84" s="6"/>
      <c r="AM84" s="6"/>
      <c r="AN84" s="9"/>
    </row>
    <row r="85" spans="1:40" ht="12" customHeight="1" x14ac:dyDescent="0.25">
      <c r="A85" s="21"/>
      <c r="B85" s="24"/>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6"/>
      <c r="AL85" s="6"/>
      <c r="AM85" s="6"/>
      <c r="AN85" s="9"/>
    </row>
    <row r="86" spans="1:40" ht="12" customHeight="1" x14ac:dyDescent="0.25">
      <c r="A86" s="21"/>
      <c r="B86" s="24"/>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6"/>
      <c r="AL86" s="6"/>
      <c r="AM86" s="6"/>
      <c r="AN86" s="9"/>
    </row>
    <row r="87" spans="1:40" ht="12" customHeight="1" x14ac:dyDescent="0.25">
      <c r="A87" s="21"/>
      <c r="B87" s="24"/>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6"/>
      <c r="AL87" s="6"/>
      <c r="AM87" s="6"/>
      <c r="AN87" s="9"/>
    </row>
    <row r="88" spans="1:40" ht="12" customHeight="1" x14ac:dyDescent="0.25">
      <c r="A88" s="21"/>
      <c r="B88" s="24"/>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6"/>
      <c r="AL88" s="6"/>
      <c r="AM88" s="6"/>
      <c r="AN88" s="9"/>
    </row>
    <row r="89" spans="1:40" ht="12" customHeight="1" x14ac:dyDescent="0.25">
      <c r="A89" s="21"/>
      <c r="B89" s="24"/>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6"/>
      <c r="AL89" s="6"/>
      <c r="AM89" s="6"/>
      <c r="AN89" s="9"/>
    </row>
    <row r="90" spans="1:40" ht="12" customHeight="1" x14ac:dyDescent="0.25">
      <c r="A90" s="21"/>
      <c r="B90" s="24"/>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6"/>
      <c r="AL90" s="6"/>
      <c r="AM90" s="6"/>
      <c r="AN90" s="9"/>
    </row>
    <row r="91" spans="1:40" ht="12" customHeight="1" x14ac:dyDescent="0.25">
      <c r="A91" s="21"/>
      <c r="B91" s="24"/>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6"/>
      <c r="AL91" s="6"/>
      <c r="AM91" s="6"/>
      <c r="AN91" s="9"/>
    </row>
    <row r="92" spans="1:40" ht="12" customHeight="1" x14ac:dyDescent="0.25">
      <c r="A92" s="21"/>
      <c r="B92" s="24"/>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6"/>
      <c r="AL92" s="6"/>
      <c r="AM92" s="6"/>
      <c r="AN92" s="9"/>
    </row>
    <row r="93" spans="1:40" ht="12" customHeight="1" x14ac:dyDescent="0.25">
      <c r="A93" s="21"/>
      <c r="B93" s="24"/>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6"/>
      <c r="AL93" s="6"/>
      <c r="AM93" s="6"/>
      <c r="AN93" s="9"/>
    </row>
    <row r="94" spans="1:40" ht="12" customHeight="1" x14ac:dyDescent="0.25">
      <c r="A94" s="21"/>
      <c r="B94" s="24"/>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6"/>
      <c r="AL94" s="6"/>
      <c r="AM94" s="6"/>
      <c r="AN94" s="9"/>
    </row>
    <row r="95" spans="1:40" ht="12" customHeight="1" x14ac:dyDescent="0.25">
      <c r="A95" s="21"/>
      <c r="B95" s="24"/>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6"/>
      <c r="AL95" s="6"/>
      <c r="AM95" s="6"/>
      <c r="AN95" s="9"/>
    </row>
    <row r="96" spans="1:40" ht="12" customHeight="1" x14ac:dyDescent="0.25">
      <c r="A96" s="21"/>
      <c r="B96" s="24"/>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6"/>
      <c r="AL96" s="6"/>
      <c r="AM96" s="6"/>
      <c r="AN96" s="9"/>
    </row>
    <row r="97" spans="1:40" ht="12" customHeight="1" x14ac:dyDescent="0.25">
      <c r="A97" s="21"/>
      <c r="B97" s="24"/>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6"/>
      <c r="AL97" s="6"/>
      <c r="AM97" s="6"/>
      <c r="AN97" s="9"/>
    </row>
    <row r="98" spans="1:40" ht="12" customHeight="1" x14ac:dyDescent="0.25">
      <c r="A98" s="21"/>
      <c r="B98" s="24"/>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6"/>
      <c r="AL98" s="6"/>
      <c r="AM98" s="6"/>
      <c r="AN98" s="9"/>
    </row>
    <row r="99" spans="1:40" ht="12" customHeight="1" x14ac:dyDescent="0.25">
      <c r="A99" s="21"/>
      <c r="B99" s="26"/>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6"/>
      <c r="AL99" s="6"/>
      <c r="AM99" s="6"/>
      <c r="AN99" s="9"/>
    </row>
    <row r="100" spans="1:40" ht="12" customHeight="1" x14ac:dyDescent="0.25">
      <c r="A100" s="21"/>
      <c r="B100" s="24"/>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6"/>
      <c r="AL100" s="6"/>
      <c r="AM100" s="6"/>
      <c r="AN100" s="9"/>
    </row>
    <row r="101" spans="1:40" ht="12" customHeight="1" x14ac:dyDescent="0.25">
      <c r="A101" s="21"/>
      <c r="B101" s="24"/>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6"/>
      <c r="AL101" s="6"/>
      <c r="AM101" s="6"/>
      <c r="AN101" s="9"/>
    </row>
    <row r="102" spans="1:40" ht="12" customHeight="1" x14ac:dyDescent="0.25">
      <c r="A102" s="21"/>
      <c r="B102" s="24"/>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6"/>
      <c r="AL102" s="6"/>
      <c r="AM102" s="6"/>
      <c r="AN102" s="9"/>
    </row>
    <row r="103" spans="1:40" ht="12" customHeight="1" x14ac:dyDescent="0.25">
      <c r="A103" s="21"/>
      <c r="B103" s="24"/>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6"/>
      <c r="AL103" s="6"/>
      <c r="AM103" s="6"/>
      <c r="AN103" s="9"/>
    </row>
    <row r="104" spans="1:40" ht="12" customHeight="1" x14ac:dyDescent="0.25">
      <c r="A104" s="21"/>
      <c r="B104" s="24"/>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6"/>
      <c r="AL104" s="6"/>
      <c r="AM104" s="6"/>
      <c r="AN104" s="9"/>
    </row>
    <row r="105" spans="1:40" ht="12" customHeight="1" x14ac:dyDescent="0.25">
      <c r="A105" s="21"/>
      <c r="B105" s="24"/>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6"/>
      <c r="AL105" s="6"/>
      <c r="AM105" s="6"/>
      <c r="AN105" s="9"/>
    </row>
    <row r="106" spans="1:40" ht="12" customHeight="1" x14ac:dyDescent="0.25">
      <c r="A106" s="21"/>
      <c r="B106" s="24"/>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6"/>
      <c r="AL106" s="6"/>
      <c r="AM106" s="6"/>
      <c r="AN106" s="9"/>
    </row>
    <row r="107" spans="1:40" ht="12" customHeight="1" x14ac:dyDescent="0.25">
      <c r="A107" s="21"/>
      <c r="B107" s="24"/>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6"/>
      <c r="AL107" s="6"/>
      <c r="AM107" s="6"/>
      <c r="AN107" s="9"/>
    </row>
    <row r="108" spans="1:40" ht="12" customHeight="1" x14ac:dyDescent="0.25">
      <c r="A108" s="21"/>
      <c r="B108" s="24"/>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6"/>
      <c r="AL108" s="6"/>
      <c r="AM108" s="6"/>
      <c r="AN108" s="9"/>
    </row>
    <row r="109" spans="1:40" ht="12" customHeight="1" x14ac:dyDescent="0.25">
      <c r="A109" s="21"/>
      <c r="B109" s="24"/>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6"/>
      <c r="AL109" s="6"/>
      <c r="AM109" s="6"/>
      <c r="AN109" s="9"/>
    </row>
    <row r="110" spans="1:40" ht="12" customHeight="1" x14ac:dyDescent="0.25">
      <c r="A110" s="21"/>
      <c r="B110" s="24"/>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6"/>
      <c r="AL110" s="6"/>
      <c r="AM110" s="6"/>
      <c r="AN110" s="9"/>
    </row>
    <row r="111" spans="1:40" ht="12" customHeight="1" x14ac:dyDescent="0.25">
      <c r="A111" s="21"/>
      <c r="B111" s="24"/>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6"/>
      <c r="AL111" s="6"/>
      <c r="AM111" s="6"/>
      <c r="AN111" s="9"/>
    </row>
    <row r="112" spans="1:40" ht="12" customHeight="1" x14ac:dyDescent="0.25">
      <c r="A112" s="27"/>
      <c r="B112" s="25"/>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6"/>
      <c r="AL112" s="6"/>
      <c r="AM112" s="6"/>
      <c r="AN112" s="9"/>
    </row>
    <row r="113" spans="1:40" ht="12" customHeight="1" x14ac:dyDescent="0.25">
      <c r="A113" s="21"/>
      <c r="B113" s="24"/>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6"/>
      <c r="AL113" s="6"/>
      <c r="AM113" s="6"/>
      <c r="AN113" s="9"/>
    </row>
    <row r="114" spans="1:40" ht="12" customHeight="1" x14ac:dyDescent="0.25">
      <c r="A114" s="21"/>
      <c r="B114" s="24"/>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6"/>
      <c r="AL114" s="6"/>
      <c r="AM114" s="6"/>
      <c r="AN114" s="9"/>
    </row>
    <row r="115" spans="1:40" ht="12" customHeight="1" x14ac:dyDescent="0.25">
      <c r="A115" s="21"/>
      <c r="B115" s="24"/>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6"/>
      <c r="AL115" s="6"/>
      <c r="AM115" s="6"/>
      <c r="AN115" s="9"/>
    </row>
    <row r="116" spans="1:40" ht="12" customHeight="1" x14ac:dyDescent="0.25">
      <c r="A116" s="21"/>
      <c r="B116" s="24"/>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6"/>
      <c r="AL116" s="6"/>
      <c r="AM116" s="6"/>
      <c r="AN116" s="9"/>
    </row>
    <row r="117" spans="1:40" ht="12" customHeight="1" x14ac:dyDescent="0.25">
      <c r="A117" s="27"/>
      <c r="B117" s="25"/>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6"/>
      <c r="AL117" s="6"/>
      <c r="AM117" s="6"/>
      <c r="AN117" s="9"/>
    </row>
    <row r="118" spans="1:40" ht="12" customHeight="1" x14ac:dyDescent="0.25">
      <c r="A118" s="21"/>
      <c r="B118" s="24"/>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6"/>
      <c r="AL118" s="6"/>
      <c r="AM118" s="6"/>
      <c r="AN118" s="9"/>
    </row>
    <row r="119" spans="1:40" ht="12" customHeight="1" x14ac:dyDescent="0.25">
      <c r="A119" s="21"/>
      <c r="B119" s="24"/>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6"/>
      <c r="AL119" s="6"/>
      <c r="AM119" s="6"/>
      <c r="AN119" s="9"/>
    </row>
    <row r="120" spans="1:40" ht="12" customHeight="1" x14ac:dyDescent="0.25">
      <c r="A120" s="21"/>
      <c r="B120" s="24"/>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6"/>
      <c r="AL120" s="6"/>
      <c r="AM120" s="6"/>
      <c r="AN120" s="9"/>
    </row>
    <row r="121" spans="1:40" ht="12" customHeight="1" x14ac:dyDescent="0.25">
      <c r="A121" s="27"/>
      <c r="B121" s="25"/>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6"/>
      <c r="AL121" s="6"/>
      <c r="AM121" s="6"/>
      <c r="AN121" s="9"/>
    </row>
    <row r="122" spans="1:40" ht="12" customHeight="1" x14ac:dyDescent="0.25">
      <c r="A122" s="21"/>
      <c r="B122" s="24"/>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6"/>
      <c r="AL122" s="6"/>
      <c r="AM122" s="6"/>
      <c r="AN122" s="9"/>
    </row>
  </sheetData>
  <mergeCells count="5">
    <mergeCell ref="A2:AI2"/>
    <mergeCell ref="A4:AI4"/>
    <mergeCell ref="A8:AI8"/>
    <mergeCell ref="A14:AI14"/>
    <mergeCell ref="A20:AI20"/>
  </mergeCells>
  <hyperlinks>
    <hyperlink ref="A1" location="Índice!A1" display="Índice" xr:uid="{E1E4E9A6-4F8C-446B-8D1E-0CF2BC762DDD}"/>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B3E9B-1BFA-4A7C-83E5-86712FE89963}">
  <dimension ref="A1:AN122"/>
  <sheetViews>
    <sheetView showGridLines="0" zoomScale="90" zoomScaleNormal="90" workbookViewId="0"/>
  </sheetViews>
  <sheetFormatPr baseColWidth="10" defaultColWidth="7.109375" defaultRowHeight="13.2" x14ac:dyDescent="0.25"/>
  <cols>
    <col min="1" max="1" width="6.109375" style="8" customWidth="1"/>
    <col min="2" max="2" width="10.44140625" style="8" customWidth="1"/>
    <col min="3" max="34" width="10.6640625" style="8" customWidth="1"/>
    <col min="35" max="35" width="12" style="8" bestFit="1" customWidth="1"/>
    <col min="36" max="16384" width="7.109375" style="8"/>
  </cols>
  <sheetData>
    <row r="1" spans="1:40" ht="12" customHeight="1" x14ac:dyDescent="0.25">
      <c r="A1" s="31" t="s">
        <v>0</v>
      </c>
      <c r="B1" s="32"/>
      <c r="C1" s="33"/>
      <c r="D1" s="33"/>
      <c r="E1" s="33"/>
      <c r="F1" s="33"/>
      <c r="G1" s="33"/>
      <c r="H1" s="33"/>
      <c r="I1" s="33"/>
      <c r="J1" s="33"/>
      <c r="K1" s="33"/>
      <c r="L1" s="33"/>
      <c r="M1" s="33"/>
      <c r="N1" s="33"/>
      <c r="O1" s="33"/>
      <c r="P1" s="33"/>
      <c r="Q1" s="33"/>
      <c r="R1" s="34"/>
      <c r="S1" s="34"/>
      <c r="T1" s="34"/>
      <c r="U1" s="34"/>
      <c r="V1" s="34"/>
      <c r="W1" s="34"/>
      <c r="X1" s="34"/>
      <c r="Y1" s="34"/>
      <c r="Z1" s="33"/>
      <c r="AA1" s="33"/>
      <c r="AB1" s="33"/>
      <c r="AC1" s="33"/>
      <c r="AD1" s="33"/>
      <c r="AE1" s="33"/>
      <c r="AF1" s="33"/>
      <c r="AG1" s="33"/>
      <c r="AH1" s="33"/>
      <c r="AI1" s="33"/>
      <c r="AJ1" s="33"/>
      <c r="AK1" s="35"/>
      <c r="AL1" s="36"/>
      <c r="AM1" s="36"/>
      <c r="AN1" s="37"/>
    </row>
    <row r="2" spans="1:40" ht="12" customHeight="1" x14ac:dyDescent="0.25">
      <c r="A2" s="138" t="s">
        <v>49</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32"/>
      <c r="AK2" s="35"/>
      <c r="AL2" s="36"/>
      <c r="AM2" s="36"/>
    </row>
    <row r="3" spans="1:40" ht="12" customHeight="1" x14ac:dyDescent="0.25">
      <c r="A3" s="38"/>
      <c r="B3" s="39"/>
      <c r="C3" s="39"/>
      <c r="D3" s="39"/>
      <c r="E3" s="39"/>
      <c r="F3" s="39"/>
      <c r="G3" s="39"/>
      <c r="H3" s="39"/>
      <c r="I3" s="39"/>
      <c r="J3" s="39"/>
      <c r="K3" s="39"/>
      <c r="L3" s="39"/>
      <c r="M3" s="39"/>
      <c r="N3" s="39"/>
      <c r="O3" s="39"/>
      <c r="P3" s="32"/>
      <c r="Q3" s="32"/>
      <c r="R3" s="32"/>
      <c r="S3" s="32"/>
      <c r="T3" s="32"/>
      <c r="U3" s="32"/>
      <c r="V3" s="32"/>
      <c r="W3" s="32"/>
      <c r="X3" s="32"/>
      <c r="Y3" s="32"/>
      <c r="Z3" s="32"/>
      <c r="AA3" s="32"/>
      <c r="AB3" s="32"/>
      <c r="AC3" s="32"/>
      <c r="AD3" s="32"/>
      <c r="AE3" s="32"/>
      <c r="AF3" s="32"/>
      <c r="AG3" s="32"/>
      <c r="AH3" s="32"/>
      <c r="AI3" s="32"/>
      <c r="AJ3" s="32"/>
      <c r="AK3" s="35"/>
      <c r="AL3" s="36"/>
      <c r="AM3" s="36"/>
    </row>
    <row r="4" spans="1:40" ht="12" customHeight="1" x14ac:dyDescent="0.25">
      <c r="A4" s="138" t="s">
        <v>442</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32"/>
      <c r="AK4" s="35"/>
      <c r="AL4" s="36"/>
      <c r="AM4" s="36"/>
    </row>
    <row r="5" spans="1:40" ht="12" customHeight="1" thickBot="1" x14ac:dyDescent="0.3">
      <c r="A5" s="12"/>
      <c r="B5" s="13"/>
      <c r="C5" s="13"/>
      <c r="D5" s="13"/>
      <c r="E5" s="13"/>
      <c r="F5" s="13"/>
      <c r="G5" s="13"/>
      <c r="H5" s="13"/>
      <c r="I5" s="13"/>
      <c r="J5" s="13"/>
      <c r="K5" s="13"/>
      <c r="L5" s="13"/>
      <c r="M5" s="13"/>
      <c r="N5" s="13"/>
      <c r="O5" s="13"/>
      <c r="P5" s="32"/>
      <c r="Q5" s="32"/>
      <c r="R5" s="32"/>
      <c r="S5" s="32"/>
      <c r="T5" s="32"/>
      <c r="U5" s="32"/>
      <c r="V5" s="32"/>
      <c r="W5" s="32"/>
      <c r="X5" s="32"/>
      <c r="Y5" s="32"/>
      <c r="Z5" s="32"/>
      <c r="AA5" s="32"/>
      <c r="AB5" s="32"/>
      <c r="AC5" s="32"/>
      <c r="AD5" s="32"/>
      <c r="AE5" s="32"/>
      <c r="AF5" s="32"/>
      <c r="AG5" s="32"/>
      <c r="AH5" s="32"/>
      <c r="AI5" s="32"/>
      <c r="AJ5" s="32"/>
      <c r="AK5" s="35"/>
      <c r="AL5" s="36"/>
      <c r="AM5" s="36"/>
    </row>
    <row r="6" spans="1:40" ht="12" customHeight="1" thickTop="1" thickBot="1" x14ac:dyDescent="0.3">
      <c r="A6" s="39"/>
      <c r="B6" s="40"/>
      <c r="C6" s="15">
        <v>1990</v>
      </c>
      <c r="D6" s="15">
        <v>1991</v>
      </c>
      <c r="E6" s="15">
        <v>1992</v>
      </c>
      <c r="F6" s="15">
        <v>1993</v>
      </c>
      <c r="G6" s="15">
        <v>1994</v>
      </c>
      <c r="H6" s="15">
        <v>1995</v>
      </c>
      <c r="I6" s="15">
        <v>1996</v>
      </c>
      <c r="J6" s="15">
        <v>1997</v>
      </c>
      <c r="K6" s="15">
        <v>1998</v>
      </c>
      <c r="L6" s="15">
        <v>1999</v>
      </c>
      <c r="M6" s="15">
        <v>2000</v>
      </c>
      <c r="N6" s="15">
        <v>2001</v>
      </c>
      <c r="O6" s="15">
        <v>2002</v>
      </c>
      <c r="P6" s="15">
        <v>2003</v>
      </c>
      <c r="Q6" s="15">
        <v>2004</v>
      </c>
      <c r="R6" s="15">
        <v>2005</v>
      </c>
      <c r="S6" s="15">
        <v>2006</v>
      </c>
      <c r="T6" s="15">
        <v>2007</v>
      </c>
      <c r="U6" s="15">
        <v>2008</v>
      </c>
      <c r="V6" s="15">
        <v>2009</v>
      </c>
      <c r="W6" s="15">
        <v>2010</v>
      </c>
      <c r="X6" s="15">
        <v>2011</v>
      </c>
      <c r="Y6" s="15">
        <v>2012</v>
      </c>
      <c r="Z6" s="15">
        <v>2013</v>
      </c>
      <c r="AA6" s="15">
        <v>2014</v>
      </c>
      <c r="AB6" s="15">
        <v>2015</v>
      </c>
      <c r="AC6" s="15">
        <v>2016</v>
      </c>
      <c r="AD6" s="15">
        <v>2017</v>
      </c>
      <c r="AE6" s="15">
        <v>2018</v>
      </c>
      <c r="AF6" s="15">
        <v>2019</v>
      </c>
      <c r="AG6" s="15">
        <v>2020</v>
      </c>
      <c r="AH6" s="15">
        <v>2021</v>
      </c>
      <c r="AI6" s="15" t="s">
        <v>458</v>
      </c>
      <c r="AJ6" s="32"/>
      <c r="AK6" s="35"/>
      <c r="AL6" s="36"/>
      <c r="AM6" s="36"/>
    </row>
    <row r="7" spans="1:40" ht="12" customHeight="1" thickTop="1" x14ac:dyDescent="0.25">
      <c r="A7" s="39"/>
      <c r="B7" s="40"/>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32"/>
      <c r="AK7" s="35"/>
      <c r="AL7" s="36"/>
      <c r="AM7" s="36"/>
    </row>
    <row r="8" spans="1:40" ht="12" customHeight="1" x14ac:dyDescent="0.25">
      <c r="A8" s="138" t="s">
        <v>4</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32"/>
      <c r="AK8" s="35"/>
      <c r="AL8" s="36"/>
      <c r="AM8" s="36"/>
    </row>
    <row r="9" spans="1:40" ht="12" customHeight="1"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120"/>
      <c r="AG9" s="125"/>
      <c r="AH9" s="129"/>
      <c r="AI9" s="39"/>
      <c r="AJ9" s="32"/>
      <c r="AK9" s="35"/>
      <c r="AL9" s="36"/>
      <c r="AM9" s="36"/>
    </row>
    <row r="10" spans="1:40" ht="12" customHeight="1" x14ac:dyDescent="0.25">
      <c r="A10" s="17"/>
      <c r="B10" s="42" t="s">
        <v>1</v>
      </c>
      <c r="C10" s="43">
        <v>10198.783891999999</v>
      </c>
      <c r="D10" s="43">
        <v>9009.2865130000009</v>
      </c>
      <c r="E10" s="43">
        <v>10182.481645000003</v>
      </c>
      <c r="F10" s="43">
        <v>11595.687948000003</v>
      </c>
      <c r="G10" s="43">
        <v>12874.882281000002</v>
      </c>
      <c r="H10" s="43">
        <v>13201.193238</v>
      </c>
      <c r="I10" s="43">
        <v>15105.738988000001</v>
      </c>
      <c r="J10" s="43">
        <v>16552.344242000006</v>
      </c>
      <c r="K10" s="43">
        <v>17776.652155000003</v>
      </c>
      <c r="L10" s="43">
        <v>20684.672606000007</v>
      </c>
      <c r="M10" s="43">
        <v>22284.858429999993</v>
      </c>
      <c r="N10" s="43">
        <v>19951.732833999991</v>
      </c>
      <c r="O10" s="43">
        <v>21174.026972999993</v>
      </c>
      <c r="P10" s="43">
        <v>22590.704189000004</v>
      </c>
      <c r="Q10" s="43">
        <v>24700.337893999997</v>
      </c>
      <c r="R10" s="43">
        <v>26873.804991000008</v>
      </c>
      <c r="S10" s="43">
        <v>26091.804662000002</v>
      </c>
      <c r="T10" s="43">
        <v>25827.876967</v>
      </c>
      <c r="U10" s="43">
        <v>21964.380521999999</v>
      </c>
      <c r="V10" s="43">
        <v>15293.008297</v>
      </c>
      <c r="W10" s="43">
        <v>19280.565259999996</v>
      </c>
      <c r="X10" s="43">
        <v>20236.081169000001</v>
      </c>
      <c r="Y10" s="43">
        <v>21177.51885</v>
      </c>
      <c r="Z10" s="43">
        <v>20489.259534000001</v>
      </c>
      <c r="AA10" s="43">
        <v>21948.530106999999</v>
      </c>
      <c r="AB10" s="43">
        <v>21279.980505999985</v>
      </c>
      <c r="AC10" s="43">
        <v>20523.931176000006</v>
      </c>
      <c r="AD10" s="43">
        <v>19846.168278000005</v>
      </c>
      <c r="AE10" s="43">
        <v>21439.012262999997</v>
      </c>
      <c r="AF10" s="43">
        <v>21018.081226999999</v>
      </c>
      <c r="AG10" s="43">
        <v>17676.999692000001</v>
      </c>
      <c r="AH10" s="43">
        <v>20312.650331000001</v>
      </c>
      <c r="AI10" s="43">
        <f>SUM(C10:AH10)</f>
        <v>609163.03766000003</v>
      </c>
      <c r="AJ10" s="34"/>
      <c r="AK10" s="35"/>
      <c r="AL10" s="36"/>
      <c r="AM10" s="37"/>
      <c r="AN10" s="37"/>
    </row>
    <row r="11" spans="1:40" ht="12" customHeight="1" x14ac:dyDescent="0.25">
      <c r="A11" s="17"/>
      <c r="B11" s="42" t="s">
        <v>2</v>
      </c>
      <c r="C11" s="43">
        <v>20062.140219000001</v>
      </c>
      <c r="D11" s="43">
        <v>20101.266067999997</v>
      </c>
      <c r="E11" s="43">
        <v>22014.693223000006</v>
      </c>
      <c r="F11" s="43">
        <v>26129.553695000002</v>
      </c>
      <c r="G11" s="43">
        <v>30498.975696999994</v>
      </c>
      <c r="H11" s="43">
        <v>33106.111165999988</v>
      </c>
      <c r="I11" s="43">
        <v>33536.260367000003</v>
      </c>
      <c r="J11" s="43">
        <v>35704.054187000002</v>
      </c>
      <c r="K11" s="43">
        <v>37453.123417000003</v>
      </c>
      <c r="L11" s="43">
        <v>46290.876788000009</v>
      </c>
      <c r="M11" s="43">
        <v>45289.733224000003</v>
      </c>
      <c r="N11" s="43">
        <v>40824.472717000004</v>
      </c>
      <c r="O11" s="43">
        <v>41311.963038000002</v>
      </c>
      <c r="P11" s="43">
        <v>40731.819564999998</v>
      </c>
      <c r="Q11" s="43">
        <v>46353.77678800001</v>
      </c>
      <c r="R11" s="43">
        <v>48078.982884000019</v>
      </c>
      <c r="S11" s="43">
        <v>48076.117266000008</v>
      </c>
      <c r="T11" s="43">
        <v>47022.158016999994</v>
      </c>
      <c r="U11" s="43">
        <v>36509.178087000008</v>
      </c>
      <c r="V11" s="43">
        <v>24604.686027999996</v>
      </c>
      <c r="W11" s="43">
        <v>36716.217025999998</v>
      </c>
      <c r="X11" s="43">
        <v>39674.755441999987</v>
      </c>
      <c r="Y11" s="43">
        <v>46761.407479000009</v>
      </c>
      <c r="Z11" s="43">
        <v>44811.975292999996</v>
      </c>
      <c r="AA11" s="43">
        <v>44649.474389999988</v>
      </c>
      <c r="AB11" s="43">
        <v>44282.56138900001</v>
      </c>
      <c r="AC11" s="43">
        <v>47215.928905999994</v>
      </c>
      <c r="AD11" s="43">
        <v>44870.376206000001</v>
      </c>
      <c r="AE11" s="43">
        <v>40721.392765999997</v>
      </c>
      <c r="AF11" s="43">
        <v>40133.054251000001</v>
      </c>
      <c r="AG11" s="43">
        <v>28841.494369000004</v>
      </c>
      <c r="AH11" s="43">
        <v>24440.431196999998</v>
      </c>
      <c r="AI11" s="43">
        <f t="shared" ref="AI11:AI12" si="0">SUM(C11:AH11)</f>
        <v>1206819.0111550002</v>
      </c>
      <c r="AJ11" s="34"/>
      <c r="AK11" s="35"/>
      <c r="AL11" s="36"/>
      <c r="AM11" s="37"/>
      <c r="AN11" s="37"/>
    </row>
    <row r="12" spans="1:40" ht="12" customHeight="1" x14ac:dyDescent="0.25">
      <c r="A12" s="17"/>
      <c r="B12" s="42" t="s">
        <v>3</v>
      </c>
      <c r="C12" s="43">
        <v>30260.924110999997</v>
      </c>
      <c r="D12" s="43">
        <v>29110.552581000004</v>
      </c>
      <c r="E12" s="43">
        <v>32197.174868000009</v>
      </c>
      <c r="F12" s="43">
        <v>37725.241643000001</v>
      </c>
      <c r="G12" s="43">
        <v>43373.857978</v>
      </c>
      <c r="H12" s="43">
        <v>46307.304403999995</v>
      </c>
      <c r="I12" s="43">
        <v>48641.999355</v>
      </c>
      <c r="J12" s="43">
        <v>52256.398429000015</v>
      </c>
      <c r="K12" s="43">
        <v>55229.775571999999</v>
      </c>
      <c r="L12" s="43">
        <v>66975.549394000016</v>
      </c>
      <c r="M12" s="43">
        <v>67574.591654000018</v>
      </c>
      <c r="N12" s="43">
        <v>60776.205550999985</v>
      </c>
      <c r="O12" s="43">
        <v>62485.990011000002</v>
      </c>
      <c r="P12" s="43">
        <v>63322.523754000002</v>
      </c>
      <c r="Q12" s="43">
        <v>71054.114681999999</v>
      </c>
      <c r="R12" s="43">
        <v>74952.787875000009</v>
      </c>
      <c r="S12" s="43">
        <v>74167.921927999982</v>
      </c>
      <c r="T12" s="43">
        <v>72850.034983999998</v>
      </c>
      <c r="U12" s="43">
        <v>58473.558609000007</v>
      </c>
      <c r="V12" s="43">
        <v>39897.694324999989</v>
      </c>
      <c r="W12" s="43">
        <v>55996.782285999994</v>
      </c>
      <c r="X12" s="43">
        <v>59910.836610999984</v>
      </c>
      <c r="Y12" s="43">
        <v>67938.926329000009</v>
      </c>
      <c r="Z12" s="43">
        <v>65301.234826999993</v>
      </c>
      <c r="AA12" s="43">
        <v>66598.004496999973</v>
      </c>
      <c r="AB12" s="43">
        <v>65562.541895000002</v>
      </c>
      <c r="AC12" s="43">
        <v>67739.860082000014</v>
      </c>
      <c r="AD12" s="43">
        <v>64716.544484000005</v>
      </c>
      <c r="AE12" s="43">
        <v>62160.405028999994</v>
      </c>
      <c r="AF12" s="43">
        <v>61151.135477999997</v>
      </c>
      <c r="AG12" s="43">
        <v>46518.494061000005</v>
      </c>
      <c r="AH12" s="43">
        <v>44753.081527999995</v>
      </c>
      <c r="AI12" s="43">
        <f t="shared" si="0"/>
        <v>1815982.0488149996</v>
      </c>
      <c r="AJ12" s="34"/>
      <c r="AK12" s="35"/>
      <c r="AL12" s="36"/>
      <c r="AM12" s="37"/>
      <c r="AN12" s="37"/>
    </row>
    <row r="13" spans="1:40" ht="12" customHeight="1" x14ac:dyDescent="0.25">
      <c r="A13" s="17"/>
      <c r="B13" s="42"/>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34"/>
      <c r="AK13" s="35"/>
      <c r="AL13" s="36"/>
      <c r="AM13" s="37"/>
      <c r="AN13" s="37"/>
    </row>
    <row r="14" spans="1:40" ht="12" customHeight="1" x14ac:dyDescent="0.25">
      <c r="A14" s="138" t="s">
        <v>5</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34"/>
      <c r="AK14" s="35"/>
      <c r="AL14" s="36"/>
      <c r="AM14" s="37"/>
      <c r="AN14" s="37"/>
    </row>
    <row r="15" spans="1:40" ht="12" customHeight="1" x14ac:dyDescent="0.25">
      <c r="A15" s="17"/>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34"/>
      <c r="AK15" s="35"/>
      <c r="AL15" s="36"/>
      <c r="AM15" s="37"/>
      <c r="AN15" s="37"/>
    </row>
    <row r="16" spans="1:40" ht="12" customHeight="1" x14ac:dyDescent="0.25">
      <c r="A16" s="17"/>
      <c r="B16" s="42" t="s">
        <v>1</v>
      </c>
      <c r="C16" s="43">
        <v>84.440201999999985</v>
      </c>
      <c r="D16" s="43">
        <v>43.158737000000002</v>
      </c>
      <c r="E16" s="43">
        <v>42.283218999999995</v>
      </c>
      <c r="F16" s="43">
        <v>37.319873000000001</v>
      </c>
      <c r="G16" s="43">
        <v>47.698389999999996</v>
      </c>
      <c r="H16" s="43">
        <v>57.485427000000023</v>
      </c>
      <c r="I16" s="43">
        <v>64.932069999999996</v>
      </c>
      <c r="J16" s="43">
        <v>35.968803999999999</v>
      </c>
      <c r="K16" s="43">
        <v>25.55275</v>
      </c>
      <c r="L16" s="43">
        <v>32.273284999999994</v>
      </c>
      <c r="M16" s="43">
        <v>23.872742999999996</v>
      </c>
      <c r="N16" s="43">
        <v>14.359459999999997</v>
      </c>
      <c r="O16" s="43">
        <v>16.428712000000004</v>
      </c>
      <c r="P16" s="43">
        <v>23.304701000000005</v>
      </c>
      <c r="Q16" s="43">
        <v>24.340633</v>
      </c>
      <c r="R16" s="43">
        <v>25.400417999999998</v>
      </c>
      <c r="S16" s="43">
        <v>18.788162</v>
      </c>
      <c r="T16" s="43">
        <v>22.436957000000003</v>
      </c>
      <c r="U16" s="43">
        <v>26.197725999999996</v>
      </c>
      <c r="V16" s="43">
        <v>16.382500999999998</v>
      </c>
      <c r="W16" s="43">
        <v>18.604563000000002</v>
      </c>
      <c r="X16" s="43">
        <v>22.299893000000004</v>
      </c>
      <c r="Y16" s="43">
        <v>29.952153999999997</v>
      </c>
      <c r="Z16" s="43">
        <v>24.063986</v>
      </c>
      <c r="AA16" s="43">
        <v>31.682507999999995</v>
      </c>
      <c r="AB16" s="43">
        <v>33.811886000000008</v>
      </c>
      <c r="AC16" s="43">
        <v>32.068438999999998</v>
      </c>
      <c r="AD16" s="43">
        <v>25.531524000000001</v>
      </c>
      <c r="AE16" s="43">
        <v>32.987311000000005</v>
      </c>
      <c r="AF16" s="43">
        <v>37.375538999999996</v>
      </c>
      <c r="AG16" s="43">
        <v>52.96525900000001</v>
      </c>
      <c r="AH16" s="43">
        <v>67.848661000000007</v>
      </c>
      <c r="AI16" s="43">
        <f>SUM(C16:AH16)</f>
        <v>1091.816493</v>
      </c>
      <c r="AJ16" s="34"/>
      <c r="AK16" s="35"/>
      <c r="AL16" s="36"/>
      <c r="AM16" s="37"/>
      <c r="AN16" s="37"/>
    </row>
    <row r="17" spans="1:40" ht="12" customHeight="1" x14ac:dyDescent="0.25">
      <c r="A17" s="17"/>
      <c r="B17" s="42" t="s">
        <v>2</v>
      </c>
      <c r="C17" s="43">
        <v>6.692048999999999</v>
      </c>
      <c r="D17" s="43">
        <v>14.174906</v>
      </c>
      <c r="E17" s="43">
        <v>14.825389000000001</v>
      </c>
      <c r="F17" s="43">
        <v>13.486533</v>
      </c>
      <c r="G17" s="43">
        <v>6.246607</v>
      </c>
      <c r="H17" s="43">
        <v>4.2796109999999992</v>
      </c>
      <c r="I17" s="43">
        <v>18.902457000000002</v>
      </c>
      <c r="J17" s="43">
        <v>20.296188999999998</v>
      </c>
      <c r="K17" s="43">
        <v>5.1694140000000006</v>
      </c>
      <c r="L17" s="43">
        <v>4.8750470000000004</v>
      </c>
      <c r="M17" s="43">
        <v>3.4033620000000004</v>
      </c>
      <c r="N17" s="43">
        <v>9.8631010000000003</v>
      </c>
      <c r="O17" s="43">
        <v>16.049122000000001</v>
      </c>
      <c r="P17" s="43">
        <v>90.193107000000012</v>
      </c>
      <c r="Q17" s="43">
        <v>8.8394970000000015</v>
      </c>
      <c r="R17" s="43">
        <v>15.075756000000002</v>
      </c>
      <c r="S17" s="43">
        <v>7.2174839999999998</v>
      </c>
      <c r="T17" s="43">
        <v>2.00299</v>
      </c>
      <c r="U17" s="43">
        <v>1.8349419999999999</v>
      </c>
      <c r="V17" s="43">
        <v>0.56866200000000011</v>
      </c>
      <c r="W17" s="43">
        <v>1.0420739999999999</v>
      </c>
      <c r="X17" s="43">
        <v>6.9096109999999991</v>
      </c>
      <c r="Y17" s="43">
        <v>2.261177</v>
      </c>
      <c r="Z17" s="43">
        <v>2.605728</v>
      </c>
      <c r="AA17" s="43">
        <v>7.4019490000000001</v>
      </c>
      <c r="AB17" s="43">
        <v>15.486716000000001</v>
      </c>
      <c r="AC17" s="43">
        <v>6.4835239999999992</v>
      </c>
      <c r="AD17" s="43">
        <v>17.040525000000002</v>
      </c>
      <c r="AE17" s="43">
        <v>4.8728369999999996</v>
      </c>
      <c r="AF17" s="43">
        <v>9.778556</v>
      </c>
      <c r="AG17" s="43">
        <v>16.017845000000005</v>
      </c>
      <c r="AH17" s="43">
        <v>15.391273999999999</v>
      </c>
      <c r="AI17" s="43">
        <f t="shared" ref="AI17:AI18" si="1">SUM(C17:AH17)</f>
        <v>369.28804100000008</v>
      </c>
      <c r="AJ17" s="34"/>
      <c r="AK17" s="35"/>
      <c r="AL17" s="36"/>
      <c r="AM17" s="37"/>
      <c r="AN17" s="37"/>
    </row>
    <row r="18" spans="1:40" ht="12" customHeight="1" x14ac:dyDescent="0.25">
      <c r="A18" s="17"/>
      <c r="B18" s="42" t="s">
        <v>3</v>
      </c>
      <c r="C18" s="43">
        <v>91.132250999999982</v>
      </c>
      <c r="D18" s="43">
        <v>57.333643000000002</v>
      </c>
      <c r="E18" s="43">
        <v>57.10860799999999</v>
      </c>
      <c r="F18" s="43">
        <v>50.806405999999996</v>
      </c>
      <c r="G18" s="43">
        <v>53.944997000000001</v>
      </c>
      <c r="H18" s="43">
        <v>61.765038000000018</v>
      </c>
      <c r="I18" s="43">
        <v>83.834527000000008</v>
      </c>
      <c r="J18" s="43">
        <v>56.26499299999999</v>
      </c>
      <c r="K18" s="43">
        <v>30.722163999999996</v>
      </c>
      <c r="L18" s="43">
        <v>37.148331999999996</v>
      </c>
      <c r="M18" s="43">
        <v>27.276104999999994</v>
      </c>
      <c r="N18" s="43">
        <v>24.222560999999995</v>
      </c>
      <c r="O18" s="43">
        <v>32.477833999999994</v>
      </c>
      <c r="P18" s="43">
        <v>113.49780800000003</v>
      </c>
      <c r="Q18" s="43">
        <v>33.180129999999998</v>
      </c>
      <c r="R18" s="43">
        <v>40.476174000000007</v>
      </c>
      <c r="S18" s="43">
        <v>26.005646000000002</v>
      </c>
      <c r="T18" s="43">
        <v>24.439947000000014</v>
      </c>
      <c r="U18" s="43">
        <v>28.032668000000001</v>
      </c>
      <c r="V18" s="43">
        <v>16.951163000000001</v>
      </c>
      <c r="W18" s="43">
        <v>19.646637000000005</v>
      </c>
      <c r="X18" s="43">
        <v>29.209504000000006</v>
      </c>
      <c r="Y18" s="43">
        <v>32.21333099999999</v>
      </c>
      <c r="Z18" s="43">
        <v>26.669713999999995</v>
      </c>
      <c r="AA18" s="43">
        <v>39.084457000000008</v>
      </c>
      <c r="AB18" s="43">
        <v>49.29860200000001</v>
      </c>
      <c r="AC18" s="43">
        <v>38.551963000000008</v>
      </c>
      <c r="AD18" s="43">
        <v>42.572049000000007</v>
      </c>
      <c r="AE18" s="43">
        <v>37.860148000000002</v>
      </c>
      <c r="AF18" s="43">
        <v>47.154094999999998</v>
      </c>
      <c r="AG18" s="43">
        <v>68.983104000000012</v>
      </c>
      <c r="AH18" s="43">
        <v>83.239935000000003</v>
      </c>
      <c r="AI18" s="43">
        <f t="shared" si="1"/>
        <v>1461.1045340000003</v>
      </c>
      <c r="AJ18" s="34"/>
      <c r="AK18" s="35"/>
      <c r="AL18" s="36"/>
      <c r="AM18" s="37"/>
      <c r="AN18" s="37"/>
    </row>
    <row r="19" spans="1:40" ht="12" customHeight="1" x14ac:dyDescent="0.25">
      <c r="A19" s="17"/>
      <c r="B19" s="42"/>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34"/>
      <c r="AK19" s="35"/>
      <c r="AL19" s="36"/>
      <c r="AM19" s="37"/>
      <c r="AN19" s="37"/>
    </row>
    <row r="20" spans="1:40" ht="12" customHeight="1" x14ac:dyDescent="0.25">
      <c r="A20" s="138" t="s">
        <v>6</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34"/>
      <c r="AK20" s="35"/>
      <c r="AL20" s="36"/>
      <c r="AM20" s="37"/>
      <c r="AN20" s="37"/>
    </row>
    <row r="21" spans="1:40" ht="12" customHeight="1" x14ac:dyDescent="0.25">
      <c r="A21" s="17"/>
      <c r="B21" s="42"/>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34"/>
      <c r="AK21" s="35"/>
      <c r="AL21" s="36"/>
      <c r="AM21" s="37"/>
      <c r="AN21" s="37"/>
    </row>
    <row r="22" spans="1:40" ht="12" customHeight="1" x14ac:dyDescent="0.25">
      <c r="A22" s="17"/>
      <c r="B22" s="42" t="s">
        <v>1</v>
      </c>
      <c r="C22" s="44">
        <f t="shared" ref="C22:AI24" si="2">IF(C10&gt;0,C16/C10*100,"--")</f>
        <v>0.82794383030544949</v>
      </c>
      <c r="D22" s="44">
        <f t="shared" si="2"/>
        <v>0.4790472246356452</v>
      </c>
      <c r="E22" s="44">
        <f t="shared" si="2"/>
        <v>0.41525455654283167</v>
      </c>
      <c r="F22" s="44">
        <f t="shared" si="2"/>
        <v>0.32184268123942444</v>
      </c>
      <c r="G22" s="44">
        <f t="shared" si="2"/>
        <v>0.37047631938655073</v>
      </c>
      <c r="H22" s="44">
        <f t="shared" si="2"/>
        <v>0.43545629522736351</v>
      </c>
      <c r="I22" s="44">
        <f t="shared" si="2"/>
        <v>0.4298503373557695</v>
      </c>
      <c r="J22" s="44">
        <f t="shared" si="2"/>
        <v>0.21730338297781751</v>
      </c>
      <c r="K22" s="44">
        <f t="shared" si="2"/>
        <v>0.14374332004247958</v>
      </c>
      <c r="L22" s="44">
        <f t="shared" si="2"/>
        <v>0.15602511876662953</v>
      </c>
      <c r="M22" s="44">
        <f t="shared" si="2"/>
        <v>0.10712539671269522</v>
      </c>
      <c r="N22" s="44">
        <f t="shared" si="2"/>
        <v>7.1970991790396593E-2</v>
      </c>
      <c r="O22" s="44">
        <f t="shared" si="2"/>
        <v>7.7588982109775509E-2</v>
      </c>
      <c r="P22" s="44">
        <f t="shared" si="2"/>
        <v>0.10316057793075643</v>
      </c>
      <c r="Q22" s="44">
        <f t="shared" si="2"/>
        <v>9.8543724804317875E-2</v>
      </c>
      <c r="R22" s="44">
        <f t="shared" si="2"/>
        <v>9.4517386014025762E-2</v>
      </c>
      <c r="S22" s="44">
        <f t="shared" si="2"/>
        <v>7.2007905330377556E-2</v>
      </c>
      <c r="T22" s="44">
        <f t="shared" si="2"/>
        <v>8.6871085179271459E-2</v>
      </c>
      <c r="U22" s="44">
        <f t="shared" si="2"/>
        <v>0.11927368483604528</v>
      </c>
      <c r="V22" s="44">
        <f t="shared" si="2"/>
        <v>0.10712412287917036</v>
      </c>
      <c r="W22" s="44">
        <f t="shared" si="2"/>
        <v>9.6493867006054806E-2</v>
      </c>
      <c r="X22" s="44">
        <f t="shared" si="2"/>
        <v>0.1101986734178631</v>
      </c>
      <c r="Y22" s="44">
        <f t="shared" si="2"/>
        <v>0.14143372607598931</v>
      </c>
      <c r="Z22" s="44">
        <f t="shared" si="2"/>
        <v>0.11744683091191303</v>
      </c>
      <c r="AA22" s="44">
        <f t="shared" si="2"/>
        <v>0.14434911060351854</v>
      </c>
      <c r="AB22" s="44">
        <f t="shared" si="2"/>
        <v>0.15889058728445074</v>
      </c>
      <c r="AC22" s="44">
        <f t="shared" si="2"/>
        <v>0.1562490086572681</v>
      </c>
      <c r="AD22" s="44">
        <f t="shared" si="2"/>
        <v>0.12864712040309745</v>
      </c>
      <c r="AE22" s="44">
        <f t="shared" si="2"/>
        <v>0.15386581524994208</v>
      </c>
      <c r="AF22" s="44">
        <f t="shared" ref="AF22:AG22" si="3">IF(AF10&gt;0,AF16/AF10*100,"--")</f>
        <v>0.17782564733828829</v>
      </c>
      <c r="AG22" s="44">
        <f t="shared" si="3"/>
        <v>0.29962810387992628</v>
      </c>
      <c r="AH22" s="44">
        <f t="shared" ref="AH22" si="4">IF(AH10&gt;0,AH16/AH10*100,"--")</f>
        <v>0.33402170516593432</v>
      </c>
      <c r="AI22" s="44">
        <f t="shared" si="2"/>
        <v>0.17923222938706757</v>
      </c>
      <c r="AJ22" s="34"/>
      <c r="AK22" s="35"/>
      <c r="AL22" s="36"/>
      <c r="AM22" s="37"/>
      <c r="AN22" s="37"/>
    </row>
    <row r="23" spans="1:40" ht="12" customHeight="1" x14ac:dyDescent="0.25">
      <c r="A23" s="17"/>
      <c r="B23" s="42" t="s">
        <v>2</v>
      </c>
      <c r="C23" s="44">
        <f t="shared" si="2"/>
        <v>3.3356605660956572E-2</v>
      </c>
      <c r="D23" s="44">
        <f t="shared" si="2"/>
        <v>7.0517478610790565E-2</v>
      </c>
      <c r="E23" s="44">
        <f t="shared" si="2"/>
        <v>6.7343155091123735E-2</v>
      </c>
      <c r="F23" s="44">
        <f t="shared" si="2"/>
        <v>5.1614096273602653E-2</v>
      </c>
      <c r="G23" s="44">
        <f t="shared" si="2"/>
        <v>2.0481366528694412E-2</v>
      </c>
      <c r="H23" s="44">
        <f t="shared" si="2"/>
        <v>1.2926951699464975E-2</v>
      </c>
      <c r="I23" s="44">
        <f t="shared" si="2"/>
        <v>5.6364236182398553E-2</v>
      </c>
      <c r="J23" s="44">
        <f t="shared" si="2"/>
        <v>5.6845614488760014E-2</v>
      </c>
      <c r="K23" s="44">
        <f t="shared" si="2"/>
        <v>1.3802357529555463E-2</v>
      </c>
      <c r="L23" s="44">
        <f t="shared" si="2"/>
        <v>1.0531334332521779E-2</v>
      </c>
      <c r="M23" s="44">
        <f t="shared" si="2"/>
        <v>7.5146435135027148E-3</v>
      </c>
      <c r="N23" s="44">
        <f t="shared" si="2"/>
        <v>2.4159775604138636E-2</v>
      </c>
      <c r="O23" s="44">
        <f t="shared" si="2"/>
        <v>3.8848606601524907E-2</v>
      </c>
      <c r="P23" s="44">
        <f t="shared" si="2"/>
        <v>0.22143156864394309</v>
      </c>
      <c r="Q23" s="44">
        <f t="shared" si="2"/>
        <v>1.906963706631205E-2</v>
      </c>
      <c r="R23" s="44">
        <f t="shared" si="2"/>
        <v>3.135622905412376E-2</v>
      </c>
      <c r="S23" s="44">
        <f t="shared" si="2"/>
        <v>1.5012618344502396E-2</v>
      </c>
      <c r="T23" s="44">
        <f t="shared" si="2"/>
        <v>4.2596726404514566E-3</v>
      </c>
      <c r="U23" s="44">
        <f t="shared" si="2"/>
        <v>5.0259745525560772E-3</v>
      </c>
      <c r="V23" s="44">
        <f t="shared" si="2"/>
        <v>2.3111938894601861E-3</v>
      </c>
      <c r="W23" s="44">
        <f t="shared" si="2"/>
        <v>2.8381845527878646E-3</v>
      </c>
      <c r="X23" s="44">
        <f t="shared" si="2"/>
        <v>1.7415636020998465E-2</v>
      </c>
      <c r="Y23" s="44">
        <f t="shared" si="2"/>
        <v>4.8355623192382902E-3</v>
      </c>
      <c r="Z23" s="44">
        <f t="shared" si="2"/>
        <v>5.8148028132271072E-3</v>
      </c>
      <c r="AA23" s="44">
        <f t="shared" si="2"/>
        <v>1.6577908477367863E-2</v>
      </c>
      <c r="AB23" s="44">
        <f t="shared" si="2"/>
        <v>3.4972493718141089E-2</v>
      </c>
      <c r="AC23" s="44">
        <f t="shared" si="2"/>
        <v>1.3731645548915804E-2</v>
      </c>
      <c r="AD23" s="44">
        <f t="shared" si="2"/>
        <v>3.7977227830154385E-2</v>
      </c>
      <c r="AE23" s="44">
        <f t="shared" si="2"/>
        <v>1.1966282754622618E-2</v>
      </c>
      <c r="AF23" s="44">
        <f t="shared" ref="AF23:AG23" si="5">IF(AF11&gt;0,AF17/AF11*100,"--")</f>
        <v>2.4365342191110077E-2</v>
      </c>
      <c r="AG23" s="44">
        <f t="shared" si="5"/>
        <v>5.5537500224733943E-2</v>
      </c>
      <c r="AH23" s="44">
        <f t="shared" ref="AH23" si="6">IF(AH11&gt;0,AH17/AH11*100,"--")</f>
        <v>6.2974641797192352E-2</v>
      </c>
      <c r="AI23" s="44">
        <f t="shared" si="2"/>
        <v>3.0600117961894605E-2</v>
      </c>
      <c r="AJ23" s="34"/>
      <c r="AK23" s="35"/>
      <c r="AL23" s="36"/>
      <c r="AM23" s="37"/>
      <c r="AN23" s="37"/>
    </row>
    <row r="24" spans="1:40" ht="12" customHeight="1" x14ac:dyDescent="0.25">
      <c r="A24" s="17"/>
      <c r="B24" s="42" t="s">
        <v>3</v>
      </c>
      <c r="C24" s="44">
        <f t="shared" si="2"/>
        <v>0.30115488431786835</v>
      </c>
      <c r="D24" s="44">
        <f t="shared" si="2"/>
        <v>0.19695140736497307</v>
      </c>
      <c r="E24" s="44">
        <f t="shared" si="2"/>
        <v>0.17737148751134327</v>
      </c>
      <c r="F24" s="44">
        <f t="shared" si="2"/>
        <v>0.13467483251873943</v>
      </c>
      <c r="G24" s="44">
        <f t="shared" si="2"/>
        <v>0.12437214376309774</v>
      </c>
      <c r="H24" s="44">
        <f t="shared" si="2"/>
        <v>0.13338076745116001</v>
      </c>
      <c r="I24" s="44">
        <f t="shared" si="2"/>
        <v>0.17235008451884801</v>
      </c>
      <c r="J24" s="44">
        <f t="shared" si="2"/>
        <v>0.10767101195549554</v>
      </c>
      <c r="K24" s="44">
        <f t="shared" si="2"/>
        <v>5.5626088793261905E-2</v>
      </c>
      <c r="L24" s="44">
        <f t="shared" si="2"/>
        <v>5.5465512916461297E-2</v>
      </c>
      <c r="M24" s="44">
        <f t="shared" si="2"/>
        <v>4.0364439255010147E-2</v>
      </c>
      <c r="N24" s="44">
        <f t="shared" si="2"/>
        <v>3.9855336114515701E-2</v>
      </c>
      <c r="O24" s="44">
        <f t="shared" si="2"/>
        <v>5.1976185372565299E-2</v>
      </c>
      <c r="P24" s="44">
        <f t="shared" si="2"/>
        <v>0.17923765711064307</v>
      </c>
      <c r="Q24" s="44">
        <f t="shared" si="2"/>
        <v>4.6696986020438667E-2</v>
      </c>
      <c r="R24" s="44">
        <f t="shared" si="2"/>
        <v>5.4002226131338545E-2</v>
      </c>
      <c r="S24" s="44">
        <f t="shared" si="2"/>
        <v>3.5063198919400101E-2</v>
      </c>
      <c r="T24" s="44">
        <f t="shared" si="2"/>
        <v>3.354829823399226E-2</v>
      </c>
      <c r="U24" s="44">
        <f t="shared" si="2"/>
        <v>4.7940759322428736E-2</v>
      </c>
      <c r="V24" s="44">
        <f t="shared" si="2"/>
        <v>4.2486572938071669E-2</v>
      </c>
      <c r="W24" s="44">
        <f t="shared" si="2"/>
        <v>3.50852963294499E-2</v>
      </c>
      <c r="X24" s="44">
        <f t="shared" si="2"/>
        <v>4.8754959290014263E-2</v>
      </c>
      <c r="Y24" s="44">
        <f t="shared" si="2"/>
        <v>4.7415131119388325E-2</v>
      </c>
      <c r="Z24" s="44">
        <f t="shared" si="2"/>
        <v>4.0841056177046309E-2</v>
      </c>
      <c r="AA24" s="44">
        <f t="shared" si="2"/>
        <v>5.8687129284422684E-2</v>
      </c>
      <c r="AB24" s="44">
        <f t="shared" si="2"/>
        <v>7.5193243847916869E-2</v>
      </c>
      <c r="AC24" s="44">
        <f t="shared" si="2"/>
        <v>5.6911784218822328E-2</v>
      </c>
      <c r="AD24" s="44">
        <f t="shared" si="2"/>
        <v>6.5782327130468429E-2</v>
      </c>
      <c r="AE24" s="44">
        <f t="shared" si="2"/>
        <v>6.0907177136855721E-2</v>
      </c>
      <c r="AF24" s="44">
        <f t="shared" ref="AF24:AG24" si="7">IF(AF12&gt;0,AF18/AF12*100,"--")</f>
        <v>7.7110743130786766E-2</v>
      </c>
      <c r="AG24" s="44">
        <f t="shared" si="7"/>
        <v>0.14829178242430208</v>
      </c>
      <c r="AH24" s="44">
        <f t="shared" ref="AH24" si="8">IF(AH12&gt;0,AH18/AH12*100,"--")</f>
        <v>0.1859982199168129</v>
      </c>
      <c r="AI24" s="44">
        <f t="shared" si="2"/>
        <v>8.0458093457114785E-2</v>
      </c>
      <c r="AJ24" s="34"/>
      <c r="AK24" s="35"/>
      <c r="AL24" s="36"/>
      <c r="AM24" s="37"/>
      <c r="AN24" s="37"/>
    </row>
    <row r="25" spans="1:40" ht="12" customHeight="1" x14ac:dyDescent="0.25">
      <c r="A25" s="17"/>
      <c r="B25" s="42"/>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34"/>
      <c r="AK25" s="35"/>
      <c r="AL25" s="36"/>
      <c r="AM25" s="37"/>
      <c r="AN25" s="37"/>
    </row>
    <row r="26" spans="1:40" ht="12" customHeight="1" thickBot="1" x14ac:dyDescent="0.3">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32"/>
      <c r="AK26" s="35"/>
      <c r="AL26" s="36"/>
      <c r="AM26" s="36"/>
    </row>
    <row r="27" spans="1:40" ht="12" customHeight="1" thickTop="1" x14ac:dyDescent="0.25">
      <c r="A27" s="45" t="s">
        <v>460</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5"/>
      <c r="AL27" s="36"/>
      <c r="AM27" s="36"/>
    </row>
    <row r="28" spans="1:40" ht="12" customHeight="1" x14ac:dyDescent="0.25">
      <c r="A28" s="46"/>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8"/>
      <c r="AL28" s="48"/>
      <c r="AM28" s="48"/>
      <c r="AN28" s="47"/>
    </row>
    <row r="29" spans="1:40" ht="12" customHeight="1" x14ac:dyDescent="0.25">
      <c r="A29" s="46"/>
      <c r="B29" s="49"/>
      <c r="AK29" s="36"/>
      <c r="AL29" s="36"/>
      <c r="AM29" s="36"/>
    </row>
    <row r="30" spans="1:40" ht="12" customHeight="1" x14ac:dyDescent="0.25">
      <c r="A30" s="46"/>
      <c r="B30" s="49"/>
      <c r="AK30" s="36"/>
      <c r="AL30" s="36"/>
      <c r="AM30" s="36"/>
    </row>
    <row r="31" spans="1:40" ht="12" customHeight="1" x14ac:dyDescent="0.25">
      <c r="A31" s="46"/>
      <c r="B31" s="49"/>
      <c r="AK31" s="36"/>
      <c r="AL31" s="36"/>
      <c r="AM31" s="36"/>
    </row>
    <row r="32" spans="1:40" ht="12" customHeight="1" x14ac:dyDescent="0.25">
      <c r="A32" s="46"/>
      <c r="B32" s="49"/>
      <c r="AK32" s="36"/>
      <c r="AL32" s="36"/>
      <c r="AM32" s="36"/>
    </row>
    <row r="33" spans="1:39" ht="12" customHeight="1" x14ac:dyDescent="0.25">
      <c r="A33" s="46"/>
      <c r="B33" s="49"/>
      <c r="AK33" s="36"/>
      <c r="AL33" s="36"/>
      <c r="AM33" s="36"/>
    </row>
    <row r="34" spans="1:39" ht="12" customHeight="1" x14ac:dyDescent="0.25">
      <c r="AK34" s="36"/>
      <c r="AL34" s="36"/>
      <c r="AM34" s="36"/>
    </row>
    <row r="35" spans="1:39" ht="12" customHeight="1" x14ac:dyDescent="0.25">
      <c r="A35" s="46"/>
      <c r="B35" s="49"/>
      <c r="AK35" s="36"/>
      <c r="AL35" s="36"/>
      <c r="AM35" s="36"/>
    </row>
    <row r="36" spans="1:39" ht="12" customHeight="1" x14ac:dyDescent="0.25">
      <c r="A36" s="46"/>
      <c r="B36" s="49"/>
      <c r="AK36" s="36"/>
      <c r="AL36" s="36"/>
      <c r="AM36" s="36"/>
    </row>
    <row r="37" spans="1:39" ht="12" customHeight="1" x14ac:dyDescent="0.25">
      <c r="A37" s="46"/>
      <c r="B37" s="49"/>
      <c r="AK37" s="36"/>
      <c r="AL37" s="36"/>
      <c r="AM37" s="36"/>
    </row>
    <row r="38" spans="1:39" ht="12" customHeight="1" x14ac:dyDescent="0.25">
      <c r="A38" s="46"/>
      <c r="B38" s="49"/>
      <c r="AK38" s="36"/>
      <c r="AL38" s="36"/>
      <c r="AM38" s="36"/>
    </row>
    <row r="39" spans="1:39" ht="12" customHeight="1" x14ac:dyDescent="0.25">
      <c r="A39" s="46"/>
      <c r="B39" s="49"/>
      <c r="AK39" s="36"/>
      <c r="AL39" s="36"/>
      <c r="AM39" s="36"/>
    </row>
    <row r="40" spans="1:39" ht="12" customHeight="1" x14ac:dyDescent="0.25">
      <c r="A40" s="46"/>
      <c r="B40" s="49"/>
      <c r="AK40" s="36"/>
      <c r="AL40" s="36"/>
      <c r="AM40" s="36"/>
    </row>
    <row r="41" spans="1:39" ht="12" customHeight="1" x14ac:dyDescent="0.25">
      <c r="A41" s="46"/>
      <c r="B41" s="49"/>
      <c r="AK41" s="36"/>
      <c r="AL41" s="36"/>
      <c r="AM41" s="36"/>
    </row>
    <row r="42" spans="1:39" ht="12" customHeight="1" x14ac:dyDescent="0.25">
      <c r="A42" s="46"/>
      <c r="B42" s="49"/>
      <c r="AK42" s="36"/>
      <c r="AL42" s="36"/>
      <c r="AM42" s="36"/>
    </row>
    <row r="43" spans="1:39" ht="12" customHeight="1" x14ac:dyDescent="0.25">
      <c r="A43" s="46"/>
      <c r="B43" s="49"/>
      <c r="AK43" s="36"/>
      <c r="AL43" s="36"/>
      <c r="AM43" s="36"/>
    </row>
    <row r="44" spans="1:39" ht="12" customHeight="1" x14ac:dyDescent="0.25">
      <c r="A44" s="46"/>
      <c r="B44" s="49"/>
      <c r="AK44" s="36"/>
      <c r="AL44" s="36"/>
      <c r="AM44" s="36"/>
    </row>
    <row r="45" spans="1:39" ht="12" customHeight="1" x14ac:dyDescent="0.25">
      <c r="A45" s="46"/>
      <c r="B45" s="49"/>
      <c r="AK45" s="36"/>
      <c r="AL45" s="36"/>
      <c r="AM45" s="36"/>
    </row>
    <row r="46" spans="1:39" ht="12" customHeight="1" x14ac:dyDescent="0.25">
      <c r="A46" s="46"/>
      <c r="B46" s="49"/>
      <c r="AK46" s="36"/>
      <c r="AL46" s="36"/>
      <c r="AM46" s="36"/>
    </row>
    <row r="47" spans="1:39" ht="12" customHeight="1" x14ac:dyDescent="0.25">
      <c r="A47" s="46"/>
      <c r="B47" s="49"/>
      <c r="AK47" s="36"/>
      <c r="AL47" s="36"/>
      <c r="AM47" s="36"/>
    </row>
    <row r="48" spans="1:39" ht="12" customHeight="1" x14ac:dyDescent="0.25">
      <c r="A48" s="46"/>
      <c r="B48" s="49"/>
      <c r="AK48" s="36"/>
      <c r="AL48" s="36"/>
      <c r="AM48" s="36"/>
    </row>
    <row r="49" spans="1:39" ht="12" customHeight="1" x14ac:dyDescent="0.25">
      <c r="A49" s="46"/>
      <c r="B49" s="49"/>
      <c r="AK49" s="36"/>
      <c r="AL49" s="36"/>
      <c r="AM49" s="36"/>
    </row>
    <row r="50" spans="1:39" ht="12" customHeight="1" x14ac:dyDescent="0.25">
      <c r="A50" s="46"/>
      <c r="B50" s="49"/>
      <c r="AK50" s="36"/>
      <c r="AL50" s="36"/>
      <c r="AM50" s="36"/>
    </row>
    <row r="51" spans="1:39" ht="12" customHeight="1" x14ac:dyDescent="0.25">
      <c r="A51" s="46"/>
      <c r="B51" s="49"/>
      <c r="AK51" s="36"/>
      <c r="AL51" s="36"/>
      <c r="AM51" s="36"/>
    </row>
    <row r="52" spans="1:39" ht="12" customHeight="1" x14ac:dyDescent="0.25">
      <c r="A52" s="46"/>
      <c r="B52" s="49"/>
      <c r="AK52" s="36"/>
      <c r="AL52" s="36"/>
      <c r="AM52" s="36"/>
    </row>
    <row r="53" spans="1:39" ht="12" customHeight="1" x14ac:dyDescent="0.25">
      <c r="A53" s="46"/>
      <c r="B53" s="49"/>
      <c r="AK53" s="36"/>
      <c r="AL53" s="36"/>
      <c r="AM53" s="36"/>
    </row>
    <row r="54" spans="1:39" ht="12" customHeight="1" x14ac:dyDescent="0.25">
      <c r="A54" s="46"/>
      <c r="B54" s="49"/>
      <c r="AK54" s="36"/>
      <c r="AL54" s="36"/>
      <c r="AM54" s="36"/>
    </row>
    <row r="55" spans="1:39" ht="12" customHeight="1" x14ac:dyDescent="0.25">
      <c r="A55" s="46"/>
      <c r="B55" s="49"/>
      <c r="AK55" s="36"/>
      <c r="AL55" s="36"/>
      <c r="AM55" s="36"/>
    </row>
    <row r="56" spans="1:39" ht="12" customHeight="1" x14ac:dyDescent="0.25">
      <c r="A56" s="46"/>
      <c r="B56" s="50"/>
      <c r="AK56" s="36"/>
      <c r="AL56" s="36"/>
      <c r="AM56" s="36"/>
    </row>
    <row r="57" spans="1:39" ht="12" customHeight="1" x14ac:dyDescent="0.25">
      <c r="A57" s="46"/>
      <c r="B57" s="49"/>
      <c r="AK57" s="36"/>
      <c r="AL57" s="36"/>
      <c r="AM57" s="36"/>
    </row>
    <row r="58" spans="1:39" ht="12" customHeight="1" x14ac:dyDescent="0.25">
      <c r="A58" s="46"/>
      <c r="B58" s="49"/>
      <c r="AK58" s="36"/>
      <c r="AL58" s="36"/>
      <c r="AM58" s="36"/>
    </row>
    <row r="59" spans="1:39" ht="12" customHeight="1" x14ac:dyDescent="0.25">
      <c r="A59" s="46"/>
      <c r="B59" s="49"/>
      <c r="AK59" s="36"/>
      <c r="AL59" s="36"/>
      <c r="AM59" s="36"/>
    </row>
    <row r="60" spans="1:39" ht="12" customHeight="1" x14ac:dyDescent="0.25">
      <c r="A60" s="46"/>
      <c r="B60" s="49"/>
      <c r="AK60" s="36"/>
      <c r="AL60" s="36"/>
      <c r="AM60" s="36"/>
    </row>
    <row r="61" spans="1:39" ht="12" customHeight="1" x14ac:dyDescent="0.25">
      <c r="A61" s="46"/>
      <c r="B61" s="49"/>
      <c r="AK61" s="36"/>
      <c r="AL61" s="36"/>
      <c r="AM61" s="36"/>
    </row>
    <row r="62" spans="1:39" ht="12" customHeight="1" x14ac:dyDescent="0.25">
      <c r="A62" s="46"/>
      <c r="B62" s="49"/>
      <c r="AK62" s="36"/>
      <c r="AL62" s="36"/>
      <c r="AM62" s="36"/>
    </row>
    <row r="63" spans="1:39" ht="12" customHeight="1" x14ac:dyDescent="0.25">
      <c r="A63" s="46"/>
      <c r="B63" s="49"/>
      <c r="AK63" s="36"/>
      <c r="AL63" s="36"/>
      <c r="AM63" s="36"/>
    </row>
    <row r="64" spans="1:39" ht="12" customHeight="1" x14ac:dyDescent="0.25">
      <c r="A64" s="46"/>
      <c r="B64" s="49"/>
      <c r="AK64" s="36"/>
      <c r="AL64" s="36"/>
      <c r="AM64" s="36"/>
    </row>
    <row r="65" spans="1:39" ht="12" customHeight="1" x14ac:dyDescent="0.25">
      <c r="A65" s="46"/>
      <c r="B65" s="49"/>
      <c r="AK65" s="36"/>
      <c r="AL65" s="36"/>
      <c r="AM65" s="36"/>
    </row>
    <row r="66" spans="1:39" ht="12" customHeight="1" x14ac:dyDescent="0.25">
      <c r="A66" s="46"/>
      <c r="B66" s="49"/>
      <c r="AK66" s="36"/>
      <c r="AL66" s="36"/>
      <c r="AM66" s="36"/>
    </row>
    <row r="67" spans="1:39" ht="12" customHeight="1" x14ac:dyDescent="0.25">
      <c r="A67" s="46"/>
      <c r="B67" s="49"/>
      <c r="AK67" s="36"/>
      <c r="AL67" s="36"/>
      <c r="AM67" s="36"/>
    </row>
    <row r="68" spans="1:39" ht="12" customHeight="1" x14ac:dyDescent="0.25">
      <c r="A68" s="46"/>
      <c r="B68" s="49"/>
      <c r="AK68" s="36"/>
      <c r="AL68" s="36"/>
      <c r="AM68" s="36"/>
    </row>
    <row r="69" spans="1:39" ht="12" customHeight="1" x14ac:dyDescent="0.25">
      <c r="A69" s="46"/>
      <c r="B69" s="49"/>
      <c r="AK69" s="36"/>
      <c r="AL69" s="36"/>
      <c r="AM69" s="36"/>
    </row>
    <row r="70" spans="1:39" ht="12" customHeight="1" x14ac:dyDescent="0.25">
      <c r="A70" s="46"/>
      <c r="B70" s="49"/>
      <c r="AK70" s="36"/>
      <c r="AL70" s="36"/>
      <c r="AM70" s="36"/>
    </row>
    <row r="71" spans="1:39" ht="12" customHeight="1" x14ac:dyDescent="0.25">
      <c r="A71" s="46"/>
      <c r="B71" s="49"/>
      <c r="AK71" s="36"/>
      <c r="AL71" s="36"/>
      <c r="AM71" s="36"/>
    </row>
    <row r="72" spans="1:39" ht="12" customHeight="1" x14ac:dyDescent="0.25">
      <c r="A72" s="46"/>
      <c r="B72" s="49"/>
      <c r="AK72" s="36"/>
      <c r="AL72" s="36"/>
      <c r="AM72" s="36"/>
    </row>
    <row r="73" spans="1:39" ht="12" customHeight="1" x14ac:dyDescent="0.25">
      <c r="A73" s="46"/>
      <c r="B73" s="49"/>
      <c r="AK73" s="36"/>
      <c r="AL73" s="36"/>
      <c r="AM73" s="36"/>
    </row>
    <row r="74" spans="1:39" ht="12" customHeight="1" x14ac:dyDescent="0.25">
      <c r="A74" s="46"/>
      <c r="B74" s="49"/>
      <c r="AK74" s="36"/>
      <c r="AL74" s="36"/>
      <c r="AM74" s="36"/>
    </row>
    <row r="75" spans="1:39" ht="12" customHeight="1" x14ac:dyDescent="0.25">
      <c r="A75" s="46"/>
      <c r="B75" s="49"/>
      <c r="AK75" s="36"/>
      <c r="AL75" s="36"/>
      <c r="AM75" s="36"/>
    </row>
    <row r="76" spans="1:39" ht="12" customHeight="1" x14ac:dyDescent="0.25">
      <c r="A76" s="46"/>
      <c r="B76" s="49"/>
      <c r="AK76" s="36"/>
      <c r="AL76" s="36"/>
      <c r="AM76" s="36"/>
    </row>
    <row r="77" spans="1:39" ht="12" customHeight="1" x14ac:dyDescent="0.25">
      <c r="A77" s="46"/>
      <c r="B77" s="49"/>
      <c r="AK77" s="36"/>
      <c r="AL77" s="36"/>
      <c r="AM77" s="36"/>
    </row>
    <row r="78" spans="1:39" ht="12" customHeight="1" x14ac:dyDescent="0.25">
      <c r="A78" s="46"/>
      <c r="B78" s="49"/>
      <c r="AK78" s="36"/>
      <c r="AL78" s="36"/>
      <c r="AM78" s="36"/>
    </row>
    <row r="79" spans="1:39" ht="12" customHeight="1" x14ac:dyDescent="0.25">
      <c r="A79" s="46"/>
      <c r="B79" s="49"/>
      <c r="AK79" s="36"/>
      <c r="AL79" s="36"/>
      <c r="AM79" s="36"/>
    </row>
    <row r="80" spans="1:39" ht="12" customHeight="1" x14ac:dyDescent="0.25">
      <c r="A80" s="46"/>
      <c r="B80" s="49"/>
      <c r="AK80" s="36"/>
      <c r="AL80" s="36"/>
      <c r="AM80" s="36"/>
    </row>
    <row r="81" spans="1:39" ht="12" customHeight="1" x14ac:dyDescent="0.25">
      <c r="A81" s="46"/>
      <c r="B81" s="49"/>
      <c r="AK81" s="36"/>
      <c r="AL81" s="36"/>
      <c r="AM81" s="36"/>
    </row>
    <row r="82" spans="1:39" ht="12" customHeight="1" x14ac:dyDescent="0.25">
      <c r="A82" s="46"/>
      <c r="B82" s="49"/>
      <c r="AK82" s="36"/>
      <c r="AL82" s="36"/>
      <c r="AM82" s="36"/>
    </row>
    <row r="83" spans="1:39" ht="12" customHeight="1" x14ac:dyDescent="0.25">
      <c r="A83" s="46"/>
      <c r="B83" s="49"/>
      <c r="AK83" s="36"/>
      <c r="AL83" s="36"/>
      <c r="AM83" s="36"/>
    </row>
    <row r="84" spans="1:39" ht="12" customHeight="1" x14ac:dyDescent="0.25">
      <c r="A84" s="46"/>
      <c r="B84" s="49"/>
      <c r="AK84" s="36"/>
      <c r="AL84" s="36"/>
      <c r="AM84" s="36"/>
    </row>
    <row r="85" spans="1:39" ht="12" customHeight="1" x14ac:dyDescent="0.25">
      <c r="A85" s="46"/>
      <c r="B85" s="49"/>
      <c r="AK85" s="36"/>
      <c r="AL85" s="36"/>
      <c r="AM85" s="36"/>
    </row>
    <row r="86" spans="1:39" ht="12" customHeight="1" x14ac:dyDescent="0.25">
      <c r="A86" s="46"/>
      <c r="B86" s="49"/>
      <c r="AK86" s="36"/>
      <c r="AL86" s="36"/>
      <c r="AM86" s="36"/>
    </row>
    <row r="87" spans="1:39" ht="12" customHeight="1" x14ac:dyDescent="0.25">
      <c r="A87" s="46"/>
      <c r="B87" s="49"/>
      <c r="AK87" s="36"/>
      <c r="AL87" s="36"/>
      <c r="AM87" s="36"/>
    </row>
    <row r="88" spans="1:39" ht="12" customHeight="1" x14ac:dyDescent="0.25">
      <c r="A88" s="46"/>
      <c r="B88" s="49"/>
      <c r="AK88" s="36"/>
      <c r="AL88" s="36"/>
      <c r="AM88" s="36"/>
    </row>
    <row r="89" spans="1:39" ht="12" customHeight="1" x14ac:dyDescent="0.25">
      <c r="A89" s="46"/>
      <c r="B89" s="49"/>
      <c r="AK89" s="36"/>
      <c r="AL89" s="36"/>
      <c r="AM89" s="36"/>
    </row>
    <row r="90" spans="1:39" ht="12" customHeight="1" x14ac:dyDescent="0.25">
      <c r="A90" s="46"/>
      <c r="B90" s="49"/>
      <c r="AK90" s="36"/>
      <c r="AL90" s="36"/>
      <c r="AM90" s="36"/>
    </row>
    <row r="91" spans="1:39" ht="12" customHeight="1" x14ac:dyDescent="0.25">
      <c r="A91" s="46"/>
      <c r="B91" s="49"/>
      <c r="AK91" s="36"/>
      <c r="AL91" s="36"/>
      <c r="AM91" s="36"/>
    </row>
    <row r="92" spans="1:39" ht="12" customHeight="1" x14ac:dyDescent="0.25">
      <c r="A92" s="46"/>
      <c r="B92" s="49"/>
      <c r="AK92" s="36"/>
      <c r="AL92" s="36"/>
      <c r="AM92" s="36"/>
    </row>
    <row r="93" spans="1:39" ht="12" customHeight="1" x14ac:dyDescent="0.25">
      <c r="A93" s="46"/>
      <c r="B93" s="49"/>
      <c r="AK93" s="36"/>
      <c r="AL93" s="36"/>
      <c r="AM93" s="36"/>
    </row>
    <row r="94" spans="1:39" ht="12" customHeight="1" x14ac:dyDescent="0.25">
      <c r="A94" s="46"/>
      <c r="B94" s="49"/>
      <c r="AK94" s="36"/>
      <c r="AL94" s="36"/>
      <c r="AM94" s="36"/>
    </row>
    <row r="95" spans="1:39" ht="12" customHeight="1" x14ac:dyDescent="0.25">
      <c r="A95" s="46"/>
      <c r="B95" s="49"/>
      <c r="AK95" s="36"/>
      <c r="AL95" s="36"/>
      <c r="AM95" s="36"/>
    </row>
    <row r="96" spans="1:39" ht="12" customHeight="1" x14ac:dyDescent="0.25">
      <c r="A96" s="46"/>
      <c r="B96" s="49"/>
      <c r="AK96" s="36"/>
      <c r="AL96" s="36"/>
      <c r="AM96" s="36"/>
    </row>
    <row r="97" spans="1:39" ht="12" customHeight="1" x14ac:dyDescent="0.25">
      <c r="A97" s="46"/>
      <c r="B97" s="49"/>
      <c r="AK97" s="36"/>
      <c r="AL97" s="36"/>
      <c r="AM97" s="36"/>
    </row>
    <row r="98" spans="1:39" ht="12" customHeight="1" x14ac:dyDescent="0.25">
      <c r="A98" s="46"/>
      <c r="B98" s="49"/>
      <c r="AK98" s="36"/>
      <c r="AL98" s="36"/>
      <c r="AM98" s="36"/>
    </row>
    <row r="99" spans="1:39" ht="12" customHeight="1" x14ac:dyDescent="0.25">
      <c r="A99" s="46"/>
      <c r="B99" s="51"/>
      <c r="AK99" s="36"/>
      <c r="AL99" s="36"/>
      <c r="AM99" s="36"/>
    </row>
    <row r="100" spans="1:39" ht="12" customHeight="1" x14ac:dyDescent="0.25">
      <c r="A100" s="46"/>
      <c r="B100" s="49"/>
      <c r="AK100" s="36"/>
      <c r="AL100" s="36"/>
      <c r="AM100" s="36"/>
    </row>
    <row r="101" spans="1:39" ht="12" customHeight="1" x14ac:dyDescent="0.25">
      <c r="A101" s="46"/>
      <c r="B101" s="49"/>
      <c r="AK101" s="36"/>
      <c r="AL101" s="36"/>
      <c r="AM101" s="36"/>
    </row>
    <row r="102" spans="1:39" ht="12" customHeight="1" x14ac:dyDescent="0.25">
      <c r="A102" s="46"/>
      <c r="B102" s="49"/>
      <c r="AK102" s="36"/>
      <c r="AL102" s="36"/>
      <c r="AM102" s="36"/>
    </row>
    <row r="103" spans="1:39" ht="12" customHeight="1" x14ac:dyDescent="0.25">
      <c r="A103" s="46"/>
      <c r="B103" s="49"/>
      <c r="AK103" s="36"/>
      <c r="AL103" s="36"/>
      <c r="AM103" s="36"/>
    </row>
    <row r="104" spans="1:39" ht="12" customHeight="1" x14ac:dyDescent="0.25">
      <c r="A104" s="46"/>
      <c r="B104" s="49"/>
      <c r="AK104" s="36"/>
      <c r="AL104" s="36"/>
      <c r="AM104" s="36"/>
    </row>
    <row r="105" spans="1:39" ht="12" customHeight="1" x14ac:dyDescent="0.25">
      <c r="A105" s="46"/>
      <c r="B105" s="49"/>
      <c r="AK105" s="36"/>
      <c r="AL105" s="36"/>
      <c r="AM105" s="36"/>
    </row>
    <row r="106" spans="1:39" ht="12" customHeight="1" x14ac:dyDescent="0.25">
      <c r="A106" s="46"/>
      <c r="B106" s="49"/>
      <c r="AK106" s="36"/>
      <c r="AL106" s="36"/>
      <c r="AM106" s="36"/>
    </row>
    <row r="107" spans="1:39" ht="12" customHeight="1" x14ac:dyDescent="0.25">
      <c r="A107" s="46"/>
      <c r="B107" s="49"/>
      <c r="AK107" s="36"/>
      <c r="AL107" s="36"/>
      <c r="AM107" s="36"/>
    </row>
    <row r="108" spans="1:39" ht="12" customHeight="1" x14ac:dyDescent="0.25">
      <c r="A108" s="46"/>
      <c r="B108" s="49"/>
      <c r="AK108" s="36"/>
      <c r="AL108" s="36"/>
      <c r="AM108" s="36"/>
    </row>
    <row r="109" spans="1:39" ht="12" customHeight="1" x14ac:dyDescent="0.25">
      <c r="A109" s="46"/>
      <c r="B109" s="49"/>
      <c r="AK109" s="36"/>
      <c r="AL109" s="36"/>
      <c r="AM109" s="36"/>
    </row>
    <row r="110" spans="1:39" ht="12" customHeight="1" x14ac:dyDescent="0.25">
      <c r="A110" s="46"/>
      <c r="B110" s="49"/>
      <c r="AK110" s="36"/>
      <c r="AL110" s="36"/>
      <c r="AM110" s="36"/>
    </row>
    <row r="111" spans="1:39" ht="12" customHeight="1" x14ac:dyDescent="0.25">
      <c r="A111" s="46"/>
      <c r="B111" s="49"/>
      <c r="AK111" s="36"/>
      <c r="AL111" s="36"/>
      <c r="AM111" s="36"/>
    </row>
    <row r="112" spans="1:39" ht="12" customHeight="1" x14ac:dyDescent="0.25">
      <c r="A112" s="52"/>
      <c r="B112" s="50"/>
      <c r="AK112" s="36"/>
      <c r="AL112" s="36"/>
      <c r="AM112" s="36"/>
    </row>
    <row r="113" spans="1:39" ht="12" customHeight="1" x14ac:dyDescent="0.25">
      <c r="A113" s="46"/>
      <c r="B113" s="49"/>
      <c r="AK113" s="36"/>
      <c r="AL113" s="36"/>
      <c r="AM113" s="36"/>
    </row>
    <row r="114" spans="1:39" ht="12" customHeight="1" x14ac:dyDescent="0.25">
      <c r="A114" s="46"/>
      <c r="B114" s="49"/>
      <c r="AK114" s="36"/>
      <c r="AL114" s="36"/>
      <c r="AM114" s="36"/>
    </row>
    <row r="115" spans="1:39" ht="12" customHeight="1" x14ac:dyDescent="0.25">
      <c r="A115" s="46"/>
      <c r="B115" s="49"/>
      <c r="AK115" s="36"/>
      <c r="AL115" s="36"/>
      <c r="AM115" s="36"/>
    </row>
    <row r="116" spans="1:39" ht="12" customHeight="1" x14ac:dyDescent="0.25">
      <c r="A116" s="46"/>
      <c r="B116" s="49"/>
      <c r="AK116" s="36"/>
      <c r="AL116" s="36"/>
      <c r="AM116" s="36"/>
    </row>
    <row r="117" spans="1:39" ht="12" customHeight="1" x14ac:dyDescent="0.25">
      <c r="A117" s="52"/>
      <c r="B117" s="50"/>
      <c r="AK117" s="36"/>
      <c r="AL117" s="36"/>
      <c r="AM117" s="36"/>
    </row>
    <row r="118" spans="1:39" ht="12" customHeight="1" x14ac:dyDescent="0.25">
      <c r="A118" s="46"/>
      <c r="B118" s="49"/>
      <c r="AK118" s="36"/>
      <c r="AL118" s="36"/>
      <c r="AM118" s="36"/>
    </row>
    <row r="119" spans="1:39" ht="12" customHeight="1" x14ac:dyDescent="0.25">
      <c r="A119" s="46"/>
      <c r="B119" s="49"/>
      <c r="AK119" s="36"/>
      <c r="AL119" s="36"/>
      <c r="AM119" s="36"/>
    </row>
    <row r="120" spans="1:39" ht="12" customHeight="1" x14ac:dyDescent="0.25">
      <c r="A120" s="46"/>
      <c r="B120" s="49"/>
      <c r="AK120" s="36"/>
      <c r="AL120" s="36"/>
      <c r="AM120" s="36"/>
    </row>
    <row r="121" spans="1:39" ht="12" customHeight="1" x14ac:dyDescent="0.25">
      <c r="A121" s="52"/>
      <c r="B121" s="50"/>
      <c r="AK121" s="36"/>
      <c r="AL121" s="36"/>
      <c r="AM121" s="36"/>
    </row>
    <row r="122" spans="1:39" ht="12" customHeight="1" x14ac:dyDescent="0.25">
      <c r="A122" s="46"/>
      <c r="B122" s="49"/>
      <c r="AK122" s="36"/>
      <c r="AL122" s="36"/>
      <c r="AM122" s="36"/>
    </row>
  </sheetData>
  <mergeCells count="5">
    <mergeCell ref="A2:AI2"/>
    <mergeCell ref="A4:AI4"/>
    <mergeCell ref="A8:AI8"/>
    <mergeCell ref="A14:AI14"/>
    <mergeCell ref="A20:AI20"/>
  </mergeCells>
  <hyperlinks>
    <hyperlink ref="A1" location="Índice!A1" display="Índice" xr:uid="{37936057-118C-4482-9AC8-443D6CD73EAB}"/>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AB6C1-DEBB-4C54-9832-E178E28C7AA6}">
  <dimension ref="A1:AN116"/>
  <sheetViews>
    <sheetView showGridLines="0" zoomScale="90" zoomScaleNormal="90" workbookViewId="0"/>
  </sheetViews>
  <sheetFormatPr baseColWidth="10" defaultColWidth="7.109375" defaultRowHeight="13.2" x14ac:dyDescent="0.25"/>
  <cols>
    <col min="1" max="1" width="6.109375" style="8" customWidth="1"/>
    <col min="2" max="2" width="10.44140625" style="8" customWidth="1"/>
    <col min="3" max="34" width="10.6640625" style="8" customWidth="1"/>
    <col min="35" max="35" width="12" style="8" bestFit="1" customWidth="1"/>
    <col min="36" max="16384" width="7.109375" style="8"/>
  </cols>
  <sheetData>
    <row r="1" spans="1:40" ht="12" customHeight="1" x14ac:dyDescent="0.25">
      <c r="A1" s="31" t="s">
        <v>0</v>
      </c>
      <c r="B1" s="32"/>
      <c r="C1" s="33"/>
      <c r="D1" s="33"/>
      <c r="E1" s="33"/>
      <c r="F1" s="33"/>
      <c r="G1" s="33"/>
      <c r="H1" s="33"/>
      <c r="I1" s="33"/>
      <c r="J1" s="33"/>
      <c r="K1" s="33"/>
      <c r="L1" s="33"/>
      <c r="M1" s="33"/>
      <c r="N1" s="33"/>
      <c r="O1" s="33"/>
      <c r="P1" s="33"/>
      <c r="Q1" s="33"/>
      <c r="R1" s="34"/>
      <c r="S1" s="34"/>
      <c r="T1" s="34"/>
      <c r="U1" s="34"/>
      <c r="V1" s="34"/>
      <c r="W1" s="34"/>
      <c r="X1" s="34"/>
      <c r="Y1" s="34"/>
      <c r="Z1" s="33"/>
      <c r="AA1" s="33"/>
      <c r="AB1" s="33"/>
      <c r="AC1" s="33"/>
      <c r="AD1" s="33"/>
      <c r="AE1" s="33"/>
      <c r="AF1" s="33"/>
      <c r="AG1" s="33"/>
      <c r="AH1" s="33"/>
      <c r="AI1" s="33"/>
      <c r="AJ1" s="33"/>
      <c r="AK1" s="35"/>
      <c r="AL1" s="36"/>
      <c r="AM1" s="36"/>
      <c r="AN1" s="37"/>
    </row>
    <row r="2" spans="1:40" ht="12" customHeight="1" x14ac:dyDescent="0.25">
      <c r="A2" s="138" t="s">
        <v>50</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32"/>
      <c r="AK2" s="35"/>
      <c r="AL2" s="36"/>
      <c r="AM2" s="36"/>
    </row>
    <row r="3" spans="1:40" ht="12" customHeight="1" x14ac:dyDescent="0.25">
      <c r="A3" s="38"/>
      <c r="B3" s="39"/>
      <c r="C3" s="39"/>
      <c r="D3" s="39"/>
      <c r="E3" s="39"/>
      <c r="F3" s="39"/>
      <c r="G3" s="39"/>
      <c r="H3" s="39"/>
      <c r="I3" s="39"/>
      <c r="J3" s="39"/>
      <c r="K3" s="39"/>
      <c r="L3" s="39"/>
      <c r="M3" s="39"/>
      <c r="N3" s="39"/>
      <c r="O3" s="39"/>
      <c r="P3" s="32"/>
      <c r="Q3" s="32"/>
      <c r="R3" s="32"/>
      <c r="S3" s="32"/>
      <c r="T3" s="32"/>
      <c r="U3" s="32"/>
      <c r="V3" s="32"/>
      <c r="W3" s="32"/>
      <c r="X3" s="32"/>
      <c r="Y3" s="32"/>
      <c r="Z3" s="32"/>
      <c r="AA3" s="32"/>
      <c r="AB3" s="32"/>
      <c r="AC3" s="32"/>
      <c r="AD3" s="32"/>
      <c r="AE3" s="32"/>
      <c r="AF3" s="32"/>
      <c r="AG3" s="32"/>
      <c r="AH3" s="32"/>
      <c r="AI3" s="32"/>
      <c r="AJ3" s="32"/>
      <c r="AK3" s="35"/>
      <c r="AL3" s="36"/>
      <c r="AM3" s="36"/>
    </row>
    <row r="4" spans="1:40" ht="12" customHeight="1" x14ac:dyDescent="0.25">
      <c r="A4" s="138" t="s">
        <v>443</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32"/>
      <c r="AK4" s="35"/>
      <c r="AL4" s="36"/>
      <c r="AM4" s="36"/>
    </row>
    <row r="5" spans="1:40" ht="12" customHeight="1" thickBot="1" x14ac:dyDescent="0.3">
      <c r="A5" s="12"/>
      <c r="B5" s="13"/>
      <c r="C5" s="13"/>
      <c r="D5" s="13"/>
      <c r="E5" s="13"/>
      <c r="F5" s="13"/>
      <c r="G5" s="13"/>
      <c r="H5" s="13"/>
      <c r="I5" s="13"/>
      <c r="J5" s="13"/>
      <c r="K5" s="13"/>
      <c r="L5" s="13"/>
      <c r="M5" s="13"/>
      <c r="N5" s="13"/>
      <c r="O5" s="13"/>
      <c r="P5" s="32"/>
      <c r="Q5" s="32"/>
      <c r="R5" s="32"/>
      <c r="S5" s="32"/>
      <c r="T5" s="32"/>
      <c r="U5" s="32"/>
      <c r="V5" s="32"/>
      <c r="W5" s="32"/>
      <c r="X5" s="32"/>
      <c r="Y5" s="32"/>
      <c r="Z5" s="32"/>
      <c r="AA5" s="32"/>
      <c r="AB5" s="32"/>
      <c r="AC5" s="32"/>
      <c r="AD5" s="32"/>
      <c r="AE5" s="32"/>
      <c r="AF5" s="32"/>
      <c r="AG5" s="32"/>
      <c r="AH5" s="32"/>
      <c r="AI5" s="32"/>
      <c r="AJ5" s="32"/>
      <c r="AK5" s="35"/>
      <c r="AL5" s="36"/>
      <c r="AM5" s="36"/>
    </row>
    <row r="6" spans="1:40" ht="12" customHeight="1" thickTop="1" thickBot="1" x14ac:dyDescent="0.3">
      <c r="A6" s="39"/>
      <c r="B6" s="40"/>
      <c r="C6" s="15">
        <v>1990</v>
      </c>
      <c r="D6" s="15">
        <v>1991</v>
      </c>
      <c r="E6" s="15">
        <v>1992</v>
      </c>
      <c r="F6" s="15">
        <v>1993</v>
      </c>
      <c r="G6" s="15">
        <v>1994</v>
      </c>
      <c r="H6" s="15">
        <v>1995</v>
      </c>
      <c r="I6" s="15">
        <v>1996</v>
      </c>
      <c r="J6" s="15">
        <v>1997</v>
      </c>
      <c r="K6" s="15">
        <v>1998</v>
      </c>
      <c r="L6" s="15">
        <v>1999</v>
      </c>
      <c r="M6" s="15">
        <v>2000</v>
      </c>
      <c r="N6" s="15">
        <v>2001</v>
      </c>
      <c r="O6" s="15">
        <v>2002</v>
      </c>
      <c r="P6" s="15">
        <v>2003</v>
      </c>
      <c r="Q6" s="15">
        <v>2004</v>
      </c>
      <c r="R6" s="15">
        <v>2005</v>
      </c>
      <c r="S6" s="15">
        <v>2006</v>
      </c>
      <c r="T6" s="15">
        <v>2007</v>
      </c>
      <c r="U6" s="15">
        <v>2008</v>
      </c>
      <c r="V6" s="15">
        <v>2009</v>
      </c>
      <c r="W6" s="15">
        <v>2010</v>
      </c>
      <c r="X6" s="15">
        <v>2011</v>
      </c>
      <c r="Y6" s="15">
        <v>2012</v>
      </c>
      <c r="Z6" s="15">
        <v>2013</v>
      </c>
      <c r="AA6" s="15">
        <v>2014</v>
      </c>
      <c r="AB6" s="15">
        <v>2015</v>
      </c>
      <c r="AC6" s="15">
        <v>2016</v>
      </c>
      <c r="AD6" s="15">
        <v>2017</v>
      </c>
      <c r="AE6" s="15">
        <v>2018</v>
      </c>
      <c r="AF6" s="15">
        <v>2019</v>
      </c>
      <c r="AG6" s="15">
        <v>2020</v>
      </c>
      <c r="AH6" s="15">
        <v>2021</v>
      </c>
      <c r="AI6" s="15" t="s">
        <v>458</v>
      </c>
      <c r="AJ6" s="32"/>
      <c r="AK6" s="35"/>
      <c r="AL6" s="36"/>
      <c r="AM6" s="36"/>
    </row>
    <row r="7" spans="1:40" ht="12" customHeight="1" thickTop="1" x14ac:dyDescent="0.25">
      <c r="A7" s="39"/>
      <c r="B7" s="40"/>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32"/>
      <c r="AK7" s="35"/>
      <c r="AL7" s="36"/>
      <c r="AM7" s="36"/>
    </row>
    <row r="8" spans="1:40" ht="12" customHeight="1" x14ac:dyDescent="0.25">
      <c r="A8" s="138" t="s">
        <v>7</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32"/>
      <c r="AK8" s="35"/>
      <c r="AL8" s="36"/>
      <c r="AM8" s="36"/>
    </row>
    <row r="9" spans="1:40" ht="12" customHeight="1"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120"/>
      <c r="AG9" s="125"/>
      <c r="AH9" s="129"/>
      <c r="AI9" s="39"/>
      <c r="AJ9" s="32"/>
      <c r="AK9" s="35"/>
      <c r="AL9" s="36"/>
      <c r="AM9" s="36"/>
    </row>
    <row r="10" spans="1:40" ht="12" customHeight="1" x14ac:dyDescent="0.25">
      <c r="A10" s="17"/>
      <c r="B10" s="42" t="s">
        <v>1</v>
      </c>
      <c r="C10" s="43">
        <v>140.73956899999999</v>
      </c>
      <c r="D10" s="43">
        <v>132.85527100000002</v>
      </c>
      <c r="E10" s="43">
        <v>152.472106</v>
      </c>
      <c r="F10" s="43">
        <v>184.001881</v>
      </c>
      <c r="G10" s="43">
        <v>230.09550500000006</v>
      </c>
      <c r="H10" s="43">
        <v>194.93683900000002</v>
      </c>
      <c r="I10" s="43">
        <v>202.63727900000004</v>
      </c>
      <c r="J10" s="43">
        <v>251.69471199999998</v>
      </c>
      <c r="K10" s="43">
        <v>223.96892999999986</v>
      </c>
      <c r="L10" s="43">
        <v>243.1826530000001</v>
      </c>
      <c r="M10" s="43">
        <v>264.03390400000001</v>
      </c>
      <c r="N10" s="43">
        <v>227.17025799999999</v>
      </c>
      <c r="O10" s="43">
        <v>239.51594599999996</v>
      </c>
      <c r="P10" s="43">
        <v>256.31334400000003</v>
      </c>
      <c r="Q10" s="43">
        <v>261.40031499999992</v>
      </c>
      <c r="R10" s="43">
        <v>274.28976</v>
      </c>
      <c r="S10" s="43">
        <v>284.98992300000003</v>
      </c>
      <c r="T10" s="43">
        <v>268.38640700000002</v>
      </c>
      <c r="U10" s="43">
        <v>227.87757500000006</v>
      </c>
      <c r="V10" s="43">
        <v>168.96794699999992</v>
      </c>
      <c r="W10" s="43">
        <v>230.25547699999998</v>
      </c>
      <c r="X10" s="43">
        <v>237.54254499999999</v>
      </c>
      <c r="Y10" s="43">
        <v>242.22627</v>
      </c>
      <c r="Z10" s="43">
        <v>219.90651299999999</v>
      </c>
      <c r="AA10" s="43">
        <v>232.89077399999994</v>
      </c>
      <c r="AB10" s="43">
        <v>214.82631799999996</v>
      </c>
      <c r="AC10" s="43">
        <v>212.953135</v>
      </c>
      <c r="AD10" s="43">
        <v>206.16968699999998</v>
      </c>
      <c r="AE10" s="43">
        <v>201.24237200000005</v>
      </c>
      <c r="AF10" s="43">
        <v>188.45039299999996</v>
      </c>
      <c r="AG10" s="43">
        <v>172.42552600000002</v>
      </c>
      <c r="AH10" s="43">
        <v>212.86364800000001</v>
      </c>
      <c r="AI10" s="43">
        <f>SUM(C10:AH10)</f>
        <v>7001.2827820000002</v>
      </c>
      <c r="AJ10" s="34"/>
      <c r="AK10" s="35"/>
      <c r="AL10" s="36"/>
      <c r="AM10" s="37"/>
      <c r="AN10" s="37"/>
    </row>
    <row r="11" spans="1:40" ht="12" customHeight="1" x14ac:dyDescent="0.25">
      <c r="A11" s="17"/>
      <c r="B11" s="42" t="s">
        <v>2</v>
      </c>
      <c r="C11" s="43">
        <v>181.35858800000003</v>
      </c>
      <c r="D11" s="43">
        <v>235.71723399999999</v>
      </c>
      <c r="E11" s="43">
        <v>260.45024800000004</v>
      </c>
      <c r="F11" s="43">
        <v>287.42852799999997</v>
      </c>
      <c r="G11" s="43">
        <v>300.431827</v>
      </c>
      <c r="H11" s="43">
        <v>287.39144199999998</v>
      </c>
      <c r="I11" s="43">
        <v>328.43118400000003</v>
      </c>
      <c r="J11" s="43">
        <v>323.55099299999995</v>
      </c>
      <c r="K11" s="43">
        <v>267.50599199999999</v>
      </c>
      <c r="L11" s="43">
        <v>310.34768100000008</v>
      </c>
      <c r="M11" s="43">
        <v>295.37791999999996</v>
      </c>
      <c r="N11" s="43">
        <v>269.91489899999999</v>
      </c>
      <c r="O11" s="43">
        <v>167.87799299999998</v>
      </c>
      <c r="P11" s="43">
        <v>166.605794</v>
      </c>
      <c r="Q11" s="43">
        <v>167.59994900000001</v>
      </c>
      <c r="R11" s="43">
        <v>164.98751700000005</v>
      </c>
      <c r="S11" s="43">
        <v>153.56333900000001</v>
      </c>
      <c r="T11" s="43">
        <v>147.102699</v>
      </c>
      <c r="U11" s="43">
        <v>125.526882</v>
      </c>
      <c r="V11" s="43">
        <v>91.717098000000007</v>
      </c>
      <c r="W11" s="43">
        <v>138.95238499999996</v>
      </c>
      <c r="X11" s="43">
        <v>140.54942400000002</v>
      </c>
      <c r="Y11" s="43">
        <v>167.73751200000001</v>
      </c>
      <c r="Z11" s="43">
        <v>161.92059499999996</v>
      </c>
      <c r="AA11" s="43">
        <v>174.99454299999999</v>
      </c>
      <c r="AB11" s="43">
        <v>165.19185299999992</v>
      </c>
      <c r="AC11" s="43">
        <v>176.83001100000007</v>
      </c>
      <c r="AD11" s="43">
        <v>163.62113400000001</v>
      </c>
      <c r="AE11" s="43">
        <v>150.34196800000004</v>
      </c>
      <c r="AF11" s="43">
        <v>141.91822099999999</v>
      </c>
      <c r="AG11" s="43">
        <v>113.266808</v>
      </c>
      <c r="AH11" s="43">
        <v>98.951970000000017</v>
      </c>
      <c r="AI11" s="43">
        <f t="shared" ref="AI11:AI12" si="0">SUM(C11:AH11)</f>
        <v>6327.1642309999988</v>
      </c>
      <c r="AJ11" s="34"/>
      <c r="AK11" s="35"/>
      <c r="AL11" s="36"/>
      <c r="AM11" s="37"/>
      <c r="AN11" s="37"/>
    </row>
    <row r="12" spans="1:40" ht="12" customHeight="1" x14ac:dyDescent="0.25">
      <c r="A12" s="17"/>
      <c r="B12" s="42" t="s">
        <v>3</v>
      </c>
      <c r="C12" s="43">
        <v>322.09815700000001</v>
      </c>
      <c r="D12" s="43">
        <v>368.57250500000004</v>
      </c>
      <c r="E12" s="43">
        <v>412.92235399999998</v>
      </c>
      <c r="F12" s="43">
        <v>471.43040899999988</v>
      </c>
      <c r="G12" s="43">
        <v>530.52733200000011</v>
      </c>
      <c r="H12" s="43">
        <v>482.32828100000006</v>
      </c>
      <c r="I12" s="43">
        <v>531.06846300000007</v>
      </c>
      <c r="J12" s="43">
        <v>575.2457049999997</v>
      </c>
      <c r="K12" s="43">
        <v>491.47492199999971</v>
      </c>
      <c r="L12" s="43">
        <v>553.53033400000015</v>
      </c>
      <c r="M12" s="43">
        <v>559.41182399999991</v>
      </c>
      <c r="N12" s="43">
        <v>497.08515700000004</v>
      </c>
      <c r="O12" s="43">
        <v>407.39393900000005</v>
      </c>
      <c r="P12" s="43">
        <v>422.91913799999998</v>
      </c>
      <c r="Q12" s="43">
        <v>429.0002639999999</v>
      </c>
      <c r="R12" s="43">
        <v>439.27727699999991</v>
      </c>
      <c r="S12" s="43">
        <v>438.55326199999996</v>
      </c>
      <c r="T12" s="43">
        <v>415.48910599999999</v>
      </c>
      <c r="U12" s="43">
        <v>353.40445699999998</v>
      </c>
      <c r="V12" s="43">
        <v>260.68504499999995</v>
      </c>
      <c r="W12" s="43">
        <v>369.20786199999998</v>
      </c>
      <c r="X12" s="43">
        <v>378.09196899999984</v>
      </c>
      <c r="Y12" s="43">
        <v>409.96378200000004</v>
      </c>
      <c r="Z12" s="43">
        <v>381.82710800000007</v>
      </c>
      <c r="AA12" s="43">
        <v>407.88531699999993</v>
      </c>
      <c r="AB12" s="43">
        <v>380.01817100000005</v>
      </c>
      <c r="AC12" s="43">
        <v>389.78314599999999</v>
      </c>
      <c r="AD12" s="43">
        <v>369.79082099999999</v>
      </c>
      <c r="AE12" s="43">
        <v>351.58434000000011</v>
      </c>
      <c r="AF12" s="43">
        <v>330.36861399999998</v>
      </c>
      <c r="AG12" s="43">
        <v>285.69233400000002</v>
      </c>
      <c r="AH12" s="43">
        <v>311.81561800000003</v>
      </c>
      <c r="AI12" s="43">
        <f t="shared" si="0"/>
        <v>13328.447013000001</v>
      </c>
      <c r="AJ12" s="34"/>
      <c r="AK12" s="35"/>
      <c r="AL12" s="36"/>
      <c r="AM12" s="37"/>
      <c r="AN12" s="37"/>
    </row>
    <row r="13" spans="1:40" ht="12" customHeight="1" x14ac:dyDescent="0.25">
      <c r="A13" s="17"/>
      <c r="B13" s="42"/>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34"/>
      <c r="AK13" s="35"/>
      <c r="AL13" s="36"/>
      <c r="AM13" s="37"/>
      <c r="AN13" s="37"/>
    </row>
    <row r="14" spans="1:40" ht="12" customHeight="1" x14ac:dyDescent="0.25">
      <c r="A14" s="138" t="s">
        <v>8</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34"/>
      <c r="AK14" s="35"/>
      <c r="AL14" s="36"/>
      <c r="AM14" s="37"/>
      <c r="AN14" s="37"/>
    </row>
    <row r="15" spans="1:40" ht="12" customHeight="1" x14ac:dyDescent="0.25">
      <c r="A15" s="17"/>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34"/>
      <c r="AK15" s="35"/>
      <c r="AL15" s="36"/>
      <c r="AM15" s="37"/>
      <c r="AN15" s="37"/>
    </row>
    <row r="16" spans="1:40" ht="12" customHeight="1" x14ac:dyDescent="0.25">
      <c r="A16" s="17"/>
      <c r="B16" s="42" t="s">
        <v>1</v>
      </c>
      <c r="C16" s="44">
        <f>IF('C16'!C10&gt;0,'C17'!C10/'C16'!C10*100,"--")</f>
        <v>1.3799642240718244</v>
      </c>
      <c r="D16" s="44">
        <f>IF('C16'!D10&gt;0,'C17'!D10/'C16'!D10*100,"--")</f>
        <v>1.474648084599105</v>
      </c>
      <c r="E16" s="44">
        <f>IF('C16'!E10&gt;0,'C17'!E10/'C16'!E10*100,"--")</f>
        <v>1.497396325530032</v>
      </c>
      <c r="F16" s="44">
        <f>IF('C16'!F10&gt;0,'C17'!F10/'C16'!F10*100,"--")</f>
        <v>1.5868129758677769</v>
      </c>
      <c r="G16" s="44">
        <f>IF('C16'!G10&gt;0,'C17'!G10/'C16'!G10*100,"--")</f>
        <v>1.7871658938549018</v>
      </c>
      <c r="H16" s="44">
        <f>IF('C16'!H10&gt;0,'C17'!H10/'C16'!H10*100,"--")</f>
        <v>1.476660749415204</v>
      </c>
      <c r="I16" s="44">
        <f>IF('C16'!I10&gt;0,'C17'!I10/'C16'!I10*100,"--")</f>
        <v>1.3414588929477405</v>
      </c>
      <c r="J16" s="44">
        <f>IF('C16'!J10&gt;0,'C17'!J10/'C16'!J10*100,"--")</f>
        <v>1.5205985830173134</v>
      </c>
      <c r="K16" s="44">
        <f>IF('C16'!K10&gt;0,'C17'!K10/'C16'!K10*100,"--")</f>
        <v>1.2599050037495645</v>
      </c>
      <c r="L16" s="44">
        <f>IF('C16'!L10&gt;0,'C17'!L10/'C16'!L10*100,"--")</f>
        <v>1.1756659514613736</v>
      </c>
      <c r="M16" s="44">
        <f>IF('C16'!M10&gt;0,'C17'!M10/'C16'!M10*100,"--")</f>
        <v>1.1848130192496813</v>
      </c>
      <c r="N16" s="44">
        <f>IF('C16'!N10&gt;0,'C17'!N10/'C16'!N10*100,"--")</f>
        <v>1.1385991376792917</v>
      </c>
      <c r="O16" s="44">
        <f>IF('C16'!O10&gt;0,'C17'!O10/'C16'!O10*100,"--")</f>
        <v>1.1311780527408326</v>
      </c>
      <c r="P16" s="44">
        <f>IF('C16'!P10&gt;0,'C17'!P10/'C16'!P10*100,"--")</f>
        <v>1.1345965218950793</v>
      </c>
      <c r="Q16" s="44">
        <f>IF('C16'!Q10&gt;0,'C17'!Q10/'C16'!Q10*100,"--")</f>
        <v>1.0582863931731765</v>
      </c>
      <c r="R16" s="44">
        <f>IF('C16'!R10&gt;0,'C17'!R10/'C16'!R10*100,"--")</f>
        <v>1.020658444503334</v>
      </c>
      <c r="S16" s="44">
        <f>IF('C16'!S10&gt;0,'C17'!S10/'C16'!S10*100,"--")</f>
        <v>1.0922583803298902</v>
      </c>
      <c r="T16" s="44">
        <f>IF('C16'!T10&gt;0,'C17'!T10/'C16'!T10*100,"--")</f>
        <v>1.039134603834897</v>
      </c>
      <c r="U16" s="44">
        <f>IF('C16'!U10&gt;0,'C17'!U10/'C16'!U10*100,"--")</f>
        <v>1.0374869201148329</v>
      </c>
      <c r="V16" s="44">
        <f>IF('C16'!V10&gt;0,'C17'!V10/'C16'!V10*100,"--")</f>
        <v>1.1048705638454799</v>
      </c>
      <c r="W16" s="44">
        <f>IF('C16'!W10&gt;0,'C17'!W10/'C16'!W10*100,"--")</f>
        <v>1.1942361330956126</v>
      </c>
      <c r="X16" s="44">
        <f>IF('C16'!X10&gt;0,'C17'!X10/'C16'!X10*100,"--")</f>
        <v>1.1738564547956818</v>
      </c>
      <c r="Y16" s="44">
        <f>IF('C16'!Y10&gt;0,'C17'!Y10/'C16'!Y10*100,"--")</f>
        <v>1.1437896559822918</v>
      </c>
      <c r="Z16" s="44">
        <f>IF('C16'!Z10&gt;0,'C17'!Z10/'C16'!Z10*100,"--")</f>
        <v>1.0732770144039896</v>
      </c>
      <c r="AA16" s="44">
        <f>IF('C16'!AA10&gt;0,'C17'!AA10/'C16'!AA10*100,"--")</f>
        <v>1.0610768596559665</v>
      </c>
      <c r="AB16" s="44">
        <f>IF('C16'!AB10&gt;0,'C17'!AB10/'C16'!AB10*100,"--")</f>
        <v>1.0095230958478967</v>
      </c>
      <c r="AC16" s="44">
        <f>IF('C16'!AC10&gt;0,'C17'!AC10/'C16'!AC10*100,"--")</f>
        <v>1.0375845308281886</v>
      </c>
      <c r="AD16" s="44">
        <f>IF('C16'!AD10&gt;0,'C17'!AD10/'C16'!AD10*100,"--")</f>
        <v>1.038838752710489</v>
      </c>
      <c r="AE16" s="44">
        <f>IF('C16'!AE10&gt;0,'C17'!AE10/'C16'!AE10*100,"--")</f>
        <v>0.93867371094940488</v>
      </c>
      <c r="AF16" s="44">
        <f>IF('C16'!AF10&gt;0,'C17'!AF10/'C16'!AF10*100,"--")</f>
        <v>0.89661083219107107</v>
      </c>
      <c r="AG16" s="44">
        <f>IF('C16'!AG10&gt;0,'C17'!AG10/'C16'!AG10*100,"--")</f>
        <v>0.97542302995023444</v>
      </c>
      <c r="AH16" s="44">
        <f>IF('C16'!AH10&gt;0,'C17'!AH10/'C16'!AH10*100,"--")</f>
        <v>1.0479363575472953</v>
      </c>
      <c r="AI16" s="44">
        <f>IF('C16'!AI10&gt;0,'C17'!AI10/'C16'!AI10*100,"--")</f>
        <v>1.1493282338492303</v>
      </c>
      <c r="AJ16" s="34"/>
      <c r="AK16" s="35"/>
      <c r="AL16" s="36"/>
      <c r="AM16" s="37"/>
      <c r="AN16" s="37"/>
    </row>
    <row r="17" spans="1:40" ht="12" customHeight="1" x14ac:dyDescent="0.25">
      <c r="A17" s="17"/>
      <c r="B17" s="42" t="s">
        <v>2</v>
      </c>
      <c r="C17" s="44">
        <f>IF('C16'!C11&gt;0,'C17'!C11/'C16'!C11*100,"--")</f>
        <v>0.90398425103341185</v>
      </c>
      <c r="D17" s="44">
        <f>IF('C16'!D11&gt;0,'C17'!D11/'C16'!D11*100,"--")</f>
        <v>1.1726486938812655</v>
      </c>
      <c r="E17" s="44">
        <f>IF('C16'!E11&gt;0,'C17'!E11/'C16'!E11*100,"--")</f>
        <v>1.1830746191270693</v>
      </c>
      <c r="F17" s="44">
        <f>IF('C16'!F11&gt;0,'C17'!F11/'C16'!F11*100,"--")</f>
        <v>1.100013155046734</v>
      </c>
      <c r="G17" s="44">
        <f>IF('C16'!G11&gt;0,'C17'!G11/'C16'!G11*100,"--")</f>
        <v>0.98505546541863609</v>
      </c>
      <c r="H17" s="44">
        <f>IF('C16'!H11&gt;0,'C17'!H11/'C16'!H11*100,"--")</f>
        <v>0.86809181712393724</v>
      </c>
      <c r="I17" s="44">
        <f>IF('C16'!I11&gt;0,'C17'!I11/'C16'!I11*100,"--")</f>
        <v>0.97933156650697828</v>
      </c>
      <c r="J17" s="44">
        <f>IF('C16'!J11&gt;0,'C17'!J11/'C16'!J11*100,"--")</f>
        <v>0.90620239176593642</v>
      </c>
      <c r="K17" s="44">
        <f>IF('C16'!K11&gt;0,'C17'!K11/'C16'!K11*100,"--")</f>
        <v>0.71424214483158111</v>
      </c>
      <c r="L17" s="44">
        <f>IF('C16'!L11&gt;0,'C17'!L11/'C16'!L11*100,"--")</f>
        <v>0.67042947235869066</v>
      </c>
      <c r="M17" s="44">
        <f>IF('C16'!M11&gt;0,'C17'!M11/'C16'!M11*100,"--")</f>
        <v>0.65219620203784467</v>
      </c>
      <c r="N17" s="44">
        <f>IF('C16'!N11&gt;0,'C17'!N11/'C16'!N11*100,"--")</f>
        <v>0.66115954729184501</v>
      </c>
      <c r="O17" s="44">
        <f>IF('C16'!O11&gt;0,'C17'!O11/'C16'!O11*100,"--")</f>
        <v>0.4063665356341955</v>
      </c>
      <c r="P17" s="44">
        <f>IF('C16'!P11&gt;0,'C17'!P11/'C16'!P11*100,"--")</f>
        <v>0.40903106165961922</v>
      </c>
      <c r="Q17" s="44">
        <f>IF('C16'!Q11&gt;0,'C17'!Q11/'C16'!Q11*100,"--")</f>
        <v>0.36156697601259541</v>
      </c>
      <c r="R17" s="44">
        <f>IF('C16'!R11&gt;0,'C17'!R11/'C16'!R11*100,"--")</f>
        <v>0.34315933304592738</v>
      </c>
      <c r="S17" s="44">
        <f>IF('C16'!S11&gt;0,'C17'!S11/'C16'!S11*100,"--")</f>
        <v>0.3194170988275748</v>
      </c>
      <c r="T17" s="44">
        <f>IF('C16'!T11&gt;0,'C17'!T11/'C16'!T11*100,"--")</f>
        <v>0.31283697984855935</v>
      </c>
      <c r="U17" s="44">
        <f>IF('C16'!U11&gt;0,'C17'!U11/'C16'!U11*100,"--")</f>
        <v>0.34382280998184656</v>
      </c>
      <c r="V17" s="44">
        <f>IF('C16'!V11&gt;0,'C17'!V11/'C16'!V11*100,"--")</f>
        <v>0.37276272452989834</v>
      </c>
      <c r="W17" s="44">
        <f>IF('C16'!W11&gt;0,'C17'!W11/'C16'!W11*100,"--")</f>
        <v>0.37844962323216214</v>
      </c>
      <c r="X17" s="44">
        <f>IF('C16'!X11&gt;0,'C17'!X11/'C16'!X11*100,"--")</f>
        <v>0.3542540399662133</v>
      </c>
      <c r="Y17" s="44">
        <f>IF('C16'!Y11&gt;0,'C17'!Y11/'C16'!Y11*100,"--")</f>
        <v>0.35870928837060545</v>
      </c>
      <c r="Z17" s="44">
        <f>IF('C16'!Z11&gt;0,'C17'!Z11/'C16'!Z11*100,"--")</f>
        <v>0.36133331311840944</v>
      </c>
      <c r="AA17" s="44">
        <f>IF('C16'!AA11&gt;0,'C17'!AA11/'C16'!AA11*100,"--")</f>
        <v>0.39192968201926476</v>
      </c>
      <c r="AB17" s="44">
        <f>IF('C16'!AB11&gt;0,'C17'!AB11/'C16'!AB11*100,"--")</f>
        <v>0.37304042001742549</v>
      </c>
      <c r="AC17" s="44">
        <f>IF('C16'!AC11&gt;0,'C17'!AC11/'C16'!AC11*100,"--")</f>
        <v>0.37451346419985243</v>
      </c>
      <c r="AD17" s="44">
        <f>IF('C16'!AD11&gt;0,'C17'!AD11/'C16'!AD11*100,"--")</f>
        <v>0.36465291320227627</v>
      </c>
      <c r="AE17" s="44">
        <f>IF('C16'!AE11&gt;0,'C17'!AE11/'C16'!AE11*100,"--")</f>
        <v>0.3691965273975768</v>
      </c>
      <c r="AF17" s="44">
        <f>IF('C16'!AF11&gt;0,'C17'!AF11/'C16'!AF11*100,"--")</f>
        <v>0.35361928875987253</v>
      </c>
      <c r="AG17" s="44">
        <f>IF('C16'!AG11&gt;0,'C17'!AG11/'C16'!AG11*100,"--")</f>
        <v>0.39272170349724911</v>
      </c>
      <c r="AH17" s="44">
        <f>IF('C16'!AH11&gt;0,'C17'!AH11/'C16'!AH11*100,"--")</f>
        <v>0.40486998450398093</v>
      </c>
      <c r="AI17" s="44">
        <f>IF('C16'!AI11&gt;0,'C17'!AI11/'C16'!AI11*100,"--")</f>
        <v>0.52428443474258102</v>
      </c>
      <c r="AJ17" s="34"/>
      <c r="AK17" s="35"/>
      <c r="AL17" s="36"/>
      <c r="AM17" s="37"/>
      <c r="AN17" s="37"/>
    </row>
    <row r="18" spans="1:40" ht="12" customHeight="1" x14ac:dyDescent="0.25">
      <c r="A18" s="17"/>
      <c r="B18" s="42" t="s">
        <v>3</v>
      </c>
      <c r="C18" s="44">
        <f>IF('C16'!C12&gt;0,'C17'!C12/'C16'!C12*100,"--")</f>
        <v>1.0644029105605395</v>
      </c>
      <c r="D18" s="44">
        <f>IF('C16'!D12&gt;0,'C17'!D12/'C16'!D12*100,"--")</f>
        <v>1.2661130494670221</v>
      </c>
      <c r="E18" s="44">
        <f>IF('C16'!E12&gt;0,'C17'!E12/'C16'!E12*100,"--")</f>
        <v>1.2824800799848854</v>
      </c>
      <c r="F18" s="44">
        <f>IF('C16'!F12&gt;0,'C17'!F12/'C16'!F12*100,"--")</f>
        <v>1.249641853751982</v>
      </c>
      <c r="G18" s="44">
        <f>IF('C16'!G12&gt;0,'C17'!G12/'C16'!G12*100,"--")</f>
        <v>1.2231499726611663</v>
      </c>
      <c r="H18" s="44">
        <f>IF('C16'!H12&gt;0,'C17'!H12/'C16'!H12*100,"--")</f>
        <v>1.0415814248050614</v>
      </c>
      <c r="I18" s="44">
        <f>IF('C16'!I12&gt;0,'C17'!I12/'C16'!I12*100,"--")</f>
        <v>1.0917899552692021</v>
      </c>
      <c r="J18" s="44">
        <f>IF('C16'!J12&gt;0,'C17'!J12/'C16'!J12*100,"--")</f>
        <v>1.1008139142646378</v>
      </c>
      <c r="K18" s="44">
        <f>IF('C16'!K12&gt;0,'C17'!K12/'C16'!K12*100,"--")</f>
        <v>0.8898731108535668</v>
      </c>
      <c r="L18" s="44">
        <f>IF('C16'!L12&gt;0,'C17'!L12/'C16'!L12*100,"--")</f>
        <v>0.82646628360406993</v>
      </c>
      <c r="M18" s="44">
        <f>IF('C16'!M12&gt;0,'C17'!M12/'C16'!M12*100,"--")</f>
        <v>0.82784343983066599</v>
      </c>
      <c r="N18" s="44">
        <f>IF('C16'!N12&gt;0,'C17'!N12/'C16'!N12*100,"--")</f>
        <v>0.81789435930295773</v>
      </c>
      <c r="O18" s="44">
        <f>IF('C16'!O12&gt;0,'C17'!O12/'C16'!O12*100,"--")</f>
        <v>0.65197644932613319</v>
      </c>
      <c r="P18" s="44">
        <f>IF('C16'!P12&gt;0,'C17'!P12/'C16'!P12*100,"--")</f>
        <v>0.66788105231400341</v>
      </c>
      <c r="Q18" s="44">
        <f>IF('C16'!Q12&gt;0,'C17'!Q12/'C16'!Q12*100,"--")</f>
        <v>0.60376554675260452</v>
      </c>
      <c r="R18" s="44">
        <f>IF('C16'!R12&gt;0,'C17'!R12/'C16'!R12*100,"--")</f>
        <v>0.58607196537184159</v>
      </c>
      <c r="S18" s="44">
        <f>IF('C16'!S12&gt;0,'C17'!S12/'C16'!S12*100,"--")</f>
        <v>0.59129776134989265</v>
      </c>
      <c r="T18" s="44">
        <f>IF('C16'!T12&gt;0,'C17'!T12/'C16'!T12*100,"--")</f>
        <v>0.57033480641602108</v>
      </c>
      <c r="U18" s="44">
        <f>IF('C16'!U12&gt;0,'C17'!U12/'C16'!U12*100,"--")</f>
        <v>0.60438335789196429</v>
      </c>
      <c r="V18" s="44">
        <f>IF('C16'!V12&gt;0,'C17'!V12/'C16'!V12*100,"--")</f>
        <v>0.65338373409877493</v>
      </c>
      <c r="W18" s="44">
        <f>IF('C16'!W12&gt;0,'C17'!W12/'C16'!W12*100,"--")</f>
        <v>0.65933763857054206</v>
      </c>
      <c r="X18" s="44">
        <f>IF('C16'!X12&gt;0,'C17'!X12/'C16'!X12*100,"--")</f>
        <v>0.6310911187152074</v>
      </c>
      <c r="Y18" s="44">
        <f>IF('C16'!Y12&gt;0,'C17'!Y12/'C16'!Y12*100,"--")</f>
        <v>0.60342988055877667</v>
      </c>
      <c r="Z18" s="44">
        <f>IF('C16'!Z12&gt;0,'C17'!Z12/'C16'!Z12*100,"--")</f>
        <v>0.58471652031015908</v>
      </c>
      <c r="AA18" s="44">
        <f>IF('C16'!AA12&gt;0,'C17'!AA12/'C16'!AA12*100,"--")</f>
        <v>0.61245876671631183</v>
      </c>
      <c r="AB18" s="44">
        <f>IF('C16'!AB12&gt;0,'C17'!AB12/'C16'!AB12*100,"--")</f>
        <v>0.57962696383646684</v>
      </c>
      <c r="AC18" s="44">
        <f>IF('C16'!AC12&gt;0,'C17'!AC12/'C16'!AC12*100,"--")</f>
        <v>0.5754117967296688</v>
      </c>
      <c r="AD18" s="44">
        <f>IF('C16'!AD12&gt;0,'C17'!AD12/'C16'!AD12*100,"--")</f>
        <v>0.57140075068659468</v>
      </c>
      <c r="AE18" s="44">
        <f>IF('C16'!AE12&gt;0,'C17'!AE12/'C16'!AE12*100,"--")</f>
        <v>0.56560818713451722</v>
      </c>
      <c r="AF18" s="44">
        <f>IF('C16'!AF12&gt;0,'C17'!AF12/'C16'!AF12*100,"--")</f>
        <v>0.54024935337276747</v>
      </c>
      <c r="AG18" s="44">
        <f>IF('C16'!AG12&gt;0,'C17'!AG12/'C16'!AG12*100,"--")</f>
        <v>0.6141478561738688</v>
      </c>
      <c r="AH18" s="44">
        <f>IF('C16'!AH12&gt;0,'C17'!AH12/'C16'!AH12*100,"--")</f>
        <v>0.69674669844781745</v>
      </c>
      <c r="AI18" s="44">
        <f>IF('C16'!AI12&gt;0,'C17'!AI12/'C16'!AI12*100,"--")</f>
        <v>0.73395257523042934</v>
      </c>
      <c r="AJ18" s="34"/>
      <c r="AK18" s="35"/>
      <c r="AL18" s="36"/>
      <c r="AM18" s="37"/>
      <c r="AN18" s="37"/>
    </row>
    <row r="19" spans="1:40" ht="12" customHeight="1" x14ac:dyDescent="0.25">
      <c r="A19" s="17"/>
      <c r="B19" s="42"/>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34"/>
      <c r="AK19" s="35"/>
      <c r="AL19" s="36"/>
      <c r="AM19" s="37"/>
      <c r="AN19" s="37"/>
    </row>
    <row r="20" spans="1:40" ht="12" customHeight="1" thickBot="1" x14ac:dyDescent="0.3">
      <c r="A20" s="12"/>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32"/>
      <c r="AK20" s="35"/>
      <c r="AL20" s="36"/>
      <c r="AM20" s="36"/>
    </row>
    <row r="21" spans="1:40" ht="12" customHeight="1" thickTop="1" x14ac:dyDescent="0.25">
      <c r="A21" s="45" t="s">
        <v>460</v>
      </c>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5"/>
      <c r="AL21" s="36"/>
      <c r="AM21" s="36"/>
    </row>
    <row r="22" spans="1:40" ht="12" customHeight="1" x14ac:dyDescent="0.25">
      <c r="A22" s="46"/>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8"/>
      <c r="AL22" s="48"/>
      <c r="AM22" s="48"/>
      <c r="AN22" s="47"/>
    </row>
    <row r="23" spans="1:40" ht="12" customHeight="1" x14ac:dyDescent="0.25">
      <c r="A23" s="46"/>
      <c r="B23" s="49"/>
      <c r="AK23" s="36"/>
      <c r="AL23" s="36"/>
      <c r="AM23" s="36"/>
    </row>
    <row r="24" spans="1:40" ht="12" customHeight="1" x14ac:dyDescent="0.25">
      <c r="A24" s="46"/>
      <c r="B24" s="49"/>
      <c r="AK24" s="36"/>
      <c r="AL24" s="36"/>
      <c r="AM24" s="36"/>
    </row>
    <row r="25" spans="1:40" ht="12" customHeight="1" x14ac:dyDescent="0.25">
      <c r="A25" s="46"/>
      <c r="B25" s="49"/>
      <c r="AK25" s="36"/>
      <c r="AL25" s="36"/>
      <c r="AM25" s="36"/>
    </row>
    <row r="26" spans="1:40" ht="12" customHeight="1" x14ac:dyDescent="0.25">
      <c r="A26" s="46"/>
      <c r="B26" s="49"/>
      <c r="AK26" s="36"/>
      <c r="AL26" s="36"/>
      <c r="AM26" s="36"/>
    </row>
    <row r="27" spans="1:40" ht="12" customHeight="1" x14ac:dyDescent="0.25">
      <c r="A27" s="46"/>
      <c r="B27" s="49"/>
      <c r="AK27" s="36"/>
      <c r="AL27" s="36"/>
      <c r="AM27" s="36"/>
    </row>
    <row r="28" spans="1:40" ht="12" customHeight="1" x14ac:dyDescent="0.25">
      <c r="AK28" s="36"/>
      <c r="AL28" s="36"/>
      <c r="AM28" s="36"/>
    </row>
    <row r="29" spans="1:40" ht="12" customHeight="1" x14ac:dyDescent="0.25">
      <c r="A29" s="46"/>
      <c r="B29" s="49"/>
      <c r="AK29" s="36"/>
      <c r="AL29" s="36"/>
      <c r="AM29" s="36"/>
    </row>
    <row r="30" spans="1:40" ht="12" customHeight="1" x14ac:dyDescent="0.25">
      <c r="A30" s="46"/>
      <c r="B30" s="49"/>
      <c r="AK30" s="36"/>
      <c r="AL30" s="36"/>
      <c r="AM30" s="36"/>
    </row>
    <row r="31" spans="1:40" ht="12" customHeight="1" x14ac:dyDescent="0.25">
      <c r="A31" s="46"/>
      <c r="B31" s="49"/>
      <c r="AK31" s="36"/>
      <c r="AL31" s="36"/>
      <c r="AM31" s="36"/>
    </row>
    <row r="32" spans="1:40" ht="12" customHeight="1" x14ac:dyDescent="0.25">
      <c r="A32" s="46"/>
      <c r="B32" s="49"/>
      <c r="AK32" s="36"/>
      <c r="AL32" s="36"/>
      <c r="AM32" s="36"/>
    </row>
    <row r="33" spans="1:39" ht="12" customHeight="1" x14ac:dyDescent="0.25">
      <c r="A33" s="46"/>
      <c r="B33" s="49"/>
      <c r="AK33" s="36"/>
      <c r="AL33" s="36"/>
      <c r="AM33" s="36"/>
    </row>
    <row r="34" spans="1:39" ht="12" customHeight="1" x14ac:dyDescent="0.25">
      <c r="A34" s="46"/>
      <c r="B34" s="49"/>
      <c r="AK34" s="36"/>
      <c r="AL34" s="36"/>
      <c r="AM34" s="36"/>
    </row>
    <row r="35" spans="1:39" ht="12" customHeight="1" x14ac:dyDescent="0.25">
      <c r="A35" s="46"/>
      <c r="B35" s="49"/>
      <c r="AK35" s="36"/>
      <c r="AL35" s="36"/>
      <c r="AM35" s="36"/>
    </row>
    <row r="36" spans="1:39" ht="12" customHeight="1" x14ac:dyDescent="0.25">
      <c r="A36" s="46"/>
      <c r="B36" s="49"/>
      <c r="AK36" s="36"/>
      <c r="AL36" s="36"/>
      <c r="AM36" s="36"/>
    </row>
    <row r="37" spans="1:39" ht="12" customHeight="1" x14ac:dyDescent="0.25">
      <c r="A37" s="46"/>
      <c r="B37" s="49"/>
      <c r="AK37" s="36"/>
      <c r="AL37" s="36"/>
      <c r="AM37" s="36"/>
    </row>
    <row r="38" spans="1:39" ht="12" customHeight="1" x14ac:dyDescent="0.25">
      <c r="A38" s="46"/>
      <c r="B38" s="49"/>
      <c r="AK38" s="36"/>
      <c r="AL38" s="36"/>
      <c r="AM38" s="36"/>
    </row>
    <row r="39" spans="1:39" ht="12" customHeight="1" x14ac:dyDescent="0.25">
      <c r="A39" s="46"/>
      <c r="B39" s="49"/>
      <c r="AK39" s="36"/>
      <c r="AL39" s="36"/>
      <c r="AM39" s="36"/>
    </row>
    <row r="40" spans="1:39" ht="12" customHeight="1" x14ac:dyDescent="0.25">
      <c r="A40" s="46"/>
      <c r="B40" s="49"/>
      <c r="AK40" s="36"/>
      <c r="AL40" s="36"/>
      <c r="AM40" s="36"/>
    </row>
    <row r="41" spans="1:39" ht="12" customHeight="1" x14ac:dyDescent="0.25">
      <c r="A41" s="46"/>
      <c r="B41" s="49"/>
      <c r="AK41" s="36"/>
      <c r="AL41" s="36"/>
      <c r="AM41" s="36"/>
    </row>
    <row r="42" spans="1:39" ht="12" customHeight="1" x14ac:dyDescent="0.25">
      <c r="A42" s="46"/>
      <c r="B42" s="49"/>
      <c r="AK42" s="36"/>
      <c r="AL42" s="36"/>
      <c r="AM42" s="36"/>
    </row>
    <row r="43" spans="1:39" ht="12" customHeight="1" x14ac:dyDescent="0.25">
      <c r="A43" s="46"/>
      <c r="B43" s="49"/>
      <c r="AK43" s="36"/>
      <c r="AL43" s="36"/>
      <c r="AM43" s="36"/>
    </row>
    <row r="44" spans="1:39" ht="12" customHeight="1" x14ac:dyDescent="0.25">
      <c r="A44" s="46"/>
      <c r="B44" s="49"/>
      <c r="AK44" s="36"/>
      <c r="AL44" s="36"/>
      <c r="AM44" s="36"/>
    </row>
    <row r="45" spans="1:39" ht="12" customHeight="1" x14ac:dyDescent="0.25">
      <c r="A45" s="46"/>
      <c r="B45" s="49"/>
      <c r="AK45" s="36"/>
      <c r="AL45" s="36"/>
      <c r="AM45" s="36"/>
    </row>
    <row r="46" spans="1:39" ht="12" customHeight="1" x14ac:dyDescent="0.25">
      <c r="A46" s="46"/>
      <c r="B46" s="49"/>
      <c r="AK46" s="36"/>
      <c r="AL46" s="36"/>
      <c r="AM46" s="36"/>
    </row>
    <row r="47" spans="1:39" ht="12" customHeight="1" x14ac:dyDescent="0.25">
      <c r="A47" s="46"/>
      <c r="B47" s="49"/>
      <c r="AK47" s="36"/>
      <c r="AL47" s="36"/>
      <c r="AM47" s="36"/>
    </row>
    <row r="48" spans="1:39" ht="12" customHeight="1" x14ac:dyDescent="0.25">
      <c r="A48" s="46"/>
      <c r="B48" s="49"/>
      <c r="AK48" s="36"/>
      <c r="AL48" s="36"/>
      <c r="AM48" s="36"/>
    </row>
    <row r="49" spans="1:39" ht="12" customHeight="1" x14ac:dyDescent="0.25">
      <c r="A49" s="46"/>
      <c r="B49" s="49"/>
      <c r="AK49" s="36"/>
      <c r="AL49" s="36"/>
      <c r="AM49" s="36"/>
    </row>
    <row r="50" spans="1:39" ht="12" customHeight="1" x14ac:dyDescent="0.25">
      <c r="A50" s="46"/>
      <c r="B50" s="50"/>
      <c r="AK50" s="36"/>
      <c r="AL50" s="36"/>
      <c r="AM50" s="36"/>
    </row>
    <row r="51" spans="1:39" ht="12" customHeight="1" x14ac:dyDescent="0.25">
      <c r="A51" s="46"/>
      <c r="B51" s="49"/>
      <c r="AK51" s="36"/>
      <c r="AL51" s="36"/>
      <c r="AM51" s="36"/>
    </row>
    <row r="52" spans="1:39" ht="12" customHeight="1" x14ac:dyDescent="0.25">
      <c r="A52" s="46"/>
      <c r="B52" s="49"/>
      <c r="AK52" s="36"/>
      <c r="AL52" s="36"/>
      <c r="AM52" s="36"/>
    </row>
    <row r="53" spans="1:39" ht="12" customHeight="1" x14ac:dyDescent="0.25">
      <c r="A53" s="46"/>
      <c r="B53" s="49"/>
      <c r="AK53" s="36"/>
      <c r="AL53" s="36"/>
      <c r="AM53" s="36"/>
    </row>
    <row r="54" spans="1:39" ht="12" customHeight="1" x14ac:dyDescent="0.25">
      <c r="A54" s="46"/>
      <c r="B54" s="49"/>
      <c r="AK54" s="36"/>
      <c r="AL54" s="36"/>
      <c r="AM54" s="36"/>
    </row>
    <row r="55" spans="1:39" ht="12" customHeight="1" x14ac:dyDescent="0.25">
      <c r="A55" s="46"/>
      <c r="B55" s="49"/>
      <c r="AK55" s="36"/>
      <c r="AL55" s="36"/>
      <c r="AM55" s="36"/>
    </row>
    <row r="56" spans="1:39" ht="12" customHeight="1" x14ac:dyDescent="0.25">
      <c r="A56" s="46"/>
      <c r="B56" s="49"/>
      <c r="AK56" s="36"/>
      <c r="AL56" s="36"/>
      <c r="AM56" s="36"/>
    </row>
    <row r="57" spans="1:39" ht="12" customHeight="1" x14ac:dyDescent="0.25">
      <c r="A57" s="46"/>
      <c r="B57" s="49"/>
      <c r="AK57" s="36"/>
      <c r="AL57" s="36"/>
      <c r="AM57" s="36"/>
    </row>
    <row r="58" spans="1:39" ht="12" customHeight="1" x14ac:dyDescent="0.25">
      <c r="A58" s="46"/>
      <c r="B58" s="49"/>
      <c r="AK58" s="36"/>
      <c r="AL58" s="36"/>
      <c r="AM58" s="36"/>
    </row>
    <row r="59" spans="1:39" ht="12" customHeight="1" x14ac:dyDescent="0.25">
      <c r="A59" s="46"/>
      <c r="B59" s="49"/>
      <c r="AK59" s="36"/>
      <c r="AL59" s="36"/>
      <c r="AM59" s="36"/>
    </row>
    <row r="60" spans="1:39" ht="12" customHeight="1" x14ac:dyDescent="0.25">
      <c r="A60" s="46"/>
      <c r="B60" s="49"/>
      <c r="AK60" s="36"/>
      <c r="AL60" s="36"/>
      <c r="AM60" s="36"/>
    </row>
    <row r="61" spans="1:39" ht="12" customHeight="1" x14ac:dyDescent="0.25">
      <c r="A61" s="46"/>
      <c r="B61" s="49"/>
      <c r="AK61" s="36"/>
      <c r="AL61" s="36"/>
      <c r="AM61" s="36"/>
    </row>
    <row r="62" spans="1:39" ht="12" customHeight="1" x14ac:dyDescent="0.25">
      <c r="A62" s="46"/>
      <c r="B62" s="49"/>
      <c r="AK62" s="36"/>
      <c r="AL62" s="36"/>
      <c r="AM62" s="36"/>
    </row>
    <row r="63" spans="1:39" ht="12" customHeight="1" x14ac:dyDescent="0.25">
      <c r="A63" s="46"/>
      <c r="B63" s="49"/>
      <c r="AK63" s="36"/>
      <c r="AL63" s="36"/>
      <c r="AM63" s="36"/>
    </row>
    <row r="64" spans="1:39" ht="12" customHeight="1" x14ac:dyDescent="0.25">
      <c r="A64" s="46"/>
      <c r="B64" s="49"/>
      <c r="AK64" s="36"/>
      <c r="AL64" s="36"/>
      <c r="AM64" s="36"/>
    </row>
    <row r="65" spans="1:39" ht="12" customHeight="1" x14ac:dyDescent="0.25">
      <c r="A65" s="46"/>
      <c r="B65" s="49"/>
      <c r="AK65" s="36"/>
      <c r="AL65" s="36"/>
      <c r="AM65" s="36"/>
    </row>
    <row r="66" spans="1:39" ht="12" customHeight="1" x14ac:dyDescent="0.25">
      <c r="A66" s="46"/>
      <c r="B66" s="49"/>
      <c r="AK66" s="36"/>
      <c r="AL66" s="36"/>
      <c r="AM66" s="36"/>
    </row>
    <row r="67" spans="1:39" ht="12" customHeight="1" x14ac:dyDescent="0.25">
      <c r="A67" s="46"/>
      <c r="B67" s="49"/>
      <c r="AK67" s="36"/>
      <c r="AL67" s="36"/>
      <c r="AM67" s="36"/>
    </row>
    <row r="68" spans="1:39" ht="12" customHeight="1" x14ac:dyDescent="0.25">
      <c r="A68" s="46"/>
      <c r="B68" s="49"/>
      <c r="AK68" s="36"/>
      <c r="AL68" s="36"/>
      <c r="AM68" s="36"/>
    </row>
    <row r="69" spans="1:39" ht="12" customHeight="1" x14ac:dyDescent="0.25">
      <c r="A69" s="46"/>
      <c r="B69" s="49"/>
      <c r="AK69" s="36"/>
      <c r="AL69" s="36"/>
      <c r="AM69" s="36"/>
    </row>
    <row r="70" spans="1:39" ht="12" customHeight="1" x14ac:dyDescent="0.25">
      <c r="A70" s="46"/>
      <c r="B70" s="49"/>
      <c r="AK70" s="36"/>
      <c r="AL70" s="36"/>
      <c r="AM70" s="36"/>
    </row>
    <row r="71" spans="1:39" ht="12" customHeight="1" x14ac:dyDescent="0.25">
      <c r="A71" s="46"/>
      <c r="B71" s="49"/>
      <c r="AK71" s="36"/>
      <c r="AL71" s="36"/>
      <c r="AM71" s="36"/>
    </row>
    <row r="72" spans="1:39" ht="12" customHeight="1" x14ac:dyDescent="0.25">
      <c r="A72" s="46"/>
      <c r="B72" s="49"/>
      <c r="AK72" s="36"/>
      <c r="AL72" s="36"/>
      <c r="AM72" s="36"/>
    </row>
    <row r="73" spans="1:39" ht="12" customHeight="1" x14ac:dyDescent="0.25">
      <c r="A73" s="46"/>
      <c r="B73" s="49"/>
      <c r="AK73" s="36"/>
      <c r="AL73" s="36"/>
      <c r="AM73" s="36"/>
    </row>
    <row r="74" spans="1:39" ht="12" customHeight="1" x14ac:dyDescent="0.25">
      <c r="A74" s="46"/>
      <c r="B74" s="49"/>
      <c r="AK74" s="36"/>
      <c r="AL74" s="36"/>
      <c r="AM74" s="36"/>
    </row>
    <row r="75" spans="1:39" ht="12" customHeight="1" x14ac:dyDescent="0.25">
      <c r="A75" s="46"/>
      <c r="B75" s="49"/>
      <c r="AK75" s="36"/>
      <c r="AL75" s="36"/>
      <c r="AM75" s="36"/>
    </row>
    <row r="76" spans="1:39" ht="12" customHeight="1" x14ac:dyDescent="0.25">
      <c r="A76" s="46"/>
      <c r="B76" s="49"/>
      <c r="AK76" s="36"/>
      <c r="AL76" s="36"/>
      <c r="AM76" s="36"/>
    </row>
    <row r="77" spans="1:39" ht="12" customHeight="1" x14ac:dyDescent="0.25">
      <c r="A77" s="46"/>
      <c r="B77" s="49"/>
      <c r="AK77" s="36"/>
      <c r="AL77" s="36"/>
      <c r="AM77" s="36"/>
    </row>
    <row r="78" spans="1:39" ht="12" customHeight="1" x14ac:dyDescent="0.25">
      <c r="A78" s="46"/>
      <c r="B78" s="49"/>
      <c r="AK78" s="36"/>
      <c r="AL78" s="36"/>
      <c r="AM78" s="36"/>
    </row>
    <row r="79" spans="1:39" ht="12" customHeight="1" x14ac:dyDescent="0.25">
      <c r="A79" s="46"/>
      <c r="B79" s="49"/>
      <c r="AK79" s="36"/>
      <c r="AL79" s="36"/>
      <c r="AM79" s="36"/>
    </row>
    <row r="80" spans="1:39" ht="12" customHeight="1" x14ac:dyDescent="0.25">
      <c r="A80" s="46"/>
      <c r="B80" s="49"/>
      <c r="AK80" s="36"/>
      <c r="AL80" s="36"/>
      <c r="AM80" s="36"/>
    </row>
    <row r="81" spans="1:39" ht="12" customHeight="1" x14ac:dyDescent="0.25">
      <c r="A81" s="46"/>
      <c r="B81" s="49"/>
      <c r="AK81" s="36"/>
      <c r="AL81" s="36"/>
      <c r="AM81" s="36"/>
    </row>
    <row r="82" spans="1:39" ht="12" customHeight="1" x14ac:dyDescent="0.25">
      <c r="A82" s="46"/>
      <c r="B82" s="49"/>
      <c r="AK82" s="36"/>
      <c r="AL82" s="36"/>
      <c r="AM82" s="36"/>
    </row>
    <row r="83" spans="1:39" ht="12" customHeight="1" x14ac:dyDescent="0.25">
      <c r="A83" s="46"/>
      <c r="B83" s="49"/>
      <c r="AK83" s="36"/>
      <c r="AL83" s="36"/>
      <c r="AM83" s="36"/>
    </row>
    <row r="84" spans="1:39" ht="12" customHeight="1" x14ac:dyDescent="0.25">
      <c r="A84" s="46"/>
      <c r="B84" s="49"/>
      <c r="AK84" s="36"/>
      <c r="AL84" s="36"/>
      <c r="AM84" s="36"/>
    </row>
    <row r="85" spans="1:39" ht="12" customHeight="1" x14ac:dyDescent="0.25">
      <c r="A85" s="46"/>
      <c r="B85" s="49"/>
      <c r="AK85" s="36"/>
      <c r="AL85" s="36"/>
      <c r="AM85" s="36"/>
    </row>
    <row r="86" spans="1:39" ht="12" customHeight="1" x14ac:dyDescent="0.25">
      <c r="A86" s="46"/>
      <c r="B86" s="49"/>
      <c r="AK86" s="36"/>
      <c r="AL86" s="36"/>
      <c r="AM86" s="36"/>
    </row>
    <row r="87" spans="1:39" ht="12" customHeight="1" x14ac:dyDescent="0.25">
      <c r="A87" s="46"/>
      <c r="B87" s="49"/>
      <c r="AK87" s="36"/>
      <c r="AL87" s="36"/>
      <c r="AM87" s="36"/>
    </row>
    <row r="88" spans="1:39" ht="12" customHeight="1" x14ac:dyDescent="0.25">
      <c r="A88" s="46"/>
      <c r="B88" s="49"/>
      <c r="AK88" s="36"/>
      <c r="AL88" s="36"/>
      <c r="AM88" s="36"/>
    </row>
    <row r="89" spans="1:39" ht="12" customHeight="1" x14ac:dyDescent="0.25">
      <c r="A89" s="46"/>
      <c r="B89" s="49"/>
      <c r="AK89" s="36"/>
      <c r="AL89" s="36"/>
      <c r="AM89" s="36"/>
    </row>
    <row r="90" spans="1:39" ht="12" customHeight="1" x14ac:dyDescent="0.25">
      <c r="A90" s="46"/>
      <c r="B90" s="49"/>
      <c r="AK90" s="36"/>
      <c r="AL90" s="36"/>
      <c r="AM90" s="36"/>
    </row>
    <row r="91" spans="1:39" ht="12" customHeight="1" x14ac:dyDescent="0.25">
      <c r="A91" s="46"/>
      <c r="B91" s="49"/>
      <c r="AK91" s="36"/>
      <c r="AL91" s="36"/>
      <c r="AM91" s="36"/>
    </row>
    <row r="92" spans="1:39" ht="12" customHeight="1" x14ac:dyDescent="0.25">
      <c r="A92" s="46"/>
      <c r="B92" s="49"/>
      <c r="AK92" s="36"/>
      <c r="AL92" s="36"/>
      <c r="AM92" s="36"/>
    </row>
    <row r="93" spans="1:39" ht="12" customHeight="1" x14ac:dyDescent="0.25">
      <c r="A93" s="46"/>
      <c r="B93" s="51"/>
      <c r="AK93" s="36"/>
      <c r="AL93" s="36"/>
      <c r="AM93" s="36"/>
    </row>
    <row r="94" spans="1:39" ht="12" customHeight="1" x14ac:dyDescent="0.25">
      <c r="A94" s="46"/>
      <c r="B94" s="49"/>
      <c r="AK94" s="36"/>
      <c r="AL94" s="36"/>
      <c r="AM94" s="36"/>
    </row>
    <row r="95" spans="1:39" ht="12" customHeight="1" x14ac:dyDescent="0.25">
      <c r="A95" s="46"/>
      <c r="B95" s="49"/>
      <c r="AK95" s="36"/>
      <c r="AL95" s="36"/>
      <c r="AM95" s="36"/>
    </row>
    <row r="96" spans="1:39" ht="12" customHeight="1" x14ac:dyDescent="0.25">
      <c r="A96" s="46"/>
      <c r="B96" s="49"/>
      <c r="AK96" s="36"/>
      <c r="AL96" s="36"/>
      <c r="AM96" s="36"/>
    </row>
    <row r="97" spans="1:39" ht="12" customHeight="1" x14ac:dyDescent="0.25">
      <c r="A97" s="46"/>
      <c r="B97" s="49"/>
      <c r="AK97" s="36"/>
      <c r="AL97" s="36"/>
      <c r="AM97" s="36"/>
    </row>
    <row r="98" spans="1:39" ht="12" customHeight="1" x14ac:dyDescent="0.25">
      <c r="A98" s="46"/>
      <c r="B98" s="49"/>
      <c r="AK98" s="36"/>
      <c r="AL98" s="36"/>
      <c r="AM98" s="36"/>
    </row>
    <row r="99" spans="1:39" ht="12" customHeight="1" x14ac:dyDescent="0.25">
      <c r="A99" s="46"/>
      <c r="B99" s="49"/>
      <c r="AK99" s="36"/>
      <c r="AL99" s="36"/>
      <c r="AM99" s="36"/>
    </row>
    <row r="100" spans="1:39" ht="12" customHeight="1" x14ac:dyDescent="0.25">
      <c r="A100" s="46"/>
      <c r="B100" s="49"/>
      <c r="AK100" s="36"/>
      <c r="AL100" s="36"/>
      <c r="AM100" s="36"/>
    </row>
    <row r="101" spans="1:39" ht="12" customHeight="1" x14ac:dyDescent="0.25">
      <c r="A101" s="46"/>
      <c r="B101" s="49"/>
      <c r="AK101" s="36"/>
      <c r="AL101" s="36"/>
      <c r="AM101" s="36"/>
    </row>
    <row r="102" spans="1:39" ht="12" customHeight="1" x14ac:dyDescent="0.25">
      <c r="A102" s="46"/>
      <c r="B102" s="49"/>
      <c r="AK102" s="36"/>
      <c r="AL102" s="36"/>
      <c r="AM102" s="36"/>
    </row>
    <row r="103" spans="1:39" ht="12" customHeight="1" x14ac:dyDescent="0.25">
      <c r="A103" s="46"/>
      <c r="B103" s="49"/>
      <c r="AK103" s="36"/>
      <c r="AL103" s="36"/>
      <c r="AM103" s="36"/>
    </row>
    <row r="104" spans="1:39" ht="12" customHeight="1" x14ac:dyDescent="0.25">
      <c r="A104" s="46"/>
      <c r="B104" s="49"/>
      <c r="AK104" s="36"/>
      <c r="AL104" s="36"/>
      <c r="AM104" s="36"/>
    </row>
    <row r="105" spans="1:39" ht="12" customHeight="1" x14ac:dyDescent="0.25">
      <c r="A105" s="46"/>
      <c r="B105" s="49"/>
      <c r="AK105" s="36"/>
      <c r="AL105" s="36"/>
      <c r="AM105" s="36"/>
    </row>
    <row r="106" spans="1:39" ht="12" customHeight="1" x14ac:dyDescent="0.25">
      <c r="A106" s="52"/>
      <c r="B106" s="50"/>
      <c r="AK106" s="36"/>
      <c r="AL106" s="36"/>
      <c r="AM106" s="36"/>
    </row>
    <row r="107" spans="1:39" ht="12" customHeight="1" x14ac:dyDescent="0.25">
      <c r="A107" s="46"/>
      <c r="B107" s="49"/>
      <c r="AK107" s="36"/>
      <c r="AL107" s="36"/>
      <c r="AM107" s="36"/>
    </row>
    <row r="108" spans="1:39" ht="12" customHeight="1" x14ac:dyDescent="0.25">
      <c r="A108" s="46"/>
      <c r="B108" s="49"/>
      <c r="AK108" s="36"/>
      <c r="AL108" s="36"/>
      <c r="AM108" s="36"/>
    </row>
    <row r="109" spans="1:39" ht="12" customHeight="1" x14ac:dyDescent="0.25">
      <c r="A109" s="46"/>
      <c r="B109" s="49"/>
      <c r="AK109" s="36"/>
      <c r="AL109" s="36"/>
      <c r="AM109" s="36"/>
    </row>
    <row r="110" spans="1:39" ht="12" customHeight="1" x14ac:dyDescent="0.25">
      <c r="A110" s="46"/>
      <c r="B110" s="49"/>
      <c r="AK110" s="36"/>
      <c r="AL110" s="36"/>
      <c r="AM110" s="36"/>
    </row>
    <row r="111" spans="1:39" ht="12" customHeight="1" x14ac:dyDescent="0.25">
      <c r="A111" s="52"/>
      <c r="B111" s="50"/>
      <c r="AK111" s="36"/>
      <c r="AL111" s="36"/>
      <c r="AM111" s="36"/>
    </row>
    <row r="112" spans="1:39" ht="12" customHeight="1" x14ac:dyDescent="0.25">
      <c r="A112" s="46"/>
      <c r="B112" s="49"/>
      <c r="AK112" s="36"/>
      <c r="AL112" s="36"/>
      <c r="AM112" s="36"/>
    </row>
    <row r="113" spans="1:39" ht="12" customHeight="1" x14ac:dyDescent="0.25">
      <c r="A113" s="46"/>
      <c r="B113" s="49"/>
      <c r="AK113" s="36"/>
      <c r="AL113" s="36"/>
      <c r="AM113" s="36"/>
    </row>
    <row r="114" spans="1:39" ht="12" customHeight="1" x14ac:dyDescent="0.25">
      <c r="A114" s="46"/>
      <c r="B114" s="49"/>
      <c r="AK114" s="36"/>
      <c r="AL114" s="36"/>
      <c r="AM114" s="36"/>
    </row>
    <row r="115" spans="1:39" ht="12" customHeight="1" x14ac:dyDescent="0.25">
      <c r="A115" s="52"/>
      <c r="B115" s="50"/>
      <c r="AK115" s="36"/>
      <c r="AL115" s="36"/>
      <c r="AM115" s="36"/>
    </row>
    <row r="116" spans="1:39" ht="12" customHeight="1" x14ac:dyDescent="0.25">
      <c r="A116" s="46"/>
      <c r="B116" s="49"/>
      <c r="AK116" s="36"/>
      <c r="AL116" s="36"/>
      <c r="AM116" s="36"/>
    </row>
  </sheetData>
  <mergeCells count="4">
    <mergeCell ref="A2:AI2"/>
    <mergeCell ref="A4:AI4"/>
    <mergeCell ref="A8:AI8"/>
    <mergeCell ref="A14:AI14"/>
  </mergeCells>
  <hyperlinks>
    <hyperlink ref="A1" location="Índice!A1" display="Índice" xr:uid="{7047BC07-7BEF-4850-9452-219DE356E45F}"/>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B6158-D6CF-43E1-8C4E-EC189AF38ABA}">
  <dimension ref="A1:AN122"/>
  <sheetViews>
    <sheetView showGridLines="0" zoomScale="90" zoomScaleNormal="90" workbookViewId="0"/>
  </sheetViews>
  <sheetFormatPr baseColWidth="10" defaultColWidth="7.109375" defaultRowHeight="13.2" x14ac:dyDescent="0.25"/>
  <cols>
    <col min="1" max="1" width="6.109375" style="8" customWidth="1"/>
    <col min="2" max="2" width="10.44140625" style="8" customWidth="1"/>
    <col min="3" max="34" width="10.6640625" style="8" customWidth="1"/>
    <col min="35" max="35" width="12" style="8" bestFit="1" customWidth="1"/>
    <col min="36" max="16384" width="7.109375" style="8"/>
  </cols>
  <sheetData>
    <row r="1" spans="1:40" ht="12" customHeight="1" x14ac:dyDescent="0.25">
      <c r="A1" s="31" t="s">
        <v>0</v>
      </c>
      <c r="B1" s="32"/>
      <c r="C1" s="33"/>
      <c r="D1" s="33"/>
      <c r="E1" s="33"/>
      <c r="F1" s="33"/>
      <c r="G1" s="33"/>
      <c r="H1" s="33"/>
      <c r="I1" s="33"/>
      <c r="J1" s="33"/>
      <c r="K1" s="33"/>
      <c r="L1" s="33"/>
      <c r="M1" s="33"/>
      <c r="N1" s="33"/>
      <c r="O1" s="33"/>
      <c r="P1" s="33"/>
      <c r="Q1" s="33"/>
      <c r="R1" s="34"/>
      <c r="S1" s="34"/>
      <c r="T1" s="34"/>
      <c r="U1" s="34"/>
      <c r="V1" s="34"/>
      <c r="W1" s="34"/>
      <c r="X1" s="34"/>
      <c r="Y1" s="34"/>
      <c r="Z1" s="33"/>
      <c r="AA1" s="33"/>
      <c r="AB1" s="33"/>
      <c r="AC1" s="33"/>
      <c r="AD1" s="33"/>
      <c r="AE1" s="33"/>
      <c r="AF1" s="33"/>
      <c r="AG1" s="33"/>
      <c r="AH1" s="33"/>
      <c r="AI1" s="33"/>
      <c r="AJ1" s="33"/>
      <c r="AK1" s="35"/>
      <c r="AL1" s="36"/>
      <c r="AM1" s="36"/>
      <c r="AN1" s="37"/>
    </row>
    <row r="2" spans="1:40" ht="12" customHeight="1" x14ac:dyDescent="0.25">
      <c r="A2" s="138" t="s">
        <v>52</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32"/>
      <c r="AK2" s="35"/>
      <c r="AL2" s="36"/>
      <c r="AM2" s="36"/>
    </row>
    <row r="3" spans="1:40" ht="12" customHeight="1" x14ac:dyDescent="0.25">
      <c r="A3" s="38"/>
      <c r="B3" s="39"/>
      <c r="C3" s="39"/>
      <c r="D3" s="39"/>
      <c r="E3" s="39"/>
      <c r="F3" s="39"/>
      <c r="G3" s="39"/>
      <c r="H3" s="39"/>
      <c r="I3" s="39"/>
      <c r="J3" s="39"/>
      <c r="K3" s="39"/>
      <c r="L3" s="39"/>
      <c r="M3" s="39"/>
      <c r="N3" s="39"/>
      <c r="O3" s="39"/>
      <c r="P3" s="32"/>
      <c r="Q3" s="32"/>
      <c r="R3" s="32"/>
      <c r="S3" s="32"/>
      <c r="T3" s="32"/>
      <c r="U3" s="32"/>
      <c r="V3" s="32"/>
      <c r="W3" s="32"/>
      <c r="X3" s="32"/>
      <c r="Y3" s="32"/>
      <c r="Z3" s="32"/>
      <c r="AA3" s="32"/>
      <c r="AB3" s="32"/>
      <c r="AC3" s="32"/>
      <c r="AD3" s="32"/>
      <c r="AE3" s="32"/>
      <c r="AF3" s="32"/>
      <c r="AG3" s="32"/>
      <c r="AH3" s="32"/>
      <c r="AI3" s="32"/>
      <c r="AJ3" s="32"/>
      <c r="AK3" s="35"/>
      <c r="AL3" s="36"/>
      <c r="AM3" s="36"/>
    </row>
    <row r="4" spans="1:40" ht="12" customHeight="1" x14ac:dyDescent="0.25">
      <c r="A4" s="138" t="s">
        <v>444</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32"/>
      <c r="AK4" s="35"/>
      <c r="AL4" s="36"/>
      <c r="AM4" s="36"/>
    </row>
    <row r="5" spans="1:40" ht="12" customHeight="1" thickBot="1" x14ac:dyDescent="0.3">
      <c r="A5" s="12"/>
      <c r="B5" s="13"/>
      <c r="C5" s="13"/>
      <c r="D5" s="13"/>
      <c r="E5" s="13"/>
      <c r="F5" s="13"/>
      <c r="G5" s="13"/>
      <c r="H5" s="13"/>
      <c r="I5" s="13"/>
      <c r="J5" s="13"/>
      <c r="K5" s="13"/>
      <c r="L5" s="13"/>
      <c r="M5" s="13"/>
      <c r="N5" s="13"/>
      <c r="O5" s="13"/>
      <c r="P5" s="32"/>
      <c r="Q5" s="32"/>
      <c r="R5" s="32"/>
      <c r="S5" s="32"/>
      <c r="T5" s="32"/>
      <c r="U5" s="32"/>
      <c r="V5" s="32"/>
      <c r="W5" s="32"/>
      <c r="X5" s="32"/>
      <c r="Y5" s="32"/>
      <c r="Z5" s="32"/>
      <c r="AA5" s="32"/>
      <c r="AB5" s="32"/>
      <c r="AC5" s="32"/>
      <c r="AD5" s="32"/>
      <c r="AE5" s="32"/>
      <c r="AF5" s="32"/>
      <c r="AG5" s="32"/>
      <c r="AH5" s="32"/>
      <c r="AI5" s="32"/>
      <c r="AJ5" s="32"/>
      <c r="AK5" s="35"/>
      <c r="AL5" s="36"/>
      <c r="AM5" s="36"/>
    </row>
    <row r="6" spans="1:40" ht="12" customHeight="1" thickTop="1" thickBot="1" x14ac:dyDescent="0.3">
      <c r="A6" s="39"/>
      <c r="B6" s="40"/>
      <c r="C6" s="15">
        <v>1990</v>
      </c>
      <c r="D6" s="15">
        <v>1991</v>
      </c>
      <c r="E6" s="15">
        <v>1992</v>
      </c>
      <c r="F6" s="15">
        <v>1993</v>
      </c>
      <c r="G6" s="15">
        <v>1994</v>
      </c>
      <c r="H6" s="15">
        <v>1995</v>
      </c>
      <c r="I6" s="15">
        <v>1996</v>
      </c>
      <c r="J6" s="15">
        <v>1997</v>
      </c>
      <c r="K6" s="15">
        <v>1998</v>
      </c>
      <c r="L6" s="15">
        <v>1999</v>
      </c>
      <c r="M6" s="15">
        <v>2000</v>
      </c>
      <c r="N6" s="15">
        <v>2001</v>
      </c>
      <c r="O6" s="15">
        <v>2002</v>
      </c>
      <c r="P6" s="15">
        <v>2003</v>
      </c>
      <c r="Q6" s="15">
        <v>2004</v>
      </c>
      <c r="R6" s="15">
        <v>2005</v>
      </c>
      <c r="S6" s="15">
        <v>2006</v>
      </c>
      <c r="T6" s="15">
        <v>2007</v>
      </c>
      <c r="U6" s="15">
        <v>2008</v>
      </c>
      <c r="V6" s="15">
        <v>2009</v>
      </c>
      <c r="W6" s="15">
        <v>2010</v>
      </c>
      <c r="X6" s="15">
        <v>2011</v>
      </c>
      <c r="Y6" s="15">
        <v>2012</v>
      </c>
      <c r="Z6" s="15">
        <v>2013</v>
      </c>
      <c r="AA6" s="15">
        <v>2014</v>
      </c>
      <c r="AB6" s="15">
        <v>2015</v>
      </c>
      <c r="AC6" s="15">
        <v>2016</v>
      </c>
      <c r="AD6" s="15">
        <v>2017</v>
      </c>
      <c r="AE6" s="15">
        <v>2018</v>
      </c>
      <c r="AF6" s="15">
        <v>2019</v>
      </c>
      <c r="AG6" s="15">
        <v>2020</v>
      </c>
      <c r="AH6" s="15">
        <v>2021</v>
      </c>
      <c r="AI6" s="15" t="s">
        <v>458</v>
      </c>
      <c r="AJ6" s="32"/>
      <c r="AK6" s="35"/>
      <c r="AL6" s="36"/>
      <c r="AM6" s="36"/>
    </row>
    <row r="7" spans="1:40" ht="12" customHeight="1" thickTop="1" x14ac:dyDescent="0.25">
      <c r="A7" s="39"/>
      <c r="B7" s="40"/>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32"/>
      <c r="AK7" s="35"/>
      <c r="AL7" s="36"/>
      <c r="AM7" s="36"/>
    </row>
    <row r="8" spans="1:40" ht="12" customHeight="1" x14ac:dyDescent="0.25">
      <c r="A8" s="138" t="s">
        <v>4</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32"/>
      <c r="AK8" s="35"/>
      <c r="AL8" s="36"/>
      <c r="AM8" s="36"/>
    </row>
    <row r="9" spans="1:40" ht="12" customHeight="1"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120"/>
      <c r="AG9" s="125"/>
      <c r="AH9" s="129"/>
      <c r="AI9" s="39"/>
      <c r="AJ9" s="32"/>
      <c r="AK9" s="35"/>
      <c r="AL9" s="36"/>
      <c r="AM9" s="36"/>
    </row>
    <row r="10" spans="1:40" ht="12" customHeight="1" x14ac:dyDescent="0.25">
      <c r="A10" s="17"/>
      <c r="B10" s="42" t="s">
        <v>1</v>
      </c>
      <c r="C10" s="43">
        <v>589.85466900000006</v>
      </c>
      <c r="D10" s="43">
        <v>498.40507100000013</v>
      </c>
      <c r="E10" s="43">
        <v>650.36025900000004</v>
      </c>
      <c r="F10" s="43">
        <v>771.0929950000002</v>
      </c>
      <c r="G10" s="43">
        <v>188.83565400000003</v>
      </c>
      <c r="H10" s="43">
        <v>31.494895000000003</v>
      </c>
      <c r="I10" s="43">
        <v>15.426676</v>
      </c>
      <c r="J10" s="43">
        <v>20.596309000000002</v>
      </c>
      <c r="K10" s="43">
        <v>19.729261000000001</v>
      </c>
      <c r="L10" s="43">
        <v>18.887837000000005</v>
      </c>
      <c r="M10" s="43">
        <v>26.432015000000003</v>
      </c>
      <c r="N10" s="43">
        <v>28.958945</v>
      </c>
      <c r="O10" s="43">
        <v>24.074872000000003</v>
      </c>
      <c r="P10" s="43">
        <v>27.712524999999999</v>
      </c>
      <c r="Q10" s="43">
        <v>37.470939000000001</v>
      </c>
      <c r="R10" s="43">
        <v>23.692458999999999</v>
      </c>
      <c r="S10" s="43">
        <v>14.292168</v>
      </c>
      <c r="T10" s="43">
        <v>6.0744180000000005</v>
      </c>
      <c r="U10" s="43">
        <v>15.871023000000003</v>
      </c>
      <c r="V10" s="43">
        <v>93.463321000000008</v>
      </c>
      <c r="W10" s="43">
        <v>107.19665700000003</v>
      </c>
      <c r="X10" s="43">
        <v>79.398939000000027</v>
      </c>
      <c r="Y10" s="43">
        <v>10.688049999999999</v>
      </c>
      <c r="Z10" s="43">
        <v>19.493292000000004</v>
      </c>
      <c r="AA10" s="43">
        <v>11.176810999999999</v>
      </c>
      <c r="AB10" s="43">
        <v>16.904496000000005</v>
      </c>
      <c r="AC10" s="43">
        <v>9.5465139999999984</v>
      </c>
      <c r="AD10" s="43">
        <v>9.0036870000000011</v>
      </c>
      <c r="AE10" s="43">
        <v>21.094591000000001</v>
      </c>
      <c r="AF10" s="43">
        <v>10.98596</v>
      </c>
      <c r="AG10" s="43">
        <v>13.796223000000001</v>
      </c>
      <c r="AH10" s="43">
        <v>12.467499</v>
      </c>
      <c r="AI10" s="43">
        <f>SUM(C10:AH10)</f>
        <v>3424.4790300000004</v>
      </c>
      <c r="AJ10" s="34"/>
      <c r="AK10" s="35"/>
      <c r="AL10" s="36"/>
      <c r="AM10" s="37"/>
      <c r="AN10" s="37"/>
    </row>
    <row r="11" spans="1:40" ht="12" customHeight="1" x14ac:dyDescent="0.25">
      <c r="A11" s="17"/>
      <c r="B11" s="42" t="s">
        <v>2</v>
      </c>
      <c r="C11" s="43">
        <v>3898.5252300000002</v>
      </c>
      <c r="D11" s="43">
        <v>5857.1558699999996</v>
      </c>
      <c r="E11" s="43">
        <v>6071.5772829999996</v>
      </c>
      <c r="F11" s="43">
        <v>6975.8537430000006</v>
      </c>
      <c r="G11" s="43">
        <v>3854.3324350000003</v>
      </c>
      <c r="H11" s="43">
        <v>163.04358800000003</v>
      </c>
      <c r="I11" s="43">
        <v>2.044225</v>
      </c>
      <c r="J11" s="43">
        <v>1.5933460000000002</v>
      </c>
      <c r="K11" s="43">
        <v>0.45567600000000003</v>
      </c>
      <c r="L11" s="43">
        <v>159.82223200000001</v>
      </c>
      <c r="M11" s="43">
        <v>112.03882400000001</v>
      </c>
      <c r="N11" s="43">
        <v>1.4011030000000002</v>
      </c>
      <c r="O11" s="43">
        <v>1.761884</v>
      </c>
      <c r="P11" s="43">
        <v>1.3990879999999999</v>
      </c>
      <c r="Q11" s="43">
        <v>317.228567</v>
      </c>
      <c r="R11" s="43">
        <v>1.6096840000000001</v>
      </c>
      <c r="S11" s="43">
        <v>0.60515099999999999</v>
      </c>
      <c r="T11" s="43">
        <v>18.621901999999999</v>
      </c>
      <c r="U11" s="43">
        <v>1.3447790000000002</v>
      </c>
      <c r="V11" s="43">
        <v>1.8267659999999999</v>
      </c>
      <c r="W11" s="43">
        <v>0.37382300000000002</v>
      </c>
      <c r="X11" s="43">
        <v>1.065448</v>
      </c>
      <c r="Y11" s="43">
        <v>2.009541</v>
      </c>
      <c r="Z11" s="43">
        <v>1.4282280000000001</v>
      </c>
      <c r="AA11" s="43">
        <v>0.27661800000000003</v>
      </c>
      <c r="AB11" s="43">
        <v>1.0987720000000001</v>
      </c>
      <c r="AC11" s="43">
        <v>1.1894520000000002</v>
      </c>
      <c r="AD11" s="43">
        <v>0.497056</v>
      </c>
      <c r="AE11" s="43">
        <v>1.2358709999999999</v>
      </c>
      <c r="AF11" s="43">
        <v>0.64967000000000019</v>
      </c>
      <c r="AG11" s="43">
        <v>0.33395000000000002</v>
      </c>
      <c r="AH11" s="43">
        <v>11.932929</v>
      </c>
      <c r="AI11" s="43">
        <f t="shared" ref="AI11:AI12" si="0">SUM(C11:AH11)</f>
        <v>27464.332733999996</v>
      </c>
      <c r="AJ11" s="34"/>
      <c r="AK11" s="35"/>
      <c r="AL11" s="36"/>
      <c r="AM11" s="37"/>
      <c r="AN11" s="37"/>
    </row>
    <row r="12" spans="1:40" ht="12" customHeight="1" x14ac:dyDescent="0.25">
      <c r="A12" s="17"/>
      <c r="B12" s="42" t="s">
        <v>3</v>
      </c>
      <c r="C12" s="43">
        <v>4488.3798990000005</v>
      </c>
      <c r="D12" s="43">
        <v>6355.5609409999988</v>
      </c>
      <c r="E12" s="43">
        <v>6721.9375420000006</v>
      </c>
      <c r="F12" s="43">
        <v>7746.9467380000006</v>
      </c>
      <c r="G12" s="43">
        <v>4043.1680889999998</v>
      </c>
      <c r="H12" s="43">
        <v>194.53848300000001</v>
      </c>
      <c r="I12" s="43">
        <v>17.470901000000001</v>
      </c>
      <c r="J12" s="43">
        <v>22.189655000000002</v>
      </c>
      <c r="K12" s="43">
        <v>20.184937000000001</v>
      </c>
      <c r="L12" s="43">
        <v>178.710069</v>
      </c>
      <c r="M12" s="43">
        <v>138.47083900000001</v>
      </c>
      <c r="N12" s="43">
        <v>30.360047999999999</v>
      </c>
      <c r="O12" s="43">
        <v>25.836756000000005</v>
      </c>
      <c r="P12" s="43">
        <v>29.111613000000002</v>
      </c>
      <c r="Q12" s="43">
        <v>354.69950599999999</v>
      </c>
      <c r="R12" s="43">
        <v>25.302142999999997</v>
      </c>
      <c r="S12" s="43">
        <v>14.897318999999998</v>
      </c>
      <c r="T12" s="43">
        <v>24.69632</v>
      </c>
      <c r="U12" s="43">
        <v>17.215802000000007</v>
      </c>
      <c r="V12" s="43">
        <v>95.290087000000014</v>
      </c>
      <c r="W12" s="43">
        <v>107.57048000000003</v>
      </c>
      <c r="X12" s="43">
        <v>80.464387000000016</v>
      </c>
      <c r="Y12" s="43">
        <v>12.697590999999999</v>
      </c>
      <c r="Z12" s="43">
        <v>20.921520000000001</v>
      </c>
      <c r="AA12" s="43">
        <v>11.453429</v>
      </c>
      <c r="AB12" s="43">
        <v>18.003268000000006</v>
      </c>
      <c r="AC12" s="43">
        <v>10.735965999999999</v>
      </c>
      <c r="AD12" s="43">
        <v>9.5007430000000017</v>
      </c>
      <c r="AE12" s="43">
        <v>22.330462000000001</v>
      </c>
      <c r="AF12" s="43">
        <v>11.635630000000001</v>
      </c>
      <c r="AG12" s="43">
        <v>14.130173000000001</v>
      </c>
      <c r="AH12" s="43">
        <v>24.400427999999998</v>
      </c>
      <c r="AI12" s="43">
        <f t="shared" si="0"/>
        <v>30888.811764000009</v>
      </c>
      <c r="AJ12" s="34"/>
      <c r="AK12" s="35"/>
      <c r="AL12" s="36"/>
      <c r="AM12" s="37"/>
      <c r="AN12" s="37"/>
    </row>
    <row r="13" spans="1:40" ht="12" customHeight="1" x14ac:dyDescent="0.25">
      <c r="A13" s="17"/>
      <c r="B13" s="42"/>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34"/>
      <c r="AK13" s="35"/>
      <c r="AL13" s="36"/>
      <c r="AM13" s="37"/>
      <c r="AN13" s="37"/>
    </row>
    <row r="14" spans="1:40" ht="12" customHeight="1" x14ac:dyDescent="0.25">
      <c r="A14" s="138" t="s">
        <v>97</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34"/>
      <c r="AK14" s="35"/>
      <c r="AL14" s="36"/>
      <c r="AM14" s="37"/>
      <c r="AN14" s="37"/>
    </row>
    <row r="15" spans="1:40" ht="12" customHeight="1" x14ac:dyDescent="0.25">
      <c r="A15" s="17"/>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34"/>
      <c r="AK15" s="35"/>
      <c r="AL15" s="36"/>
      <c r="AM15" s="37"/>
      <c r="AN15" s="37"/>
    </row>
    <row r="16" spans="1:40" ht="12" customHeight="1" x14ac:dyDescent="0.25">
      <c r="A16" s="17"/>
      <c r="B16" s="42" t="s">
        <v>1</v>
      </c>
      <c r="C16" s="43">
        <v>5.1710919999999998</v>
      </c>
      <c r="D16" s="43">
        <v>5.2069629999999991</v>
      </c>
      <c r="E16" s="43">
        <v>7.484124999999997</v>
      </c>
      <c r="F16" s="43">
        <v>7.987930000000004</v>
      </c>
      <c r="G16" s="43">
        <v>2.1232249999999997</v>
      </c>
      <c r="H16" s="43">
        <v>0.497145</v>
      </c>
      <c r="I16" s="43">
        <v>0.44570399999999982</v>
      </c>
      <c r="J16" s="43">
        <v>0.42613199999999996</v>
      </c>
      <c r="K16" s="43">
        <v>0.65043099999999998</v>
      </c>
      <c r="L16" s="43">
        <v>0.58673199999999992</v>
      </c>
      <c r="M16" s="43">
        <v>0.95131199999999994</v>
      </c>
      <c r="N16" s="43">
        <v>1.2585729999999997</v>
      </c>
      <c r="O16" s="43">
        <v>1.0861510000000001</v>
      </c>
      <c r="P16" s="43">
        <v>1.3231740000000001</v>
      </c>
      <c r="Q16" s="43">
        <v>1.6800830000000002</v>
      </c>
      <c r="R16" s="43">
        <v>1.0905259999999999</v>
      </c>
      <c r="S16" s="43">
        <v>0.67506100000000002</v>
      </c>
      <c r="T16" s="43">
        <v>0.250054</v>
      </c>
      <c r="U16" s="43">
        <v>0.69528999999999985</v>
      </c>
      <c r="V16" s="43">
        <v>0.43585299999999999</v>
      </c>
      <c r="W16" s="43">
        <v>10.163751000000001</v>
      </c>
      <c r="X16" s="43">
        <v>0.25001499999999999</v>
      </c>
      <c r="Y16" s="43">
        <v>0.38208299999999995</v>
      </c>
      <c r="Z16" s="43">
        <v>1.4730870000000003</v>
      </c>
      <c r="AA16" s="43">
        <v>0.48365799999999998</v>
      </c>
      <c r="AB16" s="43">
        <v>0.66520299999999999</v>
      </c>
      <c r="AC16" s="43">
        <v>0.42100099999999996</v>
      </c>
      <c r="AD16" s="43">
        <v>0.31026300000000001</v>
      </c>
      <c r="AE16" s="43">
        <v>0.31022399999999994</v>
      </c>
      <c r="AF16" s="43">
        <v>0.35247200000000001</v>
      </c>
      <c r="AG16" s="43">
        <v>0.19652900000000006</v>
      </c>
      <c r="AH16" s="43">
        <v>0.31216500000000003</v>
      </c>
      <c r="AI16" s="43">
        <f>SUM(C16:AH16)</f>
        <v>55.346006999999986</v>
      </c>
      <c r="AJ16" s="34"/>
      <c r="AK16" s="35"/>
      <c r="AL16" s="36"/>
      <c r="AM16" s="37"/>
      <c r="AN16" s="37"/>
    </row>
    <row r="17" spans="1:40" ht="12" customHeight="1" x14ac:dyDescent="0.25">
      <c r="A17" s="17"/>
      <c r="B17" s="42" t="s">
        <v>2</v>
      </c>
      <c r="C17" s="43">
        <v>33.892012000000001</v>
      </c>
      <c r="D17" s="43">
        <v>60.036013999999994</v>
      </c>
      <c r="E17" s="43">
        <v>55.039093999999999</v>
      </c>
      <c r="F17" s="43">
        <v>59.517893999999998</v>
      </c>
      <c r="G17" s="43">
        <v>21.984603</v>
      </c>
      <c r="H17" s="43">
        <v>0.41491600000000001</v>
      </c>
      <c r="I17" s="43">
        <v>4.0915000000000007E-2</v>
      </c>
      <c r="J17" s="43">
        <v>7.3450000000000001E-2</v>
      </c>
      <c r="K17" s="43">
        <v>2.0975000000000001E-2</v>
      </c>
      <c r="L17" s="43">
        <v>2.3593870000000003</v>
      </c>
      <c r="M17" s="43">
        <v>0.68979400000000002</v>
      </c>
      <c r="N17" s="43">
        <v>5.1891E-2</v>
      </c>
      <c r="O17" s="43">
        <v>7.0149000000000003E-2</v>
      </c>
      <c r="P17" s="43">
        <v>3.8803999999999998E-2</v>
      </c>
      <c r="Q17" s="43">
        <v>4.6789579999999997</v>
      </c>
      <c r="R17" s="43">
        <v>7.6529E-2</v>
      </c>
      <c r="S17" s="43">
        <v>6.306500000000001E-2</v>
      </c>
      <c r="T17" s="43">
        <v>0.38317200000000001</v>
      </c>
      <c r="U17" s="43">
        <v>6.0927000000000002E-2</v>
      </c>
      <c r="V17" s="43">
        <v>3.6686999999999997E-2</v>
      </c>
      <c r="W17" s="43">
        <v>1.7398E-2</v>
      </c>
      <c r="X17" s="43">
        <v>2.0837000000000001E-2</v>
      </c>
      <c r="Y17" s="43">
        <v>6.1037999999999995E-2</v>
      </c>
      <c r="Z17" s="43">
        <v>4.0909000000000001E-2</v>
      </c>
      <c r="AA17" s="43">
        <v>1.9004999999999998E-2</v>
      </c>
      <c r="AB17" s="43">
        <v>5.316499999999999E-2</v>
      </c>
      <c r="AC17" s="43">
        <v>4.2885999999999994E-2</v>
      </c>
      <c r="AD17" s="43">
        <v>1.3748999999999999E-2</v>
      </c>
      <c r="AE17" s="43">
        <v>2.7730000000000005E-2</v>
      </c>
      <c r="AF17" s="43">
        <v>2.7075999999999996E-2</v>
      </c>
      <c r="AG17" s="43">
        <v>9.7750000000000007E-3</v>
      </c>
      <c r="AH17" s="43">
        <v>3.7191000000000002E-2</v>
      </c>
      <c r="AI17" s="43">
        <f t="shared" ref="AI17:AI18" si="1">SUM(C17:AH17)</f>
        <v>239.89999499999993</v>
      </c>
      <c r="AJ17" s="34"/>
      <c r="AK17" s="35"/>
      <c r="AL17" s="36"/>
      <c r="AM17" s="37"/>
      <c r="AN17" s="37"/>
    </row>
    <row r="18" spans="1:40" ht="12" customHeight="1" x14ac:dyDescent="0.25">
      <c r="A18" s="17"/>
      <c r="B18" s="42" t="s">
        <v>3</v>
      </c>
      <c r="C18" s="43">
        <v>39.063104000000003</v>
      </c>
      <c r="D18" s="43">
        <v>65.242976999999996</v>
      </c>
      <c r="E18" s="43">
        <v>62.52321899999999</v>
      </c>
      <c r="F18" s="43">
        <v>67.505824000000018</v>
      </c>
      <c r="G18" s="43">
        <v>24.107827999999998</v>
      </c>
      <c r="H18" s="43">
        <v>0.9120609999999999</v>
      </c>
      <c r="I18" s="43">
        <v>0.4866189999999998</v>
      </c>
      <c r="J18" s="43">
        <v>0.49958199999999986</v>
      </c>
      <c r="K18" s="43">
        <v>0.67140600000000006</v>
      </c>
      <c r="L18" s="43">
        <v>2.9461190000000004</v>
      </c>
      <c r="M18" s="43">
        <v>1.641106</v>
      </c>
      <c r="N18" s="43">
        <v>1.3104639999999996</v>
      </c>
      <c r="O18" s="43">
        <v>1.1562999999999999</v>
      </c>
      <c r="P18" s="43">
        <v>1.3619779999999999</v>
      </c>
      <c r="Q18" s="43">
        <v>6.3590409999999995</v>
      </c>
      <c r="R18" s="43">
        <v>1.1670549999999997</v>
      </c>
      <c r="S18" s="43">
        <v>0.73812599999999995</v>
      </c>
      <c r="T18" s="43">
        <v>0.63322599999999973</v>
      </c>
      <c r="U18" s="43">
        <v>0.75621699999999992</v>
      </c>
      <c r="V18" s="43">
        <v>0.47253999999999996</v>
      </c>
      <c r="W18" s="43">
        <v>10.181149</v>
      </c>
      <c r="X18" s="43">
        <v>0.27085199999999998</v>
      </c>
      <c r="Y18" s="43">
        <v>0.44312099999999988</v>
      </c>
      <c r="Z18" s="43">
        <v>1.5139960000000003</v>
      </c>
      <c r="AA18" s="43">
        <v>0.50266299999999997</v>
      </c>
      <c r="AB18" s="43">
        <v>0.71836800000000001</v>
      </c>
      <c r="AC18" s="43">
        <v>0.46388699999999994</v>
      </c>
      <c r="AD18" s="43">
        <v>0.32401200000000002</v>
      </c>
      <c r="AE18" s="43">
        <v>0.33795399999999998</v>
      </c>
      <c r="AF18" s="43">
        <v>0.379548</v>
      </c>
      <c r="AG18" s="43">
        <v>0.20630400000000007</v>
      </c>
      <c r="AH18" s="43">
        <v>0.349356</v>
      </c>
      <c r="AI18" s="43">
        <f t="shared" si="1"/>
        <v>295.24600199999998</v>
      </c>
      <c r="AJ18" s="34"/>
      <c r="AK18" s="35"/>
      <c r="AL18" s="36"/>
      <c r="AM18" s="37"/>
      <c r="AN18" s="37"/>
    </row>
    <row r="19" spans="1:40" ht="12" customHeight="1" x14ac:dyDescent="0.25">
      <c r="A19" s="17"/>
      <c r="B19" s="42"/>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34"/>
      <c r="AK19" s="35"/>
      <c r="AL19" s="36"/>
      <c r="AM19" s="37"/>
      <c r="AN19" s="37"/>
    </row>
    <row r="20" spans="1:40" ht="12" customHeight="1" x14ac:dyDescent="0.25">
      <c r="A20" s="138" t="s">
        <v>414</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34"/>
      <c r="AK20" s="35"/>
      <c r="AL20" s="36"/>
      <c r="AM20" s="37"/>
      <c r="AN20" s="37"/>
    </row>
    <row r="21" spans="1:40" ht="12" customHeight="1" x14ac:dyDescent="0.25">
      <c r="A21" s="17"/>
      <c r="B21" s="42"/>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34"/>
      <c r="AK21" s="35"/>
      <c r="AL21" s="36"/>
      <c r="AM21" s="37"/>
      <c r="AN21" s="37"/>
    </row>
    <row r="22" spans="1:40" ht="12" customHeight="1" x14ac:dyDescent="0.25">
      <c r="A22" s="17"/>
      <c r="B22" s="42" t="s">
        <v>1</v>
      </c>
      <c r="C22" s="44">
        <f t="shared" ref="C22:AI24" si="2">IF(C10&gt;0,C16/C10*100,"--")</f>
        <v>0.87667221635572057</v>
      </c>
      <c r="D22" s="44">
        <f t="shared" si="2"/>
        <v>1.0447251247971345</v>
      </c>
      <c r="E22" s="44">
        <f t="shared" si="2"/>
        <v>1.1507660402724571</v>
      </c>
      <c r="F22" s="44">
        <f t="shared" si="2"/>
        <v>1.035923040644404</v>
      </c>
      <c r="G22" s="44">
        <f t="shared" si="2"/>
        <v>1.1243771793222901</v>
      </c>
      <c r="H22" s="44">
        <f t="shared" si="2"/>
        <v>1.5784939114735896</v>
      </c>
      <c r="I22" s="44">
        <f t="shared" si="2"/>
        <v>2.8891771629870218</v>
      </c>
      <c r="J22" s="44">
        <f t="shared" si="2"/>
        <v>2.0689726494198544</v>
      </c>
      <c r="K22" s="44">
        <f t="shared" si="2"/>
        <v>3.2967833919374878</v>
      </c>
      <c r="L22" s="44">
        <f t="shared" si="2"/>
        <v>3.1064012252964686</v>
      </c>
      <c r="M22" s="44">
        <f t="shared" si="2"/>
        <v>3.5990899672234593</v>
      </c>
      <c r="N22" s="44">
        <f t="shared" si="2"/>
        <v>4.3460595681230778</v>
      </c>
      <c r="O22" s="44">
        <f t="shared" si="2"/>
        <v>4.5115546201034835</v>
      </c>
      <c r="P22" s="44">
        <f t="shared" si="2"/>
        <v>4.7746425127266461</v>
      </c>
      <c r="Q22" s="44">
        <f t="shared" si="2"/>
        <v>4.483696018399753</v>
      </c>
      <c r="R22" s="44">
        <f t="shared" si="2"/>
        <v>4.6028400851089364</v>
      </c>
      <c r="S22" s="44">
        <f t="shared" si="2"/>
        <v>4.7232932050616814</v>
      </c>
      <c r="T22" s="44">
        <f t="shared" si="2"/>
        <v>4.1165095981211692</v>
      </c>
      <c r="U22" s="44">
        <f t="shared" si="2"/>
        <v>4.3808770234911742</v>
      </c>
      <c r="V22" s="44">
        <f t="shared" si="2"/>
        <v>0.46633587950507338</v>
      </c>
      <c r="W22" s="44">
        <f t="shared" si="2"/>
        <v>9.4814066822998022</v>
      </c>
      <c r="X22" s="44">
        <f t="shared" si="2"/>
        <v>0.31488456035917545</v>
      </c>
      <c r="Y22" s="44">
        <f t="shared" si="2"/>
        <v>3.5748616445469472</v>
      </c>
      <c r="Z22" s="44">
        <f t="shared" si="2"/>
        <v>7.5568918784985106</v>
      </c>
      <c r="AA22" s="44">
        <f t="shared" si="2"/>
        <v>4.3273345142903468</v>
      </c>
      <c r="AB22" s="44">
        <f t="shared" si="2"/>
        <v>3.9350655588903676</v>
      </c>
      <c r="AC22" s="44">
        <f t="shared" si="2"/>
        <v>4.4099971989775542</v>
      </c>
      <c r="AD22" s="44">
        <f t="shared" si="2"/>
        <v>3.4459549737790751</v>
      </c>
      <c r="AE22" s="44">
        <f t="shared" si="2"/>
        <v>1.4706329219656353</v>
      </c>
      <c r="AF22" s="44">
        <f t="shared" ref="AF22:AG22" si="3">IF(AF10&gt;0,AF16/AF10*100,"--")</f>
        <v>3.2083859762824551</v>
      </c>
      <c r="AG22" s="44">
        <f t="shared" si="3"/>
        <v>1.4245130714399155</v>
      </c>
      <c r="AH22" s="44">
        <f t="shared" ref="AH22" si="4">IF(AH10&gt;0,AH16/AH10*100,"--")</f>
        <v>2.5038301587190825</v>
      </c>
      <c r="AI22" s="44">
        <f t="shared" si="2"/>
        <v>1.6161876453365223</v>
      </c>
      <c r="AJ22" s="34"/>
      <c r="AK22" s="35"/>
      <c r="AL22" s="36"/>
      <c r="AM22" s="37"/>
      <c r="AN22" s="37"/>
    </row>
    <row r="23" spans="1:40" ht="12" customHeight="1" x14ac:dyDescent="0.25">
      <c r="A23" s="17"/>
      <c r="B23" s="42" t="s">
        <v>2</v>
      </c>
      <c r="C23" s="44">
        <f t="shared" si="2"/>
        <v>0.86935469185100023</v>
      </c>
      <c r="D23" s="44">
        <f t="shared" si="2"/>
        <v>1.0250028398168614</v>
      </c>
      <c r="E23" s="44">
        <f t="shared" si="2"/>
        <v>0.9065040505060471</v>
      </c>
      <c r="F23" s="44">
        <f t="shared" si="2"/>
        <v>0.8531987078961325</v>
      </c>
      <c r="G23" s="44">
        <f t="shared" si="2"/>
        <v>0.5703867886528059</v>
      </c>
      <c r="H23" s="44">
        <f t="shared" si="2"/>
        <v>0.25448164205022272</v>
      </c>
      <c r="I23" s="44">
        <f t="shared" si="2"/>
        <v>2.0014920079736824</v>
      </c>
      <c r="J23" s="44">
        <f t="shared" si="2"/>
        <v>4.6097959890695428</v>
      </c>
      <c r="K23" s="44">
        <f t="shared" si="2"/>
        <v>4.6030512908294492</v>
      </c>
      <c r="L23" s="44">
        <f t="shared" si="2"/>
        <v>1.4762570704180882</v>
      </c>
      <c r="M23" s="44">
        <f t="shared" si="2"/>
        <v>0.6156740809775012</v>
      </c>
      <c r="N23" s="44">
        <f t="shared" si="2"/>
        <v>3.7035821063833274</v>
      </c>
      <c r="O23" s="44">
        <f t="shared" si="2"/>
        <v>3.9814766465896732</v>
      </c>
      <c r="P23" s="44">
        <f t="shared" si="2"/>
        <v>2.7735210365609597</v>
      </c>
      <c r="Q23" s="44">
        <f t="shared" si="2"/>
        <v>1.4749485029827087</v>
      </c>
      <c r="R23" s="44">
        <f t="shared" si="2"/>
        <v>4.7542871768620421</v>
      </c>
      <c r="S23" s="44">
        <f t="shared" si="2"/>
        <v>10.421365907021556</v>
      </c>
      <c r="T23" s="44">
        <f t="shared" si="2"/>
        <v>2.0576415878463976</v>
      </c>
      <c r="U23" s="44">
        <f t="shared" si="2"/>
        <v>4.5306329144045225</v>
      </c>
      <c r="V23" s="44">
        <f t="shared" si="2"/>
        <v>2.0083031981107595</v>
      </c>
      <c r="W23" s="44">
        <f t="shared" si="2"/>
        <v>4.6540742543931213</v>
      </c>
      <c r="X23" s="44">
        <f t="shared" si="2"/>
        <v>1.9557031408384082</v>
      </c>
      <c r="Y23" s="44">
        <f t="shared" si="2"/>
        <v>3.0374100354260003</v>
      </c>
      <c r="Z23" s="44">
        <f t="shared" si="2"/>
        <v>2.8643185821871575</v>
      </c>
      <c r="AA23" s="44">
        <f t="shared" si="2"/>
        <v>6.8704856516929462</v>
      </c>
      <c r="AB23" s="44">
        <f t="shared" si="2"/>
        <v>4.8385834367821516</v>
      </c>
      <c r="AC23" s="44">
        <f t="shared" si="2"/>
        <v>3.6055259060474896</v>
      </c>
      <c r="AD23" s="44">
        <f t="shared" si="2"/>
        <v>2.7660867185991114</v>
      </c>
      <c r="AE23" s="44">
        <f t="shared" si="2"/>
        <v>2.2437616871016477</v>
      </c>
      <c r="AF23" s="44">
        <f t="shared" ref="AF23:AG23" si="5">IF(AF11&gt;0,AF17/AF11*100,"--")</f>
        <v>4.1676543475918519</v>
      </c>
      <c r="AG23" s="44">
        <f t="shared" si="5"/>
        <v>2.927084892948046</v>
      </c>
      <c r="AH23" s="44">
        <f t="shared" ref="AH23" si="6">IF(AH11&gt;0,AH17/AH11*100,"--")</f>
        <v>0.31166698469420206</v>
      </c>
      <c r="AI23" s="44">
        <f t="shared" si="2"/>
        <v>0.87349653575603226</v>
      </c>
      <c r="AJ23" s="34"/>
      <c r="AK23" s="35"/>
      <c r="AL23" s="36"/>
      <c r="AM23" s="37"/>
      <c r="AN23" s="37"/>
    </row>
    <row r="24" spans="1:40" ht="12" customHeight="1" x14ac:dyDescent="0.25">
      <c r="A24" s="17"/>
      <c r="B24" s="42" t="s">
        <v>3</v>
      </c>
      <c r="C24" s="44">
        <f t="shared" si="2"/>
        <v>0.87031634752448572</v>
      </c>
      <c r="D24" s="44">
        <f t="shared" si="2"/>
        <v>1.0265494675554871</v>
      </c>
      <c r="E24" s="44">
        <f t="shared" si="2"/>
        <v>0.93013686320859867</v>
      </c>
      <c r="F24" s="44">
        <f t="shared" si="2"/>
        <v>0.8713861897213423</v>
      </c>
      <c r="G24" s="44">
        <f t="shared" si="2"/>
        <v>0.59626083975060773</v>
      </c>
      <c r="H24" s="44">
        <f t="shared" si="2"/>
        <v>0.4688332025288795</v>
      </c>
      <c r="I24" s="44">
        <f t="shared" si="2"/>
        <v>2.7853114158222279</v>
      </c>
      <c r="J24" s="44">
        <f t="shared" si="2"/>
        <v>2.2514185101120314</v>
      </c>
      <c r="K24" s="44">
        <f t="shared" si="2"/>
        <v>3.3262724575261249</v>
      </c>
      <c r="L24" s="44">
        <f t="shared" si="2"/>
        <v>1.6485467307384902</v>
      </c>
      <c r="M24" s="44">
        <f t="shared" si="2"/>
        <v>1.1851636141238373</v>
      </c>
      <c r="N24" s="44">
        <f t="shared" si="2"/>
        <v>4.3164095129230349</v>
      </c>
      <c r="O24" s="44">
        <f t="shared" si="2"/>
        <v>4.4754070518760161</v>
      </c>
      <c r="P24" s="44">
        <f t="shared" si="2"/>
        <v>4.6784697227185585</v>
      </c>
      <c r="Q24" s="44">
        <f t="shared" si="2"/>
        <v>1.7927966891501674</v>
      </c>
      <c r="R24" s="44">
        <f t="shared" si="2"/>
        <v>4.6124749196145158</v>
      </c>
      <c r="S24" s="44">
        <f t="shared" si="2"/>
        <v>4.9547572955912411</v>
      </c>
      <c r="T24" s="44">
        <f t="shared" si="2"/>
        <v>2.5640500285062702</v>
      </c>
      <c r="U24" s="44">
        <f t="shared" si="2"/>
        <v>4.3925749146046149</v>
      </c>
      <c r="V24" s="44">
        <f t="shared" si="2"/>
        <v>0.49589628352422416</v>
      </c>
      <c r="W24" s="44">
        <f t="shared" si="2"/>
        <v>9.4646310028550555</v>
      </c>
      <c r="X24" s="44">
        <f t="shared" si="2"/>
        <v>0.33661102768358869</v>
      </c>
      <c r="Y24" s="44">
        <f t="shared" si="2"/>
        <v>3.4898036958349019</v>
      </c>
      <c r="Z24" s="44">
        <f t="shared" si="2"/>
        <v>7.2365487784826348</v>
      </c>
      <c r="AA24" s="44">
        <f t="shared" si="2"/>
        <v>4.3887555421175612</v>
      </c>
      <c r="AB24" s="44">
        <f t="shared" si="2"/>
        <v>3.9902088887417539</v>
      </c>
      <c r="AC24" s="44">
        <f t="shared" si="2"/>
        <v>4.3208687508883692</v>
      </c>
      <c r="AD24" s="44">
        <f t="shared" si="2"/>
        <v>3.4103859035024939</v>
      </c>
      <c r="AE24" s="44">
        <f t="shared" si="2"/>
        <v>1.5134214419746443</v>
      </c>
      <c r="AF24" s="44">
        <f t="shared" ref="AF24:AG24" si="7">IF(AF12&gt;0,AF18/AF12*100,"--")</f>
        <v>3.2619462805194046</v>
      </c>
      <c r="AG24" s="44">
        <f t="shared" si="7"/>
        <v>1.4600245871016586</v>
      </c>
      <c r="AH24" s="44">
        <f t="shared" ref="AH24" si="8">IF(AH12&gt;0,AH18/AH12*100,"--")</f>
        <v>1.4317617707361527</v>
      </c>
      <c r="AI24" s="44">
        <f t="shared" si="2"/>
        <v>0.95583476715054605</v>
      </c>
      <c r="AJ24" s="34"/>
      <c r="AK24" s="35"/>
      <c r="AL24" s="36"/>
      <c r="AM24" s="37"/>
      <c r="AN24" s="37"/>
    </row>
    <row r="25" spans="1:40" ht="12" customHeight="1" x14ac:dyDescent="0.25">
      <c r="A25" s="17"/>
      <c r="B25" s="42"/>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34"/>
      <c r="AK25" s="35"/>
      <c r="AL25" s="36"/>
      <c r="AM25" s="37"/>
      <c r="AN25" s="37"/>
    </row>
    <row r="26" spans="1:40" ht="12" customHeight="1" thickBot="1" x14ac:dyDescent="0.3">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32"/>
      <c r="AK26" s="35"/>
      <c r="AL26" s="36"/>
      <c r="AM26" s="36"/>
    </row>
    <row r="27" spans="1:40" ht="12" customHeight="1" thickTop="1" x14ac:dyDescent="0.25">
      <c r="A27" s="45" t="s">
        <v>460</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5"/>
      <c r="AL27" s="36"/>
      <c r="AM27" s="36"/>
    </row>
    <row r="28" spans="1:40" ht="12" customHeight="1" x14ac:dyDescent="0.25">
      <c r="A28" s="46"/>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8"/>
      <c r="AL28" s="48"/>
      <c r="AM28" s="48"/>
      <c r="AN28" s="47"/>
    </row>
    <row r="29" spans="1:40" ht="12" customHeight="1" x14ac:dyDescent="0.25">
      <c r="A29" s="46"/>
      <c r="B29" s="49"/>
      <c r="AK29" s="36"/>
      <c r="AL29" s="36"/>
      <c r="AM29" s="36"/>
    </row>
    <row r="30" spans="1:40" ht="12" customHeight="1" x14ac:dyDescent="0.25">
      <c r="A30" s="46"/>
      <c r="B30" s="49"/>
      <c r="AK30" s="36"/>
      <c r="AL30" s="36"/>
      <c r="AM30" s="36"/>
    </row>
    <row r="31" spans="1:40" ht="12" customHeight="1" x14ac:dyDescent="0.25">
      <c r="A31" s="46"/>
      <c r="B31" s="49"/>
      <c r="AK31" s="36"/>
      <c r="AL31" s="36"/>
      <c r="AM31" s="36"/>
    </row>
    <row r="32" spans="1:40" ht="12" customHeight="1" x14ac:dyDescent="0.25">
      <c r="A32" s="46"/>
      <c r="B32" s="49"/>
      <c r="AK32" s="36"/>
      <c r="AL32" s="36"/>
      <c r="AM32" s="36"/>
    </row>
    <row r="33" spans="1:39" ht="12" customHeight="1" x14ac:dyDescent="0.25">
      <c r="A33" s="46"/>
      <c r="B33" s="49"/>
      <c r="AK33" s="36"/>
      <c r="AL33" s="36"/>
      <c r="AM33" s="36"/>
    </row>
    <row r="34" spans="1:39" ht="12" customHeight="1" x14ac:dyDescent="0.25">
      <c r="AK34" s="36"/>
      <c r="AL34" s="36"/>
      <c r="AM34" s="36"/>
    </row>
    <row r="35" spans="1:39" ht="12" customHeight="1" x14ac:dyDescent="0.25">
      <c r="A35" s="46"/>
      <c r="B35" s="49"/>
      <c r="AK35" s="36"/>
      <c r="AL35" s="36"/>
      <c r="AM35" s="36"/>
    </row>
    <row r="36" spans="1:39" ht="12" customHeight="1" x14ac:dyDescent="0.25">
      <c r="A36" s="46"/>
      <c r="B36" s="49"/>
      <c r="AK36" s="36"/>
      <c r="AL36" s="36"/>
      <c r="AM36" s="36"/>
    </row>
    <row r="37" spans="1:39" ht="12" customHeight="1" x14ac:dyDescent="0.25">
      <c r="A37" s="46"/>
      <c r="B37" s="49"/>
      <c r="AK37" s="36"/>
      <c r="AL37" s="36"/>
      <c r="AM37" s="36"/>
    </row>
    <row r="38" spans="1:39" ht="12" customHeight="1" x14ac:dyDescent="0.25">
      <c r="A38" s="46"/>
      <c r="B38" s="49"/>
      <c r="AK38" s="36"/>
      <c r="AL38" s="36"/>
      <c r="AM38" s="36"/>
    </row>
    <row r="39" spans="1:39" ht="12" customHeight="1" x14ac:dyDescent="0.25">
      <c r="A39" s="46"/>
      <c r="B39" s="49"/>
      <c r="AK39" s="36"/>
      <c r="AL39" s="36"/>
      <c r="AM39" s="36"/>
    </row>
    <row r="40" spans="1:39" ht="12" customHeight="1" x14ac:dyDescent="0.25">
      <c r="A40" s="46"/>
      <c r="B40" s="49"/>
      <c r="AK40" s="36"/>
      <c r="AL40" s="36"/>
      <c r="AM40" s="36"/>
    </row>
    <row r="41" spans="1:39" ht="12" customHeight="1" x14ac:dyDescent="0.25">
      <c r="A41" s="46"/>
      <c r="B41" s="49"/>
      <c r="AK41" s="36"/>
      <c r="AL41" s="36"/>
      <c r="AM41" s="36"/>
    </row>
    <row r="42" spans="1:39" ht="12" customHeight="1" x14ac:dyDescent="0.25">
      <c r="A42" s="46"/>
      <c r="B42" s="49"/>
      <c r="AK42" s="36"/>
      <c r="AL42" s="36"/>
      <c r="AM42" s="36"/>
    </row>
    <row r="43" spans="1:39" ht="12" customHeight="1" x14ac:dyDescent="0.25">
      <c r="A43" s="46"/>
      <c r="B43" s="49"/>
      <c r="AK43" s="36"/>
      <c r="AL43" s="36"/>
      <c r="AM43" s="36"/>
    </row>
    <row r="44" spans="1:39" ht="12.75" customHeight="1" x14ac:dyDescent="0.25">
      <c r="A44" s="46"/>
      <c r="B44" s="49"/>
      <c r="AK44" s="36"/>
      <c r="AL44" s="36"/>
      <c r="AM44" s="36"/>
    </row>
    <row r="45" spans="1:39" ht="12" customHeight="1" x14ac:dyDescent="0.25">
      <c r="A45" s="46"/>
      <c r="B45" s="49"/>
      <c r="AK45" s="36"/>
      <c r="AL45" s="36"/>
      <c r="AM45" s="36"/>
    </row>
    <row r="46" spans="1:39" ht="12" customHeight="1" x14ac:dyDescent="0.25">
      <c r="A46" s="46"/>
      <c r="B46" s="49"/>
      <c r="AK46" s="36"/>
      <c r="AL46" s="36"/>
      <c r="AM46" s="36"/>
    </row>
    <row r="47" spans="1:39" ht="12" customHeight="1" x14ac:dyDescent="0.25">
      <c r="A47" s="46"/>
      <c r="B47" s="49"/>
      <c r="AK47" s="36"/>
      <c r="AL47" s="36"/>
      <c r="AM47" s="36"/>
    </row>
    <row r="48" spans="1:39" ht="12" customHeight="1" x14ac:dyDescent="0.25">
      <c r="A48" s="46"/>
      <c r="B48" s="49"/>
      <c r="AK48" s="36"/>
      <c r="AL48" s="36"/>
      <c r="AM48" s="36"/>
    </row>
    <row r="49" spans="1:39" ht="12" customHeight="1" x14ac:dyDescent="0.25">
      <c r="A49" s="46"/>
      <c r="B49" s="49"/>
      <c r="AK49" s="36"/>
      <c r="AL49" s="36"/>
      <c r="AM49" s="36"/>
    </row>
    <row r="50" spans="1:39" ht="12" customHeight="1" x14ac:dyDescent="0.25">
      <c r="A50" s="46"/>
      <c r="B50" s="49"/>
      <c r="AK50" s="36"/>
      <c r="AL50" s="36"/>
      <c r="AM50" s="36"/>
    </row>
    <row r="51" spans="1:39" ht="12" customHeight="1" x14ac:dyDescent="0.25">
      <c r="A51" s="46"/>
      <c r="B51" s="49"/>
      <c r="AK51" s="36"/>
      <c r="AL51" s="36"/>
      <c r="AM51" s="36"/>
    </row>
    <row r="52" spans="1:39" ht="12" customHeight="1" x14ac:dyDescent="0.25">
      <c r="A52" s="46"/>
      <c r="B52" s="49"/>
      <c r="AK52" s="36"/>
      <c r="AL52" s="36"/>
      <c r="AM52" s="36"/>
    </row>
    <row r="53" spans="1:39" ht="12" customHeight="1" x14ac:dyDescent="0.25">
      <c r="A53" s="46"/>
      <c r="B53" s="49"/>
      <c r="AK53" s="36"/>
      <c r="AL53" s="36"/>
      <c r="AM53" s="36"/>
    </row>
    <row r="54" spans="1:39" ht="12" customHeight="1" x14ac:dyDescent="0.25">
      <c r="A54" s="46"/>
      <c r="B54" s="49"/>
      <c r="AK54" s="36"/>
      <c r="AL54" s="36"/>
      <c r="AM54" s="36"/>
    </row>
    <row r="55" spans="1:39" ht="12" customHeight="1" x14ac:dyDescent="0.25">
      <c r="A55" s="46"/>
      <c r="B55" s="49"/>
      <c r="AK55" s="36"/>
      <c r="AL55" s="36"/>
      <c r="AM55" s="36"/>
    </row>
    <row r="56" spans="1:39" ht="12" customHeight="1" x14ac:dyDescent="0.25">
      <c r="A56" s="46"/>
      <c r="B56" s="50"/>
      <c r="AK56" s="36"/>
      <c r="AL56" s="36"/>
      <c r="AM56" s="36"/>
    </row>
    <row r="57" spans="1:39" ht="12" customHeight="1" x14ac:dyDescent="0.25">
      <c r="A57" s="46"/>
      <c r="B57" s="49"/>
      <c r="AK57" s="36"/>
      <c r="AL57" s="36"/>
      <c r="AM57" s="36"/>
    </row>
    <row r="58" spans="1:39" ht="12" customHeight="1" x14ac:dyDescent="0.25">
      <c r="A58" s="46"/>
      <c r="B58" s="49"/>
      <c r="AK58" s="36"/>
      <c r="AL58" s="36"/>
      <c r="AM58" s="36"/>
    </row>
    <row r="59" spans="1:39" ht="12" customHeight="1" x14ac:dyDescent="0.25">
      <c r="A59" s="46"/>
      <c r="B59" s="49"/>
      <c r="AK59" s="36"/>
      <c r="AL59" s="36"/>
      <c r="AM59" s="36"/>
    </row>
    <row r="60" spans="1:39" ht="12" customHeight="1" x14ac:dyDescent="0.25">
      <c r="A60" s="46"/>
      <c r="B60" s="49"/>
      <c r="AK60" s="36"/>
      <c r="AL60" s="36"/>
      <c r="AM60" s="36"/>
    </row>
    <row r="61" spans="1:39" ht="12" customHeight="1" x14ac:dyDescent="0.25">
      <c r="A61" s="46"/>
      <c r="B61" s="49"/>
      <c r="AK61" s="36"/>
      <c r="AL61" s="36"/>
      <c r="AM61" s="36"/>
    </row>
    <row r="62" spans="1:39" ht="12" customHeight="1" x14ac:dyDescent="0.25">
      <c r="A62" s="46"/>
      <c r="B62" s="49"/>
      <c r="AK62" s="36"/>
      <c r="AL62" s="36"/>
      <c r="AM62" s="36"/>
    </row>
    <row r="63" spans="1:39" ht="12" customHeight="1" x14ac:dyDescent="0.25">
      <c r="A63" s="46"/>
      <c r="B63" s="49"/>
      <c r="AK63" s="36"/>
      <c r="AL63" s="36"/>
      <c r="AM63" s="36"/>
    </row>
    <row r="64" spans="1:39" ht="12" customHeight="1" x14ac:dyDescent="0.25">
      <c r="A64" s="46"/>
      <c r="B64" s="49"/>
      <c r="AK64" s="36"/>
      <c r="AL64" s="36"/>
      <c r="AM64" s="36"/>
    </row>
    <row r="65" spans="1:39" ht="12" customHeight="1" x14ac:dyDescent="0.25">
      <c r="A65" s="46"/>
      <c r="B65" s="49"/>
      <c r="AK65" s="36"/>
      <c r="AL65" s="36"/>
      <c r="AM65" s="36"/>
    </row>
    <row r="66" spans="1:39" ht="12" customHeight="1" x14ac:dyDescent="0.25">
      <c r="A66" s="46"/>
      <c r="B66" s="49"/>
      <c r="AK66" s="36"/>
      <c r="AL66" s="36"/>
      <c r="AM66" s="36"/>
    </row>
    <row r="67" spans="1:39" ht="12" customHeight="1" x14ac:dyDescent="0.25">
      <c r="A67" s="46"/>
      <c r="B67" s="49"/>
      <c r="AK67" s="36"/>
      <c r="AL67" s="36"/>
      <c r="AM67" s="36"/>
    </row>
    <row r="68" spans="1:39" ht="12" customHeight="1" x14ac:dyDescent="0.25">
      <c r="A68" s="46"/>
      <c r="B68" s="49"/>
      <c r="AK68" s="36"/>
      <c r="AL68" s="36"/>
      <c r="AM68" s="36"/>
    </row>
    <row r="69" spans="1:39" ht="12" customHeight="1" x14ac:dyDescent="0.25">
      <c r="A69" s="46"/>
      <c r="B69" s="49"/>
      <c r="AK69" s="36"/>
      <c r="AL69" s="36"/>
      <c r="AM69" s="36"/>
    </row>
    <row r="70" spans="1:39" ht="12" customHeight="1" x14ac:dyDescent="0.25">
      <c r="A70" s="46"/>
      <c r="B70" s="49"/>
      <c r="AK70" s="36"/>
      <c r="AL70" s="36"/>
      <c r="AM70" s="36"/>
    </row>
    <row r="71" spans="1:39" ht="12" customHeight="1" x14ac:dyDescent="0.25">
      <c r="A71" s="46"/>
      <c r="B71" s="49"/>
      <c r="AK71" s="36"/>
      <c r="AL71" s="36"/>
      <c r="AM71" s="36"/>
    </row>
    <row r="72" spans="1:39" ht="12" customHeight="1" x14ac:dyDescent="0.25">
      <c r="A72" s="46"/>
      <c r="B72" s="49"/>
      <c r="AK72" s="36"/>
      <c r="AL72" s="36"/>
      <c r="AM72" s="36"/>
    </row>
    <row r="73" spans="1:39" ht="12" customHeight="1" x14ac:dyDescent="0.25">
      <c r="A73" s="46"/>
      <c r="B73" s="49"/>
      <c r="AK73" s="36"/>
      <c r="AL73" s="36"/>
      <c r="AM73" s="36"/>
    </row>
    <row r="74" spans="1:39" ht="12" customHeight="1" x14ac:dyDescent="0.25">
      <c r="A74" s="46"/>
      <c r="B74" s="49"/>
      <c r="AK74" s="36"/>
      <c r="AL74" s="36"/>
      <c r="AM74" s="36"/>
    </row>
    <row r="75" spans="1:39" ht="12" customHeight="1" x14ac:dyDescent="0.25">
      <c r="A75" s="46"/>
      <c r="B75" s="49"/>
      <c r="AK75" s="36"/>
      <c r="AL75" s="36"/>
      <c r="AM75" s="36"/>
    </row>
    <row r="76" spans="1:39" ht="12" customHeight="1" x14ac:dyDescent="0.25">
      <c r="A76" s="46"/>
      <c r="B76" s="49"/>
      <c r="AK76" s="36"/>
      <c r="AL76" s="36"/>
      <c r="AM76" s="36"/>
    </row>
    <row r="77" spans="1:39" ht="12" customHeight="1" x14ac:dyDescent="0.25">
      <c r="A77" s="46"/>
      <c r="B77" s="49"/>
      <c r="AK77" s="36"/>
      <c r="AL77" s="36"/>
      <c r="AM77" s="36"/>
    </row>
    <row r="78" spans="1:39" ht="12" customHeight="1" x14ac:dyDescent="0.25">
      <c r="A78" s="46"/>
      <c r="B78" s="49"/>
      <c r="AK78" s="36"/>
      <c r="AL78" s="36"/>
      <c r="AM78" s="36"/>
    </row>
    <row r="79" spans="1:39" ht="12" customHeight="1" x14ac:dyDescent="0.25">
      <c r="A79" s="46"/>
      <c r="B79" s="49"/>
      <c r="AK79" s="36"/>
      <c r="AL79" s="36"/>
      <c r="AM79" s="36"/>
    </row>
    <row r="80" spans="1:39" ht="12" customHeight="1" x14ac:dyDescent="0.25">
      <c r="A80" s="46"/>
      <c r="B80" s="49"/>
      <c r="AK80" s="36"/>
      <c r="AL80" s="36"/>
      <c r="AM80" s="36"/>
    </row>
    <row r="81" spans="1:39" ht="12" customHeight="1" x14ac:dyDescent="0.25">
      <c r="A81" s="46"/>
      <c r="B81" s="49"/>
      <c r="AK81" s="36"/>
      <c r="AL81" s="36"/>
      <c r="AM81" s="36"/>
    </row>
    <row r="82" spans="1:39" ht="12" customHeight="1" x14ac:dyDescent="0.25">
      <c r="A82" s="46"/>
      <c r="B82" s="49"/>
      <c r="AK82" s="36"/>
      <c r="AL82" s="36"/>
      <c r="AM82" s="36"/>
    </row>
    <row r="83" spans="1:39" ht="12" customHeight="1" x14ac:dyDescent="0.25">
      <c r="A83" s="46"/>
      <c r="B83" s="49"/>
      <c r="AK83" s="36"/>
      <c r="AL83" s="36"/>
      <c r="AM83" s="36"/>
    </row>
    <row r="84" spans="1:39" ht="12" customHeight="1" x14ac:dyDescent="0.25">
      <c r="A84" s="46"/>
      <c r="B84" s="49"/>
      <c r="AK84" s="36"/>
      <c r="AL84" s="36"/>
      <c r="AM84" s="36"/>
    </row>
    <row r="85" spans="1:39" ht="12" customHeight="1" x14ac:dyDescent="0.25">
      <c r="A85" s="46"/>
      <c r="B85" s="49"/>
      <c r="AK85" s="36"/>
      <c r="AL85" s="36"/>
      <c r="AM85" s="36"/>
    </row>
    <row r="86" spans="1:39" ht="12" customHeight="1" x14ac:dyDescent="0.25">
      <c r="A86" s="46"/>
      <c r="B86" s="49"/>
      <c r="AK86" s="36"/>
      <c r="AL86" s="36"/>
      <c r="AM86" s="36"/>
    </row>
    <row r="87" spans="1:39" ht="12" customHeight="1" x14ac:dyDescent="0.25">
      <c r="A87" s="46"/>
      <c r="B87" s="49"/>
      <c r="AK87" s="36"/>
      <c r="AL87" s="36"/>
      <c r="AM87" s="36"/>
    </row>
    <row r="88" spans="1:39" ht="12" customHeight="1" x14ac:dyDescent="0.25">
      <c r="A88" s="46"/>
      <c r="B88" s="49"/>
      <c r="AK88" s="36"/>
      <c r="AL88" s="36"/>
      <c r="AM88" s="36"/>
    </row>
    <row r="89" spans="1:39" ht="12" customHeight="1" x14ac:dyDescent="0.25">
      <c r="A89" s="46"/>
      <c r="B89" s="49"/>
      <c r="AK89" s="36"/>
      <c r="AL89" s="36"/>
      <c r="AM89" s="36"/>
    </row>
    <row r="90" spans="1:39" ht="12" customHeight="1" x14ac:dyDescent="0.25">
      <c r="A90" s="46"/>
      <c r="B90" s="49"/>
      <c r="AK90" s="36"/>
      <c r="AL90" s="36"/>
      <c r="AM90" s="36"/>
    </row>
    <row r="91" spans="1:39" ht="12" customHeight="1" x14ac:dyDescent="0.25">
      <c r="A91" s="46"/>
      <c r="B91" s="49"/>
      <c r="AK91" s="36"/>
      <c r="AL91" s="36"/>
      <c r="AM91" s="36"/>
    </row>
    <row r="92" spans="1:39" ht="12" customHeight="1" x14ac:dyDescent="0.25">
      <c r="A92" s="46"/>
      <c r="B92" s="49"/>
      <c r="AK92" s="36"/>
      <c r="AL92" s="36"/>
      <c r="AM92" s="36"/>
    </row>
    <row r="93" spans="1:39" ht="12" customHeight="1" x14ac:dyDescent="0.25">
      <c r="A93" s="46"/>
      <c r="B93" s="49"/>
      <c r="AK93" s="36"/>
      <c r="AL93" s="36"/>
      <c r="AM93" s="36"/>
    </row>
    <row r="94" spans="1:39" ht="12" customHeight="1" x14ac:dyDescent="0.25">
      <c r="A94" s="46"/>
      <c r="B94" s="49"/>
      <c r="AK94" s="36"/>
      <c r="AL94" s="36"/>
      <c r="AM94" s="36"/>
    </row>
    <row r="95" spans="1:39" ht="12" customHeight="1" x14ac:dyDescent="0.25">
      <c r="A95" s="46"/>
      <c r="B95" s="49"/>
      <c r="AK95" s="36"/>
      <c r="AL95" s="36"/>
      <c r="AM95" s="36"/>
    </row>
    <row r="96" spans="1:39" ht="12" customHeight="1" x14ac:dyDescent="0.25">
      <c r="A96" s="46"/>
      <c r="B96" s="49"/>
      <c r="AK96" s="36"/>
      <c r="AL96" s="36"/>
      <c r="AM96" s="36"/>
    </row>
    <row r="97" spans="1:39" ht="12" customHeight="1" x14ac:dyDescent="0.25">
      <c r="A97" s="46"/>
      <c r="B97" s="49"/>
      <c r="AK97" s="36"/>
      <c r="AL97" s="36"/>
      <c r="AM97" s="36"/>
    </row>
    <row r="98" spans="1:39" ht="12" customHeight="1" x14ac:dyDescent="0.25">
      <c r="A98" s="46"/>
      <c r="B98" s="49"/>
      <c r="AK98" s="36"/>
      <c r="AL98" s="36"/>
      <c r="AM98" s="36"/>
    </row>
    <row r="99" spans="1:39" ht="12" customHeight="1" x14ac:dyDescent="0.25">
      <c r="A99" s="46"/>
      <c r="B99" s="51"/>
      <c r="AK99" s="36"/>
      <c r="AL99" s="36"/>
      <c r="AM99" s="36"/>
    </row>
    <row r="100" spans="1:39" ht="12" customHeight="1" x14ac:dyDescent="0.25">
      <c r="A100" s="46"/>
      <c r="B100" s="49"/>
      <c r="AK100" s="36"/>
      <c r="AL100" s="36"/>
      <c r="AM100" s="36"/>
    </row>
    <row r="101" spans="1:39" ht="12" customHeight="1" x14ac:dyDescent="0.25">
      <c r="A101" s="46"/>
      <c r="B101" s="49"/>
      <c r="AK101" s="36"/>
      <c r="AL101" s="36"/>
      <c r="AM101" s="36"/>
    </row>
    <row r="102" spans="1:39" ht="12" customHeight="1" x14ac:dyDescent="0.25">
      <c r="A102" s="46"/>
      <c r="B102" s="49"/>
      <c r="AK102" s="36"/>
      <c r="AL102" s="36"/>
      <c r="AM102" s="36"/>
    </row>
    <row r="103" spans="1:39" ht="12" customHeight="1" x14ac:dyDescent="0.25">
      <c r="A103" s="46"/>
      <c r="B103" s="49"/>
      <c r="AK103" s="36"/>
      <c r="AL103" s="36"/>
      <c r="AM103" s="36"/>
    </row>
    <row r="104" spans="1:39" ht="12" customHeight="1" x14ac:dyDescent="0.25">
      <c r="A104" s="46"/>
      <c r="B104" s="49"/>
      <c r="AK104" s="36"/>
      <c r="AL104" s="36"/>
      <c r="AM104" s="36"/>
    </row>
    <row r="105" spans="1:39" ht="12" customHeight="1" x14ac:dyDescent="0.25">
      <c r="A105" s="46"/>
      <c r="B105" s="49"/>
      <c r="AK105" s="36"/>
      <c r="AL105" s="36"/>
      <c r="AM105" s="36"/>
    </row>
    <row r="106" spans="1:39" ht="12" customHeight="1" x14ac:dyDescent="0.25">
      <c r="A106" s="46"/>
      <c r="B106" s="49"/>
      <c r="AK106" s="36"/>
      <c r="AL106" s="36"/>
      <c r="AM106" s="36"/>
    </row>
    <row r="107" spans="1:39" ht="12" customHeight="1" x14ac:dyDescent="0.25">
      <c r="A107" s="46"/>
      <c r="B107" s="49"/>
      <c r="AK107" s="36"/>
      <c r="AL107" s="36"/>
      <c r="AM107" s="36"/>
    </row>
    <row r="108" spans="1:39" ht="12" customHeight="1" x14ac:dyDescent="0.25">
      <c r="A108" s="46"/>
      <c r="B108" s="49"/>
      <c r="AK108" s="36"/>
      <c r="AL108" s="36"/>
      <c r="AM108" s="36"/>
    </row>
    <row r="109" spans="1:39" ht="12" customHeight="1" x14ac:dyDescent="0.25">
      <c r="A109" s="46"/>
      <c r="B109" s="49"/>
      <c r="AK109" s="36"/>
      <c r="AL109" s="36"/>
      <c r="AM109" s="36"/>
    </row>
    <row r="110" spans="1:39" ht="12" customHeight="1" x14ac:dyDescent="0.25">
      <c r="A110" s="46"/>
      <c r="B110" s="49"/>
      <c r="AK110" s="36"/>
      <c r="AL110" s="36"/>
      <c r="AM110" s="36"/>
    </row>
    <row r="111" spans="1:39" ht="12" customHeight="1" x14ac:dyDescent="0.25">
      <c r="A111" s="46"/>
      <c r="B111" s="49"/>
      <c r="AK111" s="36"/>
      <c r="AL111" s="36"/>
      <c r="AM111" s="36"/>
    </row>
    <row r="112" spans="1:39" ht="12" customHeight="1" x14ac:dyDescent="0.25">
      <c r="A112" s="52"/>
      <c r="B112" s="50"/>
      <c r="AK112" s="36"/>
      <c r="AL112" s="36"/>
      <c r="AM112" s="36"/>
    </row>
    <row r="113" spans="1:39" ht="12" customHeight="1" x14ac:dyDescent="0.25">
      <c r="A113" s="46"/>
      <c r="B113" s="49"/>
      <c r="AK113" s="36"/>
      <c r="AL113" s="36"/>
      <c r="AM113" s="36"/>
    </row>
    <row r="114" spans="1:39" ht="12" customHeight="1" x14ac:dyDescent="0.25">
      <c r="A114" s="46"/>
      <c r="B114" s="49"/>
      <c r="AK114" s="36"/>
      <c r="AL114" s="36"/>
      <c r="AM114" s="36"/>
    </row>
    <row r="115" spans="1:39" ht="12" customHeight="1" x14ac:dyDescent="0.25">
      <c r="A115" s="46"/>
      <c r="B115" s="49"/>
      <c r="AK115" s="36"/>
      <c r="AL115" s="36"/>
      <c r="AM115" s="36"/>
    </row>
    <row r="116" spans="1:39" ht="12" customHeight="1" x14ac:dyDescent="0.25">
      <c r="A116" s="46"/>
      <c r="B116" s="49"/>
      <c r="AK116" s="36"/>
      <c r="AL116" s="36"/>
      <c r="AM116" s="36"/>
    </row>
    <row r="117" spans="1:39" ht="12" customHeight="1" x14ac:dyDescent="0.25">
      <c r="A117" s="52"/>
      <c r="B117" s="50"/>
      <c r="AK117" s="36"/>
      <c r="AL117" s="36"/>
      <c r="AM117" s="36"/>
    </row>
    <row r="118" spans="1:39" ht="12" customHeight="1" x14ac:dyDescent="0.25">
      <c r="A118" s="46"/>
      <c r="B118" s="49"/>
      <c r="AK118" s="36"/>
      <c r="AL118" s="36"/>
      <c r="AM118" s="36"/>
    </row>
    <row r="119" spans="1:39" ht="12" customHeight="1" x14ac:dyDescent="0.25">
      <c r="A119" s="46"/>
      <c r="B119" s="49"/>
      <c r="AK119" s="36"/>
      <c r="AL119" s="36"/>
      <c r="AM119" s="36"/>
    </row>
    <row r="120" spans="1:39" ht="12" customHeight="1" x14ac:dyDescent="0.25">
      <c r="A120" s="46"/>
      <c r="B120" s="49"/>
      <c r="AK120" s="36"/>
      <c r="AL120" s="36"/>
      <c r="AM120" s="36"/>
    </row>
    <row r="121" spans="1:39" ht="12" customHeight="1" x14ac:dyDescent="0.25">
      <c r="A121" s="52"/>
      <c r="B121" s="50"/>
      <c r="AK121" s="36"/>
      <c r="AL121" s="36"/>
      <c r="AM121" s="36"/>
    </row>
    <row r="122" spans="1:39" ht="12" customHeight="1" x14ac:dyDescent="0.25">
      <c r="A122" s="46"/>
      <c r="B122" s="49"/>
      <c r="AK122" s="36"/>
      <c r="AL122" s="36"/>
      <c r="AM122" s="36"/>
    </row>
  </sheetData>
  <mergeCells count="5">
    <mergeCell ref="A2:AI2"/>
    <mergeCell ref="A4:AI4"/>
    <mergeCell ref="A8:AI8"/>
    <mergeCell ref="A14:AI14"/>
    <mergeCell ref="A20:AI20"/>
  </mergeCells>
  <hyperlinks>
    <hyperlink ref="A1" location="Índice!A1" display="Índice" xr:uid="{343E0A24-ABC7-455B-97B9-5B9385244E13}"/>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F1111-66DC-4F3A-BAEB-7346F4617D0B}">
  <dimension ref="A1:AN122"/>
  <sheetViews>
    <sheetView showGridLines="0" zoomScale="90" zoomScaleNormal="90" workbookViewId="0"/>
  </sheetViews>
  <sheetFormatPr baseColWidth="10" defaultColWidth="7.109375" defaultRowHeight="13.2" x14ac:dyDescent="0.25"/>
  <cols>
    <col min="1" max="1" width="6.109375" style="8" customWidth="1"/>
    <col min="2" max="2" width="10.44140625" style="8" customWidth="1"/>
    <col min="3" max="34" width="10.6640625" style="8" customWidth="1"/>
    <col min="35" max="35" width="12" style="8" bestFit="1" customWidth="1"/>
    <col min="36" max="16384" width="7.109375" style="8"/>
  </cols>
  <sheetData>
    <row r="1" spans="1:40" ht="12" customHeight="1" x14ac:dyDescent="0.25">
      <c r="A1" s="31" t="s">
        <v>0</v>
      </c>
      <c r="B1" s="32"/>
      <c r="C1" s="33"/>
      <c r="D1" s="33"/>
      <c r="E1" s="33"/>
      <c r="F1" s="33"/>
      <c r="G1" s="33"/>
      <c r="H1" s="33"/>
      <c r="I1" s="33"/>
      <c r="J1" s="33"/>
      <c r="K1" s="33"/>
      <c r="L1" s="33"/>
      <c r="M1" s="33"/>
      <c r="N1" s="33"/>
      <c r="O1" s="33"/>
      <c r="P1" s="33"/>
      <c r="Q1" s="33"/>
      <c r="R1" s="34"/>
      <c r="S1" s="34"/>
      <c r="T1" s="34"/>
      <c r="U1" s="34"/>
      <c r="V1" s="34"/>
      <c r="W1" s="34"/>
      <c r="X1" s="34"/>
      <c r="Y1" s="34"/>
      <c r="Z1" s="33"/>
      <c r="AA1" s="33"/>
      <c r="AB1" s="33"/>
      <c r="AC1" s="33"/>
      <c r="AD1" s="33"/>
      <c r="AE1" s="33"/>
      <c r="AF1" s="33"/>
      <c r="AG1" s="33"/>
      <c r="AH1" s="33"/>
      <c r="AI1" s="33"/>
      <c r="AJ1" s="33"/>
      <c r="AK1" s="35"/>
      <c r="AL1" s="36"/>
      <c r="AM1" s="36"/>
      <c r="AN1" s="37"/>
    </row>
    <row r="2" spans="1:40" ht="12" customHeight="1" x14ac:dyDescent="0.25">
      <c r="A2" s="138" t="s">
        <v>51</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32"/>
      <c r="AK2" s="35"/>
      <c r="AL2" s="36"/>
      <c r="AM2" s="36"/>
    </row>
    <row r="3" spans="1:40" ht="12" customHeight="1" x14ac:dyDescent="0.25">
      <c r="A3" s="38"/>
      <c r="B3" s="39"/>
      <c r="C3" s="39"/>
      <c r="D3" s="39"/>
      <c r="E3" s="39"/>
      <c r="F3" s="39"/>
      <c r="G3" s="39"/>
      <c r="H3" s="39"/>
      <c r="I3" s="39"/>
      <c r="J3" s="39"/>
      <c r="K3" s="39"/>
      <c r="L3" s="39"/>
      <c r="M3" s="39"/>
      <c r="N3" s="39"/>
      <c r="O3" s="39"/>
      <c r="P3" s="32"/>
      <c r="Q3" s="32"/>
      <c r="R3" s="32"/>
      <c r="S3" s="32"/>
      <c r="T3" s="32"/>
      <c r="U3" s="32"/>
      <c r="V3" s="32"/>
      <c r="W3" s="32"/>
      <c r="X3" s="32"/>
      <c r="Y3" s="32"/>
      <c r="Z3" s="32"/>
      <c r="AA3" s="32"/>
      <c r="AB3" s="32"/>
      <c r="AC3" s="32"/>
      <c r="AD3" s="32"/>
      <c r="AE3" s="32"/>
      <c r="AF3" s="32"/>
      <c r="AG3" s="32"/>
      <c r="AH3" s="32"/>
      <c r="AI3" s="32"/>
      <c r="AJ3" s="32"/>
      <c r="AK3" s="35"/>
      <c r="AL3" s="36"/>
      <c r="AM3" s="36"/>
    </row>
    <row r="4" spans="1:40" ht="12" customHeight="1" x14ac:dyDescent="0.25">
      <c r="A4" s="138" t="s">
        <v>445</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32"/>
      <c r="AK4" s="35"/>
      <c r="AL4" s="36"/>
      <c r="AM4" s="36"/>
    </row>
    <row r="5" spans="1:40" ht="12" customHeight="1" thickBot="1" x14ac:dyDescent="0.3">
      <c r="A5" s="12"/>
      <c r="B5" s="13"/>
      <c r="C5" s="13"/>
      <c r="D5" s="13"/>
      <c r="E5" s="13"/>
      <c r="F5" s="13"/>
      <c r="G5" s="13"/>
      <c r="H5" s="13"/>
      <c r="I5" s="13"/>
      <c r="J5" s="13"/>
      <c r="K5" s="13"/>
      <c r="L5" s="13"/>
      <c r="M5" s="13"/>
      <c r="N5" s="13"/>
      <c r="O5" s="13"/>
      <c r="P5" s="32"/>
      <c r="Q5" s="32"/>
      <c r="R5" s="32"/>
      <c r="S5" s="32"/>
      <c r="T5" s="32"/>
      <c r="U5" s="32"/>
      <c r="V5" s="32"/>
      <c r="W5" s="32"/>
      <c r="X5" s="32"/>
      <c r="Y5" s="32"/>
      <c r="Z5" s="32"/>
      <c r="AA5" s="32"/>
      <c r="AB5" s="32"/>
      <c r="AC5" s="32"/>
      <c r="AD5" s="32"/>
      <c r="AE5" s="32"/>
      <c r="AF5" s="32"/>
      <c r="AG5" s="32"/>
      <c r="AH5" s="32"/>
      <c r="AI5" s="32"/>
      <c r="AJ5" s="32"/>
      <c r="AK5" s="35"/>
      <c r="AL5" s="36"/>
      <c r="AM5" s="36"/>
    </row>
    <row r="6" spans="1:40" ht="12" customHeight="1" thickTop="1" thickBot="1" x14ac:dyDescent="0.3">
      <c r="A6" s="39"/>
      <c r="B6" s="40"/>
      <c r="C6" s="15">
        <v>1990</v>
      </c>
      <c r="D6" s="15">
        <v>1991</v>
      </c>
      <c r="E6" s="15">
        <v>1992</v>
      </c>
      <c r="F6" s="15">
        <v>1993</v>
      </c>
      <c r="G6" s="15">
        <v>1994</v>
      </c>
      <c r="H6" s="15">
        <v>1995</v>
      </c>
      <c r="I6" s="15">
        <v>1996</v>
      </c>
      <c r="J6" s="15">
        <v>1997</v>
      </c>
      <c r="K6" s="15">
        <v>1998</v>
      </c>
      <c r="L6" s="15">
        <v>1999</v>
      </c>
      <c r="M6" s="15">
        <v>2000</v>
      </c>
      <c r="N6" s="15">
        <v>2001</v>
      </c>
      <c r="O6" s="15">
        <v>2002</v>
      </c>
      <c r="P6" s="15">
        <v>2003</v>
      </c>
      <c r="Q6" s="15">
        <v>2004</v>
      </c>
      <c r="R6" s="15">
        <v>2005</v>
      </c>
      <c r="S6" s="15">
        <v>2006</v>
      </c>
      <c r="T6" s="15">
        <v>2007</v>
      </c>
      <c r="U6" s="15">
        <v>2008</v>
      </c>
      <c r="V6" s="15">
        <v>2009</v>
      </c>
      <c r="W6" s="15">
        <v>2010</v>
      </c>
      <c r="X6" s="15">
        <v>2011</v>
      </c>
      <c r="Y6" s="15">
        <v>2012</v>
      </c>
      <c r="Z6" s="15">
        <v>2013</v>
      </c>
      <c r="AA6" s="15">
        <v>2014</v>
      </c>
      <c r="AB6" s="15">
        <v>2015</v>
      </c>
      <c r="AC6" s="15">
        <v>2016</v>
      </c>
      <c r="AD6" s="15">
        <v>2017</v>
      </c>
      <c r="AE6" s="15">
        <v>2018</v>
      </c>
      <c r="AF6" s="15">
        <v>2019</v>
      </c>
      <c r="AG6" s="15">
        <v>2020</v>
      </c>
      <c r="AH6" s="15">
        <v>2021</v>
      </c>
      <c r="AI6" s="15" t="s">
        <v>458</v>
      </c>
      <c r="AJ6" s="32"/>
      <c r="AK6" s="35"/>
      <c r="AL6" s="36"/>
      <c r="AM6" s="36"/>
    </row>
    <row r="7" spans="1:40" ht="12" customHeight="1" thickTop="1" x14ac:dyDescent="0.25">
      <c r="A7" s="39"/>
      <c r="B7" s="40"/>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32"/>
      <c r="AK7" s="35"/>
      <c r="AL7" s="36"/>
      <c r="AM7" s="36"/>
    </row>
    <row r="8" spans="1:40" ht="12" customHeight="1" x14ac:dyDescent="0.25">
      <c r="A8" s="138" t="s">
        <v>4</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32"/>
      <c r="AK8" s="35"/>
      <c r="AL8" s="36"/>
      <c r="AM8" s="36"/>
    </row>
    <row r="9" spans="1:40" ht="12" customHeight="1"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120"/>
      <c r="AG9" s="125"/>
      <c r="AH9" s="129"/>
      <c r="AI9" s="39"/>
      <c r="AJ9" s="32"/>
      <c r="AK9" s="35"/>
      <c r="AL9" s="36"/>
      <c r="AM9" s="36"/>
    </row>
    <row r="10" spans="1:40" ht="12" customHeight="1" x14ac:dyDescent="0.25">
      <c r="A10" s="17"/>
      <c r="B10" s="42" t="s">
        <v>1</v>
      </c>
      <c r="C10" s="43">
        <v>97.313793000000004</v>
      </c>
      <c r="D10" s="43">
        <v>95.620969000000002</v>
      </c>
      <c r="E10" s="43">
        <v>95.541898999999987</v>
      </c>
      <c r="F10" s="43">
        <v>145.03400500000001</v>
      </c>
      <c r="G10" s="43">
        <v>178.23552100000001</v>
      </c>
      <c r="H10" s="43">
        <v>253.55290900000003</v>
      </c>
      <c r="I10" s="43">
        <v>259.107078</v>
      </c>
      <c r="J10" s="43">
        <v>304.20040499999993</v>
      </c>
      <c r="K10" s="43">
        <v>294.3867919999999</v>
      </c>
      <c r="L10" s="43">
        <v>362.466162</v>
      </c>
      <c r="M10" s="43">
        <v>409.67209100000008</v>
      </c>
      <c r="N10" s="43">
        <v>376.91812400000003</v>
      </c>
      <c r="O10" s="43">
        <v>416.834384</v>
      </c>
      <c r="P10" s="43">
        <v>440.565831</v>
      </c>
      <c r="Q10" s="43">
        <v>599.0752819999999</v>
      </c>
      <c r="R10" s="43">
        <v>743.97354300000006</v>
      </c>
      <c r="S10" s="43">
        <v>932.7673579999996</v>
      </c>
      <c r="T10" s="43">
        <v>882.73761400000012</v>
      </c>
      <c r="U10" s="43">
        <v>1060.7589439999997</v>
      </c>
      <c r="V10" s="43">
        <v>941.3727879999999</v>
      </c>
      <c r="W10" s="43">
        <v>759.51916500000016</v>
      </c>
      <c r="X10" s="43">
        <v>709.17685099999971</v>
      </c>
      <c r="Y10" s="43">
        <v>567.63464199999999</v>
      </c>
      <c r="Z10" s="43">
        <v>593.87867000000006</v>
      </c>
      <c r="AA10" s="43">
        <v>628.19148399999995</v>
      </c>
      <c r="AB10" s="43">
        <v>597.24461799999983</v>
      </c>
      <c r="AC10" s="43">
        <v>567.76408000000004</v>
      </c>
      <c r="AD10" s="43">
        <v>555.99704900000017</v>
      </c>
      <c r="AE10" s="43">
        <v>626.27603399999987</v>
      </c>
      <c r="AF10" s="43">
        <v>664.7776580000002</v>
      </c>
      <c r="AG10" s="43">
        <v>553.09374099999991</v>
      </c>
      <c r="AH10" s="43">
        <v>508.37341800000013</v>
      </c>
      <c r="AI10" s="43">
        <f>SUM(C10:AH10)</f>
        <v>16222.062902000001</v>
      </c>
      <c r="AJ10" s="34"/>
      <c r="AK10" s="35"/>
      <c r="AL10" s="36"/>
      <c r="AM10" s="37"/>
      <c r="AN10" s="37"/>
    </row>
    <row r="11" spans="1:40" ht="12" customHeight="1" x14ac:dyDescent="0.25">
      <c r="A11" s="17"/>
      <c r="B11" s="42" t="s">
        <v>2</v>
      </c>
      <c r="C11" s="43">
        <v>0.106408</v>
      </c>
      <c r="D11" s="43">
        <v>1.8200999999999998E-2</v>
      </c>
      <c r="E11" s="43">
        <v>2.4902000000000001E-2</v>
      </c>
      <c r="F11" s="43">
        <v>0.126723</v>
      </c>
      <c r="G11" s="43">
        <v>6.3541E-2</v>
      </c>
      <c r="H11" s="43">
        <v>0.215229</v>
      </c>
      <c r="I11" s="43">
        <v>9.3672999999999992E-2</v>
      </c>
      <c r="J11" s="43">
        <v>6.3027E-2</v>
      </c>
      <c r="K11" s="43">
        <v>0.18438900000000003</v>
      </c>
      <c r="L11" s="43">
        <v>0.19434899999999999</v>
      </c>
      <c r="M11" s="43">
        <v>0.50891799999999998</v>
      </c>
      <c r="N11" s="43">
        <v>0.64075700000000002</v>
      </c>
      <c r="O11" s="43">
        <v>1.153375</v>
      </c>
      <c r="P11" s="43">
        <v>0.68571500000000007</v>
      </c>
      <c r="Q11" s="43">
        <v>1.5009800000000002</v>
      </c>
      <c r="R11" s="43">
        <v>1.183886</v>
      </c>
      <c r="S11" s="43">
        <v>0.61479100000000009</v>
      </c>
      <c r="T11" s="43">
        <v>2.5976089999999998</v>
      </c>
      <c r="U11" s="43">
        <v>0.82531500000000002</v>
      </c>
      <c r="V11" s="43">
        <v>0.221858</v>
      </c>
      <c r="W11" s="43">
        <v>0.63268200000000008</v>
      </c>
      <c r="X11" s="43">
        <v>1.0906</v>
      </c>
      <c r="Y11" s="43">
        <v>0.97528300000000001</v>
      </c>
      <c r="Z11" s="43">
        <v>0.73180200000000006</v>
      </c>
      <c r="AA11" s="43">
        <v>0.160999</v>
      </c>
      <c r="AB11" s="43">
        <v>0.70967099999999994</v>
      </c>
      <c r="AC11" s="43">
        <v>1.260192</v>
      </c>
      <c r="AD11" s="43">
        <v>0.54171199999999997</v>
      </c>
      <c r="AE11" s="43">
        <v>0.64158400000000004</v>
      </c>
      <c r="AF11" s="43">
        <v>2.0309999999999998E-3</v>
      </c>
      <c r="AG11" s="43">
        <v>0.70216099999999992</v>
      </c>
      <c r="AH11" s="43">
        <v>2.395E-3</v>
      </c>
      <c r="AI11" s="43">
        <f t="shared" ref="AI11:AI12" si="0">SUM(C11:AH11)</f>
        <v>18.474758000000001</v>
      </c>
      <c r="AJ11" s="34"/>
      <c r="AK11" s="35"/>
      <c r="AL11" s="36"/>
      <c r="AM11" s="37"/>
      <c r="AN11" s="37"/>
    </row>
    <row r="12" spans="1:40" ht="12" customHeight="1" x14ac:dyDescent="0.25">
      <c r="A12" s="17"/>
      <c r="B12" s="42" t="s">
        <v>3</v>
      </c>
      <c r="C12" s="43">
        <v>97.420201000000006</v>
      </c>
      <c r="D12" s="43">
        <v>95.639170000000007</v>
      </c>
      <c r="E12" s="43">
        <v>95.566800999999984</v>
      </c>
      <c r="F12" s="43">
        <v>145.16072800000001</v>
      </c>
      <c r="G12" s="43">
        <v>178.29906200000002</v>
      </c>
      <c r="H12" s="43">
        <v>253.76813800000002</v>
      </c>
      <c r="I12" s="43">
        <v>259.20075100000003</v>
      </c>
      <c r="J12" s="43">
        <v>304.26343199999997</v>
      </c>
      <c r="K12" s="43">
        <v>294.57118099999985</v>
      </c>
      <c r="L12" s="43">
        <v>362.66051100000004</v>
      </c>
      <c r="M12" s="43">
        <v>410.18100900000007</v>
      </c>
      <c r="N12" s="43">
        <v>377.55888100000004</v>
      </c>
      <c r="O12" s="43">
        <v>417.98775899999998</v>
      </c>
      <c r="P12" s="43">
        <v>441.25154599999996</v>
      </c>
      <c r="Q12" s="43">
        <v>600.57626199999993</v>
      </c>
      <c r="R12" s="43">
        <v>745.15742900000009</v>
      </c>
      <c r="S12" s="43">
        <v>933.38214899999957</v>
      </c>
      <c r="T12" s="43">
        <v>885.33522300000016</v>
      </c>
      <c r="U12" s="43">
        <v>1061.5842589999997</v>
      </c>
      <c r="V12" s="43">
        <v>941.5946459999999</v>
      </c>
      <c r="W12" s="43">
        <v>760.1518470000002</v>
      </c>
      <c r="X12" s="43">
        <v>710.26745099999971</v>
      </c>
      <c r="Y12" s="43">
        <v>568.60992500000009</v>
      </c>
      <c r="Z12" s="43">
        <v>594.61047200000007</v>
      </c>
      <c r="AA12" s="43">
        <v>628.35248300000001</v>
      </c>
      <c r="AB12" s="43">
        <v>597.95428899999979</v>
      </c>
      <c r="AC12" s="43">
        <v>569.02427200000011</v>
      </c>
      <c r="AD12" s="43">
        <v>556.53876100000014</v>
      </c>
      <c r="AE12" s="43">
        <v>626.91761799999983</v>
      </c>
      <c r="AF12" s="43">
        <v>664.77968900000019</v>
      </c>
      <c r="AG12" s="43">
        <v>553.79590199999996</v>
      </c>
      <c r="AH12" s="43">
        <v>508.37581300000011</v>
      </c>
      <c r="AI12" s="43">
        <f t="shared" si="0"/>
        <v>16240.53766</v>
      </c>
      <c r="AJ12" s="34"/>
      <c r="AK12" s="35"/>
      <c r="AL12" s="36"/>
      <c r="AM12" s="37"/>
      <c r="AN12" s="37"/>
    </row>
    <row r="13" spans="1:40" ht="12" customHeight="1" x14ac:dyDescent="0.25">
      <c r="A13" s="17"/>
      <c r="B13" s="42"/>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34"/>
      <c r="AK13" s="35"/>
      <c r="AL13" s="36"/>
      <c r="AM13" s="37"/>
      <c r="AN13" s="37"/>
    </row>
    <row r="14" spans="1:40" ht="12" customHeight="1" x14ac:dyDescent="0.25">
      <c r="A14" s="138" t="s">
        <v>9</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34"/>
      <c r="AK14" s="35"/>
      <c r="AL14" s="36"/>
      <c r="AM14" s="37"/>
      <c r="AN14" s="37"/>
    </row>
    <row r="15" spans="1:40" ht="12" customHeight="1" x14ac:dyDescent="0.25">
      <c r="A15" s="17"/>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34"/>
      <c r="AK15" s="35"/>
      <c r="AL15" s="36"/>
      <c r="AM15" s="37"/>
      <c r="AN15" s="37"/>
    </row>
    <row r="16" spans="1:40" ht="12" customHeight="1" x14ac:dyDescent="0.25">
      <c r="A16" s="17"/>
      <c r="B16" s="42" t="s">
        <v>1</v>
      </c>
      <c r="C16" s="43">
        <v>2.467975</v>
      </c>
      <c r="D16" s="43">
        <v>3.5064890000000002</v>
      </c>
      <c r="E16" s="43">
        <v>2.7171480000000003</v>
      </c>
      <c r="F16" s="43">
        <v>3.6890749999999999</v>
      </c>
      <c r="G16" s="43">
        <v>5.3042300000000004</v>
      </c>
      <c r="H16" s="43">
        <v>8.0385069999999992</v>
      </c>
      <c r="I16" s="43">
        <v>6.6794939999999992</v>
      </c>
      <c r="J16" s="43">
        <v>10.789155999999997</v>
      </c>
      <c r="K16" s="43">
        <v>8.7519980000000004</v>
      </c>
      <c r="L16" s="43">
        <v>10.210993999999999</v>
      </c>
      <c r="M16" s="43">
        <v>15.701238999999998</v>
      </c>
      <c r="N16" s="43">
        <v>10.508853999999999</v>
      </c>
      <c r="O16" s="43">
        <v>8.752835000000001</v>
      </c>
      <c r="P16" s="43">
        <v>13.777008</v>
      </c>
      <c r="Q16" s="43">
        <v>10.531298</v>
      </c>
      <c r="R16" s="43">
        <v>11.716371000000002</v>
      </c>
      <c r="S16" s="43">
        <v>13.158399000000003</v>
      </c>
      <c r="T16" s="43">
        <v>20.421610999999999</v>
      </c>
      <c r="U16" s="43">
        <v>24.594619000000002</v>
      </c>
      <c r="V16" s="43">
        <v>22.149155000000004</v>
      </c>
      <c r="W16" s="43">
        <v>17.533403</v>
      </c>
      <c r="X16" s="43">
        <v>19.713516999999996</v>
      </c>
      <c r="Y16" s="43">
        <v>17.604818999999992</v>
      </c>
      <c r="Z16" s="43">
        <v>13.990152999999999</v>
      </c>
      <c r="AA16" s="43">
        <v>13.328850000000003</v>
      </c>
      <c r="AB16" s="43">
        <v>12.611750000000001</v>
      </c>
      <c r="AC16" s="43">
        <v>12.173219000000001</v>
      </c>
      <c r="AD16" s="43">
        <v>9.9903089999999999</v>
      </c>
      <c r="AE16" s="43">
        <v>10.578456999999997</v>
      </c>
      <c r="AF16" s="43">
        <v>10.469894999999999</v>
      </c>
      <c r="AG16" s="43">
        <v>8.1476170000000003</v>
      </c>
      <c r="AH16" s="43">
        <v>9.2716069999999995</v>
      </c>
      <c r="AI16" s="43">
        <f>SUM(C16:AH16)</f>
        <v>368.88005100000015</v>
      </c>
      <c r="AJ16" s="34"/>
      <c r="AK16" s="35"/>
      <c r="AL16" s="36"/>
      <c r="AM16" s="37"/>
      <c r="AN16" s="37"/>
    </row>
    <row r="17" spans="1:40" ht="12" customHeight="1" x14ac:dyDescent="0.25">
      <c r="A17" s="17"/>
      <c r="B17" s="42" t="s">
        <v>2</v>
      </c>
      <c r="C17" s="43">
        <v>6.4819999999999999E-3</v>
      </c>
      <c r="D17" s="43">
        <v>2.22E-4</v>
      </c>
      <c r="E17" s="43">
        <v>3.19E-4</v>
      </c>
      <c r="F17" s="43">
        <v>1.1709999999999999E-3</v>
      </c>
      <c r="G17" s="43">
        <v>1.3309E-2</v>
      </c>
      <c r="H17" s="43">
        <v>3.2832E-2</v>
      </c>
      <c r="I17" s="43">
        <v>2.2501999999999998E-2</v>
      </c>
      <c r="J17" s="43">
        <v>1.0760000000000001E-3</v>
      </c>
      <c r="K17" s="43">
        <v>4.1240000000000001E-3</v>
      </c>
      <c r="L17" s="43">
        <v>2.0951999999999998E-2</v>
      </c>
      <c r="M17" s="43">
        <v>4.5710000000000004E-3</v>
      </c>
      <c r="N17" s="43">
        <v>3.0960000000000002E-3</v>
      </c>
      <c r="O17" s="43">
        <v>6.3596E-2</v>
      </c>
      <c r="P17" s="43">
        <v>5.2401999999999997E-2</v>
      </c>
      <c r="Q17" s="43">
        <v>0.15143999999999999</v>
      </c>
      <c r="R17" s="43">
        <v>0.102882</v>
      </c>
      <c r="S17" s="43">
        <v>3.7589000000000004E-2</v>
      </c>
      <c r="T17" s="43">
        <v>6.8671999999999983E-2</v>
      </c>
      <c r="U17" s="43">
        <v>2.4039000000000005E-2</v>
      </c>
      <c r="V17" s="43">
        <v>9.9999999999999995E-7</v>
      </c>
      <c r="W17" s="43">
        <v>7.67E-4</v>
      </c>
      <c r="X17" s="43">
        <v>2.5024999999999995E-2</v>
      </c>
      <c r="Y17" s="43">
        <v>1.0358999999999998E-2</v>
      </c>
      <c r="Z17" s="43">
        <v>4.3410000000000002E-3</v>
      </c>
      <c r="AA17" s="43">
        <v>1.9119000000000001E-2</v>
      </c>
      <c r="AB17" s="43">
        <v>3.0457999999999999E-2</v>
      </c>
      <c r="AC17" s="43">
        <v>6.0136000000000002E-2</v>
      </c>
      <c r="AD17" s="43">
        <v>2.3445000000000001E-2</v>
      </c>
      <c r="AE17" s="43">
        <v>0.168651</v>
      </c>
      <c r="AF17" s="43">
        <v>0</v>
      </c>
      <c r="AG17" s="43">
        <v>3.2362000000000002E-2</v>
      </c>
      <c r="AH17" s="43">
        <v>0</v>
      </c>
      <c r="AI17" s="43">
        <f t="shared" ref="AI17:AI18" si="1">SUM(C17:AH17)</f>
        <v>0.98594000000000004</v>
      </c>
      <c r="AJ17" s="34"/>
      <c r="AK17" s="35"/>
      <c r="AL17" s="36"/>
      <c r="AM17" s="37"/>
      <c r="AN17" s="37"/>
    </row>
    <row r="18" spans="1:40" ht="12" customHeight="1" x14ac:dyDescent="0.25">
      <c r="A18" s="17"/>
      <c r="B18" s="42" t="s">
        <v>3</v>
      </c>
      <c r="C18" s="43">
        <v>2.4744569999999997</v>
      </c>
      <c r="D18" s="43">
        <v>3.5067110000000001</v>
      </c>
      <c r="E18" s="43">
        <v>2.7174670000000005</v>
      </c>
      <c r="F18" s="43">
        <v>3.6902459999999997</v>
      </c>
      <c r="G18" s="43">
        <v>5.317539</v>
      </c>
      <c r="H18" s="43">
        <v>8.0713389999999983</v>
      </c>
      <c r="I18" s="43">
        <v>6.7019959999999985</v>
      </c>
      <c r="J18" s="43">
        <v>10.790231999999996</v>
      </c>
      <c r="K18" s="43">
        <v>8.7561220000000013</v>
      </c>
      <c r="L18" s="43">
        <v>10.231945999999997</v>
      </c>
      <c r="M18" s="43">
        <v>15.705809999999998</v>
      </c>
      <c r="N18" s="43">
        <v>10.511950000000001</v>
      </c>
      <c r="O18" s="43">
        <v>8.8164309999999997</v>
      </c>
      <c r="P18" s="43">
        <v>13.829410000000001</v>
      </c>
      <c r="Q18" s="43">
        <v>10.682737999999999</v>
      </c>
      <c r="R18" s="43">
        <v>11.819253000000002</v>
      </c>
      <c r="S18" s="43">
        <v>13.195988000000003</v>
      </c>
      <c r="T18" s="43">
        <v>20.490282999999998</v>
      </c>
      <c r="U18" s="43">
        <v>24.618658000000003</v>
      </c>
      <c r="V18" s="43">
        <v>22.149156000000005</v>
      </c>
      <c r="W18" s="43">
        <v>17.53417</v>
      </c>
      <c r="X18" s="43">
        <v>19.738541999999992</v>
      </c>
      <c r="Y18" s="43">
        <v>17.61517799999999</v>
      </c>
      <c r="Z18" s="43">
        <v>13.994494</v>
      </c>
      <c r="AA18" s="43">
        <v>13.347969000000003</v>
      </c>
      <c r="AB18" s="43">
        <v>12.642208</v>
      </c>
      <c r="AC18" s="43">
        <v>12.233355</v>
      </c>
      <c r="AD18" s="43">
        <v>10.013754</v>
      </c>
      <c r="AE18" s="43">
        <v>10.747107999999997</v>
      </c>
      <c r="AF18" s="43">
        <v>10.469894999999999</v>
      </c>
      <c r="AG18" s="43">
        <v>8.1799789999999994</v>
      </c>
      <c r="AH18" s="43">
        <v>9.2716069999999995</v>
      </c>
      <c r="AI18" s="43">
        <f t="shared" si="1"/>
        <v>369.86599099999995</v>
      </c>
      <c r="AJ18" s="34"/>
      <c r="AK18" s="35"/>
      <c r="AL18" s="36"/>
      <c r="AM18" s="37"/>
      <c r="AN18" s="37"/>
    </row>
    <row r="19" spans="1:40" ht="12" customHeight="1" x14ac:dyDescent="0.25">
      <c r="A19" s="17"/>
      <c r="B19" s="42"/>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34"/>
      <c r="AK19" s="35"/>
      <c r="AL19" s="36"/>
      <c r="AM19" s="37"/>
      <c r="AN19" s="37"/>
    </row>
    <row r="20" spans="1:40" ht="12" customHeight="1" x14ac:dyDescent="0.25">
      <c r="A20" s="138" t="s">
        <v>413</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34"/>
      <c r="AK20" s="35"/>
      <c r="AL20" s="36"/>
      <c r="AM20" s="37"/>
      <c r="AN20" s="37"/>
    </row>
    <row r="21" spans="1:40" ht="12" customHeight="1" x14ac:dyDescent="0.25">
      <c r="A21" s="17"/>
      <c r="B21" s="42"/>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34"/>
      <c r="AK21" s="35"/>
      <c r="AL21" s="36"/>
      <c r="AM21" s="37"/>
      <c r="AN21" s="37"/>
    </row>
    <row r="22" spans="1:40" ht="12" customHeight="1" x14ac:dyDescent="0.25">
      <c r="A22" s="17"/>
      <c r="B22" s="42" t="s">
        <v>1</v>
      </c>
      <c r="C22" s="44">
        <f t="shared" ref="C22:AI24" si="2">IF(C10&gt;0,C16/C10*100,"--")</f>
        <v>2.5360998928486937</v>
      </c>
      <c r="D22" s="44">
        <f t="shared" si="2"/>
        <v>3.667071183936653</v>
      </c>
      <c r="E22" s="44">
        <f t="shared" si="2"/>
        <v>2.8439334244340286</v>
      </c>
      <c r="F22" s="44">
        <f t="shared" si="2"/>
        <v>2.5435931387263282</v>
      </c>
      <c r="G22" s="44">
        <f t="shared" si="2"/>
        <v>2.9759668388435325</v>
      </c>
      <c r="H22" s="44">
        <f t="shared" si="2"/>
        <v>3.1703469826883346</v>
      </c>
      <c r="I22" s="44">
        <f t="shared" si="2"/>
        <v>2.5778894392070599</v>
      </c>
      <c r="J22" s="44">
        <f t="shared" si="2"/>
        <v>3.546726375988881</v>
      </c>
      <c r="K22" s="44">
        <f t="shared" si="2"/>
        <v>2.9729587868194858</v>
      </c>
      <c r="L22" s="44">
        <f t="shared" si="2"/>
        <v>2.8170888955973772</v>
      </c>
      <c r="M22" s="44">
        <f t="shared" si="2"/>
        <v>3.8326357457432936</v>
      </c>
      <c r="N22" s="44">
        <f t="shared" si="2"/>
        <v>2.7880999428936981</v>
      </c>
      <c r="O22" s="44">
        <f t="shared" si="2"/>
        <v>2.0998351709872383</v>
      </c>
      <c r="P22" s="44">
        <f t="shared" si="2"/>
        <v>3.1271167736110703</v>
      </c>
      <c r="Q22" s="44">
        <f t="shared" si="2"/>
        <v>1.7579256424737617</v>
      </c>
      <c r="R22" s="44">
        <f t="shared" si="2"/>
        <v>1.5748370503546254</v>
      </c>
      <c r="S22" s="44">
        <f t="shared" si="2"/>
        <v>1.4106839060292253</v>
      </c>
      <c r="T22" s="44">
        <f t="shared" si="2"/>
        <v>2.313440673210057</v>
      </c>
      <c r="U22" s="44">
        <f t="shared" si="2"/>
        <v>2.3185870021756809</v>
      </c>
      <c r="V22" s="44">
        <f t="shared" si="2"/>
        <v>2.3528569427906607</v>
      </c>
      <c r="W22" s="44">
        <f t="shared" si="2"/>
        <v>2.3084872387650677</v>
      </c>
      <c r="X22" s="44">
        <f t="shared" si="2"/>
        <v>2.7797744627736027</v>
      </c>
      <c r="Y22" s="44">
        <f t="shared" si="2"/>
        <v>3.101434919118272</v>
      </c>
      <c r="Z22" s="44">
        <f t="shared" si="2"/>
        <v>2.3557257915998226</v>
      </c>
      <c r="AA22" s="44">
        <f t="shared" si="2"/>
        <v>2.1217813898285836</v>
      </c>
      <c r="AB22" s="44">
        <f t="shared" si="2"/>
        <v>2.1116556968287332</v>
      </c>
      <c r="AC22" s="44">
        <f t="shared" si="2"/>
        <v>2.1440629002102427</v>
      </c>
      <c r="AD22" s="44">
        <f t="shared" si="2"/>
        <v>1.796827702227606</v>
      </c>
      <c r="AE22" s="44">
        <f t="shared" si="2"/>
        <v>1.6891045522588206</v>
      </c>
      <c r="AF22" s="44">
        <f t="shared" ref="AF22:AG22" si="3">IF(AF10&gt;0,AF16/AF10*100,"--")</f>
        <v>1.5749468824657757</v>
      </c>
      <c r="AG22" s="44">
        <f t="shared" si="3"/>
        <v>1.473098752712156</v>
      </c>
      <c r="AH22" s="44">
        <f t="shared" ref="AH22" si="4">IF(AH10&gt;0,AH16/AH10*100,"--")</f>
        <v>1.8237788742919672</v>
      </c>
      <c r="AI22" s="44">
        <f t="shared" si="2"/>
        <v>2.2739404552211502</v>
      </c>
      <c r="AJ22" s="34"/>
      <c r="AK22" s="35"/>
      <c r="AL22" s="36"/>
      <c r="AM22" s="37"/>
      <c r="AN22" s="37"/>
    </row>
    <row r="23" spans="1:40" ht="12" customHeight="1" x14ac:dyDescent="0.25">
      <c r="A23" s="17"/>
      <c r="B23" s="42" t="s">
        <v>2</v>
      </c>
      <c r="C23" s="44">
        <f t="shared" si="2"/>
        <v>6.0916472445680778</v>
      </c>
      <c r="D23" s="44">
        <f t="shared" si="2"/>
        <v>1.2197132025712873</v>
      </c>
      <c r="E23" s="44">
        <f t="shared" si="2"/>
        <v>1.2810216046903864</v>
      </c>
      <c r="F23" s="44">
        <f t="shared" si="2"/>
        <v>0.92406271947475982</v>
      </c>
      <c r="G23" s="44">
        <f t="shared" si="2"/>
        <v>20.945531231803088</v>
      </c>
      <c r="H23" s="44">
        <f t="shared" si="2"/>
        <v>15.254449911489623</v>
      </c>
      <c r="I23" s="44">
        <f t="shared" si="2"/>
        <v>24.021863290382502</v>
      </c>
      <c r="J23" s="44">
        <f t="shared" si="2"/>
        <v>1.7072048487156302</v>
      </c>
      <c r="K23" s="44">
        <f t="shared" si="2"/>
        <v>2.2365759345731031</v>
      </c>
      <c r="L23" s="44">
        <f t="shared" si="2"/>
        <v>10.780606023185095</v>
      </c>
      <c r="M23" s="44">
        <f t="shared" si="2"/>
        <v>0.89818006044195731</v>
      </c>
      <c r="N23" s="44">
        <f t="shared" si="2"/>
        <v>0.48317849044177436</v>
      </c>
      <c r="O23" s="44">
        <f t="shared" si="2"/>
        <v>5.5139048444781613</v>
      </c>
      <c r="P23" s="44">
        <f t="shared" si="2"/>
        <v>7.6419503729683607</v>
      </c>
      <c r="Q23" s="44">
        <f t="shared" si="2"/>
        <v>10.089408253274526</v>
      </c>
      <c r="R23" s="44">
        <f t="shared" si="2"/>
        <v>8.6901948329484426</v>
      </c>
      <c r="S23" s="44">
        <f t="shared" si="2"/>
        <v>6.1141103236709711</v>
      </c>
      <c r="T23" s="44">
        <f t="shared" si="2"/>
        <v>2.6436619214054149</v>
      </c>
      <c r="U23" s="44">
        <f t="shared" si="2"/>
        <v>2.9127060576870654</v>
      </c>
      <c r="V23" s="44">
        <f t="shared" si="2"/>
        <v>4.5073876082899871E-4</v>
      </c>
      <c r="W23" s="44">
        <f t="shared" si="2"/>
        <v>0.12122993857893853</v>
      </c>
      <c r="X23" s="44">
        <f t="shared" si="2"/>
        <v>2.2946084724005127</v>
      </c>
      <c r="Y23" s="44">
        <f t="shared" si="2"/>
        <v>1.0621532416744677</v>
      </c>
      <c r="Z23" s="44">
        <f t="shared" si="2"/>
        <v>0.5931932407946412</v>
      </c>
      <c r="AA23" s="44">
        <f t="shared" si="2"/>
        <v>11.875229038689682</v>
      </c>
      <c r="AB23" s="44">
        <f t="shared" si="2"/>
        <v>4.2918479126243003</v>
      </c>
      <c r="AC23" s="44">
        <f t="shared" si="2"/>
        <v>4.7719712551738152</v>
      </c>
      <c r="AD23" s="44">
        <f t="shared" si="2"/>
        <v>4.3279454765631931</v>
      </c>
      <c r="AE23" s="44">
        <f t="shared" si="2"/>
        <v>26.286659268310931</v>
      </c>
      <c r="AF23" s="44">
        <f t="shared" ref="AF23:AG23" si="5">IF(AF11&gt;0,AF17/AF11*100,"--")</f>
        <v>0</v>
      </c>
      <c r="AG23" s="44">
        <f t="shared" si="5"/>
        <v>4.6089144797275852</v>
      </c>
      <c r="AH23" s="44">
        <f t="shared" ref="AH23" si="6">IF(AH11&gt;0,AH17/AH11*100,"--")</f>
        <v>0</v>
      </c>
      <c r="AI23" s="44">
        <f t="shared" si="2"/>
        <v>5.3366869541674102</v>
      </c>
      <c r="AJ23" s="34"/>
      <c r="AK23" s="35"/>
      <c r="AL23" s="36"/>
      <c r="AM23" s="37"/>
      <c r="AN23" s="37"/>
    </row>
    <row r="24" spans="1:40" ht="12" customHeight="1" x14ac:dyDescent="0.25">
      <c r="A24" s="17"/>
      <c r="B24" s="42" t="s">
        <v>3</v>
      </c>
      <c r="C24" s="44">
        <f t="shared" si="2"/>
        <v>2.5399834681104791</v>
      </c>
      <c r="D24" s="44">
        <f t="shared" si="2"/>
        <v>3.6666054295536021</v>
      </c>
      <c r="E24" s="44">
        <f t="shared" si="2"/>
        <v>2.8435261739063558</v>
      </c>
      <c r="F24" s="44">
        <f t="shared" si="2"/>
        <v>2.542179314504402</v>
      </c>
      <c r="G24" s="44">
        <f t="shared" si="2"/>
        <v>2.9823707092749596</v>
      </c>
      <c r="H24" s="44">
        <f t="shared" si="2"/>
        <v>3.1805959028631077</v>
      </c>
      <c r="I24" s="44">
        <f t="shared" si="2"/>
        <v>2.5856391133681544</v>
      </c>
      <c r="J24" s="44">
        <f t="shared" si="2"/>
        <v>3.546345326177744</v>
      </c>
      <c r="K24" s="44">
        <f t="shared" si="2"/>
        <v>2.9724978425503226</v>
      </c>
      <c r="L24" s="44">
        <f t="shared" si="2"/>
        <v>2.8213565275652512</v>
      </c>
      <c r="M24" s="44">
        <f t="shared" si="2"/>
        <v>3.8289949206302709</v>
      </c>
      <c r="N24" s="44">
        <f t="shared" si="2"/>
        <v>2.7841882495673564</v>
      </c>
      <c r="O24" s="44">
        <f t="shared" si="2"/>
        <v>2.1092557880385199</v>
      </c>
      <c r="P24" s="44">
        <f t="shared" si="2"/>
        <v>3.1341329283410611</v>
      </c>
      <c r="Q24" s="44">
        <f t="shared" si="2"/>
        <v>1.7787479585731611</v>
      </c>
      <c r="R24" s="44">
        <f t="shared" si="2"/>
        <v>1.5861417386472838</v>
      </c>
      <c r="S24" s="44">
        <f t="shared" si="2"/>
        <v>1.4137819128143632</v>
      </c>
      <c r="T24" s="44">
        <f t="shared" si="2"/>
        <v>2.3144095555768929</v>
      </c>
      <c r="U24" s="44">
        <f t="shared" si="2"/>
        <v>2.3190488923781234</v>
      </c>
      <c r="V24" s="44">
        <f t="shared" si="2"/>
        <v>2.3523026701662029</v>
      </c>
      <c r="W24" s="44">
        <f t="shared" si="2"/>
        <v>2.306666762594868</v>
      </c>
      <c r="X24" s="44">
        <f t="shared" si="2"/>
        <v>2.7790295010998611</v>
      </c>
      <c r="Y24" s="44">
        <f t="shared" si="2"/>
        <v>3.0979371315053963</v>
      </c>
      <c r="Z24" s="44">
        <f t="shared" si="2"/>
        <v>2.3535565986466511</v>
      </c>
      <c r="AA24" s="44">
        <f t="shared" si="2"/>
        <v>2.1242804574068983</v>
      </c>
      <c r="AB24" s="44">
        <f t="shared" si="2"/>
        <v>2.1142432176784678</v>
      </c>
      <c r="AC24" s="44">
        <f t="shared" si="2"/>
        <v>2.1498828085140098</v>
      </c>
      <c r="AD24" s="44">
        <f t="shared" si="2"/>
        <v>1.7992913884393398</v>
      </c>
      <c r="AE24" s="44">
        <f t="shared" si="2"/>
        <v>1.7142775528123697</v>
      </c>
      <c r="AF24" s="44">
        <f t="shared" ref="AF24:AG24" si="7">IF(AF12&gt;0,AF18/AF12*100,"--")</f>
        <v>1.5749420707707567</v>
      </c>
      <c r="AG24" s="44">
        <f t="shared" si="7"/>
        <v>1.4770746714554055</v>
      </c>
      <c r="AH24" s="44">
        <f t="shared" ref="AH24" si="8">IF(AH12&gt;0,AH18/AH12*100,"--")</f>
        <v>1.8237702823206494</v>
      </c>
      <c r="AI24" s="44">
        <f t="shared" si="2"/>
        <v>2.2774245455615039</v>
      </c>
      <c r="AJ24" s="34"/>
      <c r="AK24" s="35"/>
      <c r="AL24" s="36"/>
      <c r="AM24" s="37"/>
      <c r="AN24" s="37"/>
    </row>
    <row r="25" spans="1:40" ht="12" customHeight="1" x14ac:dyDescent="0.25">
      <c r="A25" s="17"/>
      <c r="B25" s="42"/>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34"/>
      <c r="AK25" s="35"/>
      <c r="AL25" s="36"/>
      <c r="AM25" s="37"/>
      <c r="AN25" s="37"/>
    </row>
    <row r="26" spans="1:40" ht="12" customHeight="1" thickBot="1" x14ac:dyDescent="0.3">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32"/>
      <c r="AK26" s="35"/>
      <c r="AL26" s="36"/>
      <c r="AM26" s="36"/>
    </row>
    <row r="27" spans="1:40" ht="12" customHeight="1" thickTop="1" x14ac:dyDescent="0.25">
      <c r="A27" s="45" t="s">
        <v>460</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5"/>
      <c r="AL27" s="36"/>
      <c r="AM27" s="36"/>
    </row>
    <row r="28" spans="1:40" ht="12" customHeight="1" x14ac:dyDescent="0.25">
      <c r="A28" s="46"/>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8"/>
      <c r="AL28" s="48"/>
      <c r="AM28" s="48"/>
      <c r="AN28" s="47"/>
    </row>
    <row r="29" spans="1:40" ht="12" customHeight="1" x14ac:dyDescent="0.25">
      <c r="A29" s="46"/>
      <c r="B29" s="49"/>
      <c r="AK29" s="36"/>
      <c r="AL29" s="36"/>
      <c r="AM29" s="36"/>
    </row>
    <row r="30" spans="1:40" ht="12" customHeight="1" x14ac:dyDescent="0.25">
      <c r="A30" s="46"/>
      <c r="B30" s="49"/>
      <c r="AK30" s="36"/>
      <c r="AL30" s="36"/>
      <c r="AM30" s="36"/>
    </row>
    <row r="31" spans="1:40" ht="12" customHeight="1" x14ac:dyDescent="0.25">
      <c r="A31" s="46"/>
      <c r="B31" s="49"/>
      <c r="AK31" s="36"/>
      <c r="AL31" s="36"/>
      <c r="AM31" s="36"/>
    </row>
    <row r="32" spans="1:40" ht="12" customHeight="1" x14ac:dyDescent="0.25">
      <c r="A32" s="46"/>
      <c r="B32" s="49"/>
      <c r="AK32" s="36"/>
      <c r="AL32" s="36"/>
      <c r="AM32" s="36"/>
    </row>
    <row r="33" spans="1:39" ht="12" customHeight="1" x14ac:dyDescent="0.25">
      <c r="A33" s="46"/>
      <c r="B33" s="49"/>
      <c r="AK33" s="36"/>
      <c r="AL33" s="36"/>
      <c r="AM33" s="36"/>
    </row>
    <row r="34" spans="1:39" ht="12" customHeight="1" x14ac:dyDescent="0.25">
      <c r="AK34" s="36"/>
      <c r="AL34" s="36"/>
      <c r="AM34" s="36"/>
    </row>
    <row r="35" spans="1:39" ht="12" customHeight="1" x14ac:dyDescent="0.25">
      <c r="A35" s="46"/>
      <c r="B35" s="49"/>
      <c r="AK35" s="36"/>
      <c r="AL35" s="36"/>
      <c r="AM35" s="36"/>
    </row>
    <row r="36" spans="1:39" ht="12" customHeight="1" x14ac:dyDescent="0.25">
      <c r="A36" s="46"/>
      <c r="B36" s="49"/>
      <c r="AK36" s="36"/>
      <c r="AL36" s="36"/>
      <c r="AM36" s="36"/>
    </row>
    <row r="37" spans="1:39" ht="12" customHeight="1" x14ac:dyDescent="0.25">
      <c r="A37" s="46"/>
      <c r="B37" s="49"/>
      <c r="AK37" s="36"/>
      <c r="AL37" s="36"/>
      <c r="AM37" s="36"/>
    </row>
    <row r="38" spans="1:39" ht="12" customHeight="1" x14ac:dyDescent="0.25">
      <c r="A38" s="46"/>
      <c r="B38" s="49"/>
      <c r="AK38" s="36"/>
      <c r="AL38" s="36"/>
      <c r="AM38" s="36"/>
    </row>
    <row r="39" spans="1:39" ht="12" customHeight="1" x14ac:dyDescent="0.25">
      <c r="A39" s="46"/>
      <c r="B39" s="49"/>
      <c r="AK39" s="36"/>
      <c r="AL39" s="36"/>
      <c r="AM39" s="36"/>
    </row>
    <row r="40" spans="1:39" ht="12" customHeight="1" x14ac:dyDescent="0.25">
      <c r="A40" s="46"/>
      <c r="B40" s="49"/>
      <c r="AK40" s="36"/>
      <c r="AL40" s="36"/>
      <c r="AM40" s="36"/>
    </row>
    <row r="41" spans="1:39" ht="12" customHeight="1" x14ac:dyDescent="0.25">
      <c r="A41" s="46"/>
      <c r="B41" s="49"/>
      <c r="AK41" s="36"/>
      <c r="AL41" s="36"/>
      <c r="AM41" s="36"/>
    </row>
    <row r="42" spans="1:39" ht="12" customHeight="1" x14ac:dyDescent="0.25">
      <c r="A42" s="46"/>
      <c r="B42" s="49"/>
      <c r="AK42" s="36"/>
      <c r="AL42" s="36"/>
      <c r="AM42" s="36"/>
    </row>
    <row r="43" spans="1:39" ht="12" customHeight="1" x14ac:dyDescent="0.25">
      <c r="A43" s="46"/>
      <c r="B43" s="49"/>
      <c r="AK43" s="36"/>
      <c r="AL43" s="36"/>
      <c r="AM43" s="36"/>
    </row>
    <row r="44" spans="1:39" ht="12" customHeight="1" x14ac:dyDescent="0.25">
      <c r="A44" s="46"/>
      <c r="B44" s="49"/>
      <c r="AK44" s="36"/>
      <c r="AL44" s="36"/>
      <c r="AM44" s="36"/>
    </row>
    <row r="45" spans="1:39" ht="12" customHeight="1" x14ac:dyDescent="0.25">
      <c r="A45" s="46"/>
      <c r="B45" s="49"/>
      <c r="AK45" s="36"/>
      <c r="AL45" s="36"/>
      <c r="AM45" s="36"/>
    </row>
    <row r="46" spans="1:39" ht="12" customHeight="1" x14ac:dyDescent="0.25">
      <c r="A46" s="46"/>
      <c r="B46" s="49"/>
      <c r="AK46" s="36"/>
      <c r="AL46" s="36"/>
      <c r="AM46" s="36"/>
    </row>
    <row r="47" spans="1:39" ht="12" customHeight="1" x14ac:dyDescent="0.25">
      <c r="A47" s="46"/>
      <c r="B47" s="49"/>
      <c r="AK47" s="36"/>
      <c r="AL47" s="36"/>
      <c r="AM47" s="36"/>
    </row>
    <row r="48" spans="1:39" ht="12" customHeight="1" x14ac:dyDescent="0.25">
      <c r="A48" s="46"/>
      <c r="B48" s="49"/>
      <c r="AK48" s="36"/>
      <c r="AL48" s="36"/>
      <c r="AM48" s="36"/>
    </row>
    <row r="49" spans="1:39" ht="12" customHeight="1" x14ac:dyDescent="0.25">
      <c r="A49" s="46"/>
      <c r="B49" s="49"/>
      <c r="AK49" s="36"/>
      <c r="AL49" s="36"/>
      <c r="AM49" s="36"/>
    </row>
    <row r="50" spans="1:39" ht="12" customHeight="1" x14ac:dyDescent="0.25">
      <c r="A50" s="46"/>
      <c r="B50" s="49"/>
      <c r="AK50" s="36"/>
      <c r="AL50" s="36"/>
      <c r="AM50" s="36"/>
    </row>
    <row r="51" spans="1:39" ht="12" customHeight="1" x14ac:dyDescent="0.25">
      <c r="A51" s="46"/>
      <c r="B51" s="49"/>
      <c r="AK51" s="36"/>
      <c r="AL51" s="36"/>
      <c r="AM51" s="36"/>
    </row>
    <row r="52" spans="1:39" ht="12" customHeight="1" x14ac:dyDescent="0.25">
      <c r="A52" s="46"/>
      <c r="B52" s="49"/>
      <c r="AK52" s="36"/>
      <c r="AL52" s="36"/>
      <c r="AM52" s="36"/>
    </row>
    <row r="53" spans="1:39" ht="12" customHeight="1" x14ac:dyDescent="0.25">
      <c r="A53" s="46"/>
      <c r="B53" s="49"/>
      <c r="AK53" s="36"/>
      <c r="AL53" s="36"/>
      <c r="AM53" s="36"/>
    </row>
    <row r="54" spans="1:39" ht="12" customHeight="1" x14ac:dyDescent="0.25">
      <c r="A54" s="46"/>
      <c r="B54" s="49"/>
      <c r="AK54" s="36"/>
      <c r="AL54" s="36"/>
      <c r="AM54" s="36"/>
    </row>
    <row r="55" spans="1:39" ht="12" customHeight="1" x14ac:dyDescent="0.25">
      <c r="A55" s="46"/>
      <c r="B55" s="49"/>
      <c r="AK55" s="36"/>
      <c r="AL55" s="36"/>
      <c r="AM55" s="36"/>
    </row>
    <row r="56" spans="1:39" ht="12" customHeight="1" x14ac:dyDescent="0.25">
      <c r="A56" s="46"/>
      <c r="B56" s="50"/>
      <c r="AK56" s="36"/>
      <c r="AL56" s="36"/>
      <c r="AM56" s="36"/>
    </row>
    <row r="57" spans="1:39" ht="12" customHeight="1" x14ac:dyDescent="0.25">
      <c r="A57" s="46"/>
      <c r="B57" s="49"/>
      <c r="AK57" s="36"/>
      <c r="AL57" s="36"/>
      <c r="AM57" s="36"/>
    </row>
    <row r="58" spans="1:39" ht="12" customHeight="1" x14ac:dyDescent="0.25">
      <c r="A58" s="46"/>
      <c r="B58" s="49"/>
      <c r="AK58" s="36"/>
      <c r="AL58" s="36"/>
      <c r="AM58" s="36"/>
    </row>
    <row r="59" spans="1:39" ht="12" customHeight="1" x14ac:dyDescent="0.25">
      <c r="A59" s="46"/>
      <c r="B59" s="49"/>
      <c r="AK59" s="36"/>
      <c r="AL59" s="36"/>
      <c r="AM59" s="36"/>
    </row>
    <row r="60" spans="1:39" ht="12" customHeight="1" x14ac:dyDescent="0.25">
      <c r="A60" s="46"/>
      <c r="B60" s="49"/>
      <c r="AK60" s="36"/>
      <c r="AL60" s="36"/>
      <c r="AM60" s="36"/>
    </row>
    <row r="61" spans="1:39" ht="12" customHeight="1" x14ac:dyDescent="0.25">
      <c r="A61" s="46"/>
      <c r="B61" s="49"/>
      <c r="AK61" s="36"/>
      <c r="AL61" s="36"/>
      <c r="AM61" s="36"/>
    </row>
    <row r="62" spans="1:39" ht="12" customHeight="1" x14ac:dyDescent="0.25">
      <c r="A62" s="46"/>
      <c r="B62" s="49"/>
      <c r="AK62" s="36"/>
      <c r="AL62" s="36"/>
      <c r="AM62" s="36"/>
    </row>
    <row r="63" spans="1:39" ht="12" customHeight="1" x14ac:dyDescent="0.25">
      <c r="A63" s="46"/>
      <c r="B63" s="49"/>
      <c r="AK63" s="36"/>
      <c r="AL63" s="36"/>
      <c r="AM63" s="36"/>
    </row>
    <row r="64" spans="1:39" ht="12" customHeight="1" x14ac:dyDescent="0.25">
      <c r="A64" s="46"/>
      <c r="B64" s="49"/>
      <c r="AK64" s="36"/>
      <c r="AL64" s="36"/>
      <c r="AM64" s="36"/>
    </row>
    <row r="65" spans="1:39" ht="12" customHeight="1" x14ac:dyDescent="0.25">
      <c r="A65" s="46"/>
      <c r="B65" s="49"/>
      <c r="AK65" s="36"/>
      <c r="AL65" s="36"/>
      <c r="AM65" s="36"/>
    </row>
    <row r="66" spans="1:39" ht="12" customHeight="1" x14ac:dyDescent="0.25">
      <c r="A66" s="46"/>
      <c r="B66" s="49"/>
      <c r="AK66" s="36"/>
      <c r="AL66" s="36"/>
      <c r="AM66" s="36"/>
    </row>
    <row r="67" spans="1:39" ht="12" customHeight="1" x14ac:dyDescent="0.25">
      <c r="A67" s="46"/>
      <c r="B67" s="49"/>
      <c r="AK67" s="36"/>
      <c r="AL67" s="36"/>
      <c r="AM67" s="36"/>
    </row>
    <row r="68" spans="1:39" ht="12" customHeight="1" x14ac:dyDescent="0.25">
      <c r="A68" s="46"/>
      <c r="B68" s="49"/>
      <c r="AK68" s="36"/>
      <c r="AL68" s="36"/>
      <c r="AM68" s="36"/>
    </row>
    <row r="69" spans="1:39" ht="12" customHeight="1" x14ac:dyDescent="0.25">
      <c r="A69" s="46"/>
      <c r="B69" s="49"/>
      <c r="AK69" s="36"/>
      <c r="AL69" s="36"/>
      <c r="AM69" s="36"/>
    </row>
    <row r="70" spans="1:39" ht="12" customHeight="1" x14ac:dyDescent="0.25">
      <c r="A70" s="46"/>
      <c r="B70" s="49"/>
      <c r="AK70" s="36"/>
      <c r="AL70" s="36"/>
      <c r="AM70" s="36"/>
    </row>
    <row r="71" spans="1:39" ht="12" customHeight="1" x14ac:dyDescent="0.25">
      <c r="A71" s="46"/>
      <c r="B71" s="49"/>
      <c r="AK71" s="36"/>
      <c r="AL71" s="36"/>
      <c r="AM71" s="36"/>
    </row>
    <row r="72" spans="1:39" ht="12" customHeight="1" x14ac:dyDescent="0.25">
      <c r="A72" s="46"/>
      <c r="B72" s="49"/>
      <c r="AK72" s="36"/>
      <c r="AL72" s="36"/>
      <c r="AM72" s="36"/>
    </row>
    <row r="73" spans="1:39" ht="12" customHeight="1" x14ac:dyDescent="0.25">
      <c r="A73" s="46"/>
      <c r="B73" s="49"/>
      <c r="AK73" s="36"/>
      <c r="AL73" s="36"/>
      <c r="AM73" s="36"/>
    </row>
    <row r="74" spans="1:39" ht="12" customHeight="1" x14ac:dyDescent="0.25">
      <c r="A74" s="46"/>
      <c r="B74" s="49"/>
      <c r="AK74" s="36"/>
      <c r="AL74" s="36"/>
      <c r="AM74" s="36"/>
    </row>
    <row r="75" spans="1:39" ht="12" customHeight="1" x14ac:dyDescent="0.25">
      <c r="A75" s="46"/>
      <c r="B75" s="49"/>
      <c r="AK75" s="36"/>
      <c r="AL75" s="36"/>
      <c r="AM75" s="36"/>
    </row>
    <row r="76" spans="1:39" ht="12" customHeight="1" x14ac:dyDescent="0.25">
      <c r="A76" s="46"/>
      <c r="B76" s="49"/>
      <c r="AK76" s="36"/>
      <c r="AL76" s="36"/>
      <c r="AM76" s="36"/>
    </row>
    <row r="77" spans="1:39" ht="12" customHeight="1" x14ac:dyDescent="0.25">
      <c r="A77" s="46"/>
      <c r="B77" s="49"/>
      <c r="AK77" s="36"/>
      <c r="AL77" s="36"/>
      <c r="AM77" s="36"/>
    </row>
    <row r="78" spans="1:39" ht="12" customHeight="1" x14ac:dyDescent="0.25">
      <c r="A78" s="46"/>
      <c r="B78" s="49"/>
      <c r="AK78" s="36"/>
      <c r="AL78" s="36"/>
      <c r="AM78" s="36"/>
    </row>
    <row r="79" spans="1:39" ht="12" customHeight="1" x14ac:dyDescent="0.25">
      <c r="A79" s="46"/>
      <c r="B79" s="49"/>
      <c r="AK79" s="36"/>
      <c r="AL79" s="36"/>
      <c r="AM79" s="36"/>
    </row>
    <row r="80" spans="1:39" ht="12" customHeight="1" x14ac:dyDescent="0.25">
      <c r="A80" s="46"/>
      <c r="B80" s="49"/>
      <c r="AK80" s="36"/>
      <c r="AL80" s="36"/>
      <c r="AM80" s="36"/>
    </row>
    <row r="81" spans="1:39" ht="12" customHeight="1" x14ac:dyDescent="0.25">
      <c r="A81" s="46"/>
      <c r="B81" s="49"/>
      <c r="AK81" s="36"/>
      <c r="AL81" s="36"/>
      <c r="AM81" s="36"/>
    </row>
    <row r="82" spans="1:39" ht="12" customHeight="1" x14ac:dyDescent="0.25">
      <c r="A82" s="46"/>
      <c r="B82" s="49"/>
      <c r="AK82" s="36"/>
      <c r="AL82" s="36"/>
      <c r="AM82" s="36"/>
    </row>
    <row r="83" spans="1:39" ht="12" customHeight="1" x14ac:dyDescent="0.25">
      <c r="A83" s="46"/>
      <c r="B83" s="49"/>
      <c r="AK83" s="36"/>
      <c r="AL83" s="36"/>
      <c r="AM83" s="36"/>
    </row>
    <row r="84" spans="1:39" ht="12" customHeight="1" x14ac:dyDescent="0.25">
      <c r="A84" s="46"/>
      <c r="B84" s="49"/>
      <c r="AK84" s="36"/>
      <c r="AL84" s="36"/>
      <c r="AM84" s="36"/>
    </row>
    <row r="85" spans="1:39" ht="12" customHeight="1" x14ac:dyDescent="0.25">
      <c r="A85" s="46"/>
      <c r="B85" s="49"/>
      <c r="AK85" s="36"/>
      <c r="AL85" s="36"/>
      <c r="AM85" s="36"/>
    </row>
    <row r="86" spans="1:39" ht="12" customHeight="1" x14ac:dyDescent="0.25">
      <c r="A86" s="46"/>
      <c r="B86" s="49"/>
      <c r="AK86" s="36"/>
      <c r="AL86" s="36"/>
      <c r="AM86" s="36"/>
    </row>
    <row r="87" spans="1:39" ht="12" customHeight="1" x14ac:dyDescent="0.25">
      <c r="A87" s="46"/>
      <c r="B87" s="49"/>
      <c r="AK87" s="36"/>
      <c r="AL87" s="36"/>
      <c r="AM87" s="36"/>
    </row>
    <row r="88" spans="1:39" ht="12" customHeight="1" x14ac:dyDescent="0.25">
      <c r="A88" s="46"/>
      <c r="B88" s="49"/>
      <c r="AK88" s="36"/>
      <c r="AL88" s="36"/>
      <c r="AM88" s="36"/>
    </row>
    <row r="89" spans="1:39" ht="12" customHeight="1" x14ac:dyDescent="0.25">
      <c r="A89" s="46"/>
      <c r="B89" s="49"/>
      <c r="AK89" s="36"/>
      <c r="AL89" s="36"/>
      <c r="AM89" s="36"/>
    </row>
    <row r="90" spans="1:39" ht="12" customHeight="1" x14ac:dyDescent="0.25">
      <c r="A90" s="46"/>
      <c r="B90" s="49"/>
      <c r="AK90" s="36"/>
      <c r="AL90" s="36"/>
      <c r="AM90" s="36"/>
    </row>
    <row r="91" spans="1:39" ht="12" customHeight="1" x14ac:dyDescent="0.25">
      <c r="A91" s="46"/>
      <c r="B91" s="49"/>
      <c r="AK91" s="36"/>
      <c r="AL91" s="36"/>
      <c r="AM91" s="36"/>
    </row>
    <row r="92" spans="1:39" ht="12" customHeight="1" x14ac:dyDescent="0.25">
      <c r="A92" s="46"/>
      <c r="B92" s="49"/>
      <c r="AK92" s="36"/>
      <c r="AL92" s="36"/>
      <c r="AM92" s="36"/>
    </row>
    <row r="93" spans="1:39" ht="12" customHeight="1" x14ac:dyDescent="0.25">
      <c r="A93" s="46"/>
      <c r="B93" s="49"/>
      <c r="AK93" s="36"/>
      <c r="AL93" s="36"/>
      <c r="AM93" s="36"/>
    </row>
    <row r="94" spans="1:39" ht="12" customHeight="1" x14ac:dyDescent="0.25">
      <c r="A94" s="46"/>
      <c r="B94" s="49"/>
      <c r="AK94" s="36"/>
      <c r="AL94" s="36"/>
      <c r="AM94" s="36"/>
    </row>
    <row r="95" spans="1:39" ht="12" customHeight="1" x14ac:dyDescent="0.25">
      <c r="A95" s="46"/>
      <c r="B95" s="49"/>
      <c r="AK95" s="36"/>
      <c r="AL95" s="36"/>
      <c r="AM95" s="36"/>
    </row>
    <row r="96" spans="1:39" ht="12" customHeight="1" x14ac:dyDescent="0.25">
      <c r="A96" s="46"/>
      <c r="B96" s="49"/>
      <c r="AK96" s="36"/>
      <c r="AL96" s="36"/>
      <c r="AM96" s="36"/>
    </row>
    <row r="97" spans="1:39" ht="12" customHeight="1" x14ac:dyDescent="0.25">
      <c r="A97" s="46"/>
      <c r="B97" s="49"/>
      <c r="AK97" s="36"/>
      <c r="AL97" s="36"/>
      <c r="AM97" s="36"/>
    </row>
    <row r="98" spans="1:39" ht="12" customHeight="1" x14ac:dyDescent="0.25">
      <c r="A98" s="46"/>
      <c r="B98" s="49"/>
      <c r="AK98" s="36"/>
      <c r="AL98" s="36"/>
      <c r="AM98" s="36"/>
    </row>
    <row r="99" spans="1:39" ht="12" customHeight="1" x14ac:dyDescent="0.25">
      <c r="A99" s="46"/>
      <c r="B99" s="51"/>
      <c r="AK99" s="36"/>
      <c r="AL99" s="36"/>
      <c r="AM99" s="36"/>
    </row>
    <row r="100" spans="1:39" ht="12" customHeight="1" x14ac:dyDescent="0.25">
      <c r="A100" s="46"/>
      <c r="B100" s="49"/>
      <c r="AK100" s="36"/>
      <c r="AL100" s="36"/>
      <c r="AM100" s="36"/>
    </row>
    <row r="101" spans="1:39" ht="12" customHeight="1" x14ac:dyDescent="0.25">
      <c r="A101" s="46"/>
      <c r="B101" s="49"/>
      <c r="AK101" s="36"/>
      <c r="AL101" s="36"/>
      <c r="AM101" s="36"/>
    </row>
    <row r="102" spans="1:39" ht="12" customHeight="1" x14ac:dyDescent="0.25">
      <c r="A102" s="46"/>
      <c r="B102" s="49"/>
      <c r="AK102" s="36"/>
      <c r="AL102" s="36"/>
      <c r="AM102" s="36"/>
    </row>
    <row r="103" spans="1:39" ht="12" customHeight="1" x14ac:dyDescent="0.25">
      <c r="A103" s="46"/>
      <c r="B103" s="49"/>
      <c r="AK103" s="36"/>
      <c r="AL103" s="36"/>
      <c r="AM103" s="36"/>
    </row>
    <row r="104" spans="1:39" ht="12" customHeight="1" x14ac:dyDescent="0.25">
      <c r="A104" s="46"/>
      <c r="B104" s="49"/>
      <c r="AK104" s="36"/>
      <c r="AL104" s="36"/>
      <c r="AM104" s="36"/>
    </row>
    <row r="105" spans="1:39" ht="12" customHeight="1" x14ac:dyDescent="0.25">
      <c r="A105" s="46"/>
      <c r="B105" s="49"/>
      <c r="AK105" s="36"/>
      <c r="AL105" s="36"/>
      <c r="AM105" s="36"/>
    </row>
    <row r="106" spans="1:39" ht="12" customHeight="1" x14ac:dyDescent="0.25">
      <c r="A106" s="46"/>
      <c r="B106" s="49"/>
      <c r="AK106" s="36"/>
      <c r="AL106" s="36"/>
      <c r="AM106" s="36"/>
    </row>
    <row r="107" spans="1:39" ht="12" customHeight="1" x14ac:dyDescent="0.25">
      <c r="A107" s="46"/>
      <c r="B107" s="49"/>
      <c r="AK107" s="36"/>
      <c r="AL107" s="36"/>
      <c r="AM107" s="36"/>
    </row>
    <row r="108" spans="1:39" ht="12" customHeight="1" x14ac:dyDescent="0.25">
      <c r="A108" s="46"/>
      <c r="B108" s="49"/>
      <c r="AK108" s="36"/>
      <c r="AL108" s="36"/>
      <c r="AM108" s="36"/>
    </row>
    <row r="109" spans="1:39" ht="12" customHeight="1" x14ac:dyDescent="0.25">
      <c r="A109" s="46"/>
      <c r="B109" s="49"/>
      <c r="AK109" s="36"/>
      <c r="AL109" s="36"/>
      <c r="AM109" s="36"/>
    </row>
    <row r="110" spans="1:39" ht="12" customHeight="1" x14ac:dyDescent="0.25">
      <c r="A110" s="46"/>
      <c r="B110" s="49"/>
      <c r="AK110" s="36"/>
      <c r="AL110" s="36"/>
      <c r="AM110" s="36"/>
    </row>
    <row r="111" spans="1:39" ht="12" customHeight="1" x14ac:dyDescent="0.25">
      <c r="A111" s="46"/>
      <c r="B111" s="49"/>
      <c r="AK111" s="36"/>
      <c r="AL111" s="36"/>
      <c r="AM111" s="36"/>
    </row>
    <row r="112" spans="1:39" ht="12" customHeight="1" x14ac:dyDescent="0.25">
      <c r="A112" s="52"/>
      <c r="B112" s="50"/>
      <c r="AK112" s="36"/>
      <c r="AL112" s="36"/>
      <c r="AM112" s="36"/>
    </row>
    <row r="113" spans="1:39" ht="12" customHeight="1" x14ac:dyDescent="0.25">
      <c r="A113" s="46"/>
      <c r="B113" s="49"/>
      <c r="AK113" s="36"/>
      <c r="AL113" s="36"/>
      <c r="AM113" s="36"/>
    </row>
    <row r="114" spans="1:39" ht="12" customHeight="1" x14ac:dyDescent="0.25">
      <c r="A114" s="46"/>
      <c r="B114" s="49"/>
      <c r="AK114" s="36"/>
      <c r="AL114" s="36"/>
      <c r="AM114" s="36"/>
    </row>
    <row r="115" spans="1:39" ht="12" customHeight="1" x14ac:dyDescent="0.25">
      <c r="A115" s="46"/>
      <c r="B115" s="49"/>
      <c r="AK115" s="36"/>
      <c r="AL115" s="36"/>
      <c r="AM115" s="36"/>
    </row>
    <row r="116" spans="1:39" ht="12" customHeight="1" x14ac:dyDescent="0.25">
      <c r="A116" s="46"/>
      <c r="B116" s="49"/>
      <c r="AK116" s="36"/>
      <c r="AL116" s="36"/>
      <c r="AM116" s="36"/>
    </row>
    <row r="117" spans="1:39" ht="12" customHeight="1" x14ac:dyDescent="0.25">
      <c r="A117" s="52"/>
      <c r="B117" s="50"/>
      <c r="AK117" s="36"/>
      <c r="AL117" s="36"/>
      <c r="AM117" s="36"/>
    </row>
    <row r="118" spans="1:39" ht="12" customHeight="1" x14ac:dyDescent="0.25">
      <c r="A118" s="46"/>
      <c r="B118" s="49"/>
      <c r="AK118" s="36"/>
      <c r="AL118" s="36"/>
      <c r="AM118" s="36"/>
    </row>
    <row r="119" spans="1:39" ht="12" customHeight="1" x14ac:dyDescent="0.25">
      <c r="A119" s="46"/>
      <c r="B119" s="49"/>
      <c r="AK119" s="36"/>
      <c r="AL119" s="36"/>
      <c r="AM119" s="36"/>
    </row>
    <row r="120" spans="1:39" ht="12" customHeight="1" x14ac:dyDescent="0.25">
      <c r="A120" s="46"/>
      <c r="B120" s="49"/>
      <c r="AK120" s="36"/>
      <c r="AL120" s="36"/>
      <c r="AM120" s="36"/>
    </row>
    <row r="121" spans="1:39" ht="12" customHeight="1" x14ac:dyDescent="0.25">
      <c r="A121" s="52"/>
      <c r="B121" s="50"/>
      <c r="AK121" s="36"/>
      <c r="AL121" s="36"/>
      <c r="AM121" s="36"/>
    </row>
    <row r="122" spans="1:39" ht="12" customHeight="1" x14ac:dyDescent="0.25">
      <c r="A122" s="46"/>
      <c r="B122" s="49"/>
      <c r="AK122" s="36"/>
      <c r="AL122" s="36"/>
      <c r="AM122" s="36"/>
    </row>
  </sheetData>
  <mergeCells count="5">
    <mergeCell ref="A2:AI2"/>
    <mergeCell ref="A4:AI4"/>
    <mergeCell ref="A8:AI8"/>
    <mergeCell ref="A14:AI14"/>
    <mergeCell ref="A20:AI20"/>
  </mergeCells>
  <hyperlinks>
    <hyperlink ref="A1" location="Índice!A1" display="Índice" xr:uid="{5655E018-D4ED-4701-82EF-E37E1A7E92F9}"/>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936A1-E84E-4FB5-9B32-968E709ADA95}">
  <dimension ref="A1:AN122"/>
  <sheetViews>
    <sheetView showGridLines="0" zoomScale="90" zoomScaleNormal="90" workbookViewId="0"/>
  </sheetViews>
  <sheetFormatPr baseColWidth="10" defaultColWidth="7.109375" defaultRowHeight="13.2" x14ac:dyDescent="0.25"/>
  <cols>
    <col min="1" max="1" width="6.109375" style="8" customWidth="1"/>
    <col min="2" max="2" width="10.44140625" style="8" customWidth="1"/>
    <col min="3" max="34" width="10.6640625" style="8" customWidth="1"/>
    <col min="35" max="35" width="12" style="8" bestFit="1" customWidth="1"/>
    <col min="36" max="16384" width="7.109375" style="8"/>
  </cols>
  <sheetData>
    <row r="1" spans="1:40" ht="12" customHeight="1" x14ac:dyDescent="0.25">
      <c r="A1" s="31" t="s">
        <v>0</v>
      </c>
      <c r="B1" s="32"/>
      <c r="C1" s="33"/>
      <c r="D1" s="33"/>
      <c r="E1" s="33"/>
      <c r="F1" s="33"/>
      <c r="G1" s="33"/>
      <c r="H1" s="33"/>
      <c r="I1" s="33"/>
      <c r="J1" s="33"/>
      <c r="K1" s="33"/>
      <c r="L1" s="33"/>
      <c r="M1" s="33"/>
      <c r="N1" s="33"/>
      <c r="O1" s="33"/>
      <c r="P1" s="33"/>
      <c r="Q1" s="33"/>
      <c r="R1" s="34"/>
      <c r="S1" s="34"/>
      <c r="T1" s="34"/>
      <c r="U1" s="34"/>
      <c r="V1" s="34"/>
      <c r="W1" s="34"/>
      <c r="X1" s="34"/>
      <c r="Y1" s="34"/>
      <c r="Z1" s="33"/>
      <c r="AA1" s="33"/>
      <c r="AB1" s="33"/>
      <c r="AC1" s="33"/>
      <c r="AD1" s="33"/>
      <c r="AE1" s="33"/>
      <c r="AF1" s="33"/>
      <c r="AG1" s="33"/>
      <c r="AH1" s="33"/>
      <c r="AI1" s="33"/>
      <c r="AJ1" s="33"/>
      <c r="AK1" s="35"/>
      <c r="AL1" s="36"/>
      <c r="AM1" s="36"/>
      <c r="AN1" s="37"/>
    </row>
    <row r="2" spans="1:40" ht="12" customHeight="1" x14ac:dyDescent="0.25">
      <c r="A2" s="138" t="s">
        <v>53</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32"/>
      <c r="AK2" s="35"/>
      <c r="AL2" s="36"/>
      <c r="AM2" s="36"/>
    </row>
    <row r="3" spans="1:40" ht="12" customHeight="1" x14ac:dyDescent="0.25">
      <c r="A3" s="38"/>
      <c r="B3" s="88"/>
      <c r="C3" s="88"/>
      <c r="D3" s="88"/>
      <c r="E3" s="88"/>
      <c r="F3" s="88"/>
      <c r="G3" s="88"/>
      <c r="H3" s="88"/>
      <c r="I3" s="88"/>
      <c r="J3" s="88"/>
      <c r="K3" s="88"/>
      <c r="L3" s="88"/>
      <c r="M3" s="88"/>
      <c r="N3" s="88"/>
      <c r="O3" s="88"/>
      <c r="P3" s="32"/>
      <c r="Q3" s="32"/>
      <c r="R3" s="32"/>
      <c r="S3" s="32"/>
      <c r="T3" s="32"/>
      <c r="U3" s="32"/>
      <c r="V3" s="32"/>
      <c r="W3" s="32"/>
      <c r="X3" s="32"/>
      <c r="Y3" s="32"/>
      <c r="Z3" s="32"/>
      <c r="AA3" s="32"/>
      <c r="AB3" s="32"/>
      <c r="AC3" s="32"/>
      <c r="AD3" s="32"/>
      <c r="AE3" s="32"/>
      <c r="AF3" s="32"/>
      <c r="AG3" s="32"/>
      <c r="AH3" s="32"/>
      <c r="AI3" s="32"/>
      <c r="AJ3" s="32"/>
      <c r="AK3" s="35"/>
      <c r="AL3" s="36"/>
      <c r="AM3" s="36"/>
    </row>
    <row r="4" spans="1:40" ht="12" customHeight="1" x14ac:dyDescent="0.25">
      <c r="A4" s="138" t="s">
        <v>446</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32"/>
      <c r="AK4" s="35"/>
      <c r="AL4" s="36"/>
      <c r="AM4" s="36"/>
    </row>
    <row r="5" spans="1:40" ht="12" customHeight="1" thickBot="1" x14ac:dyDescent="0.3">
      <c r="A5" s="12"/>
      <c r="B5" s="13"/>
      <c r="C5" s="13"/>
      <c r="D5" s="13"/>
      <c r="E5" s="13"/>
      <c r="F5" s="13"/>
      <c r="G5" s="13"/>
      <c r="H5" s="13"/>
      <c r="I5" s="13"/>
      <c r="J5" s="13"/>
      <c r="K5" s="13"/>
      <c r="L5" s="13"/>
      <c r="M5" s="13"/>
      <c r="N5" s="13"/>
      <c r="O5" s="13"/>
      <c r="P5" s="32"/>
      <c r="Q5" s="32"/>
      <c r="R5" s="32"/>
      <c r="S5" s="32"/>
      <c r="T5" s="32"/>
      <c r="U5" s="32"/>
      <c r="V5" s="32"/>
      <c r="W5" s="32"/>
      <c r="X5" s="32"/>
      <c r="Y5" s="32"/>
      <c r="Z5" s="32"/>
      <c r="AA5" s="32"/>
      <c r="AB5" s="32"/>
      <c r="AC5" s="32"/>
      <c r="AD5" s="32"/>
      <c r="AE5" s="32"/>
      <c r="AF5" s="32"/>
      <c r="AG5" s="32"/>
      <c r="AH5" s="32"/>
      <c r="AI5" s="32"/>
      <c r="AJ5" s="32"/>
      <c r="AK5" s="35"/>
      <c r="AL5" s="36"/>
      <c r="AM5" s="36"/>
    </row>
    <row r="6" spans="1:40" ht="12" customHeight="1" thickTop="1" thickBot="1" x14ac:dyDescent="0.3">
      <c r="A6" s="88"/>
      <c r="B6" s="40"/>
      <c r="C6" s="15">
        <v>1990</v>
      </c>
      <c r="D6" s="15">
        <v>1991</v>
      </c>
      <c r="E6" s="15">
        <v>1992</v>
      </c>
      <c r="F6" s="15">
        <v>1993</v>
      </c>
      <c r="G6" s="15">
        <v>1994</v>
      </c>
      <c r="H6" s="15">
        <v>1995</v>
      </c>
      <c r="I6" s="15">
        <v>1996</v>
      </c>
      <c r="J6" s="15">
        <v>1997</v>
      </c>
      <c r="K6" s="15">
        <v>1998</v>
      </c>
      <c r="L6" s="15">
        <v>1999</v>
      </c>
      <c r="M6" s="15">
        <v>2000</v>
      </c>
      <c r="N6" s="15">
        <v>2001</v>
      </c>
      <c r="O6" s="15">
        <v>2002</v>
      </c>
      <c r="P6" s="15">
        <v>2003</v>
      </c>
      <c r="Q6" s="15">
        <v>2004</v>
      </c>
      <c r="R6" s="15">
        <v>2005</v>
      </c>
      <c r="S6" s="15">
        <v>2006</v>
      </c>
      <c r="T6" s="15">
        <v>2007</v>
      </c>
      <c r="U6" s="15">
        <v>2008</v>
      </c>
      <c r="V6" s="15">
        <v>2009</v>
      </c>
      <c r="W6" s="15">
        <v>2010</v>
      </c>
      <c r="X6" s="15">
        <v>2011</v>
      </c>
      <c r="Y6" s="15">
        <v>2012</v>
      </c>
      <c r="Z6" s="15">
        <v>2013</v>
      </c>
      <c r="AA6" s="15">
        <v>2014</v>
      </c>
      <c r="AB6" s="15">
        <v>2015</v>
      </c>
      <c r="AC6" s="15">
        <v>2016</v>
      </c>
      <c r="AD6" s="15">
        <v>2017</v>
      </c>
      <c r="AE6" s="15">
        <v>2018</v>
      </c>
      <c r="AF6" s="15">
        <v>2019</v>
      </c>
      <c r="AG6" s="15">
        <v>2020</v>
      </c>
      <c r="AH6" s="15">
        <v>2021</v>
      </c>
      <c r="AI6" s="15" t="s">
        <v>458</v>
      </c>
      <c r="AJ6" s="32"/>
      <c r="AK6" s="35"/>
      <c r="AL6" s="36"/>
      <c r="AM6" s="36"/>
    </row>
    <row r="7" spans="1:40" ht="12" customHeight="1" thickTop="1" x14ac:dyDescent="0.25">
      <c r="A7" s="88"/>
      <c r="B7" s="40"/>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32"/>
      <c r="AK7" s="35"/>
      <c r="AL7" s="36"/>
      <c r="AM7" s="36"/>
    </row>
    <row r="8" spans="1:40" ht="12" customHeight="1" x14ac:dyDescent="0.25">
      <c r="A8" s="138" t="s">
        <v>4</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32"/>
      <c r="AK8" s="35"/>
      <c r="AL8" s="36"/>
      <c r="AM8" s="36"/>
    </row>
    <row r="9" spans="1:40" ht="12" customHeight="1" x14ac:dyDescent="0.25">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120"/>
      <c r="AG9" s="125"/>
      <c r="AH9" s="129"/>
      <c r="AI9" s="88"/>
      <c r="AJ9" s="32"/>
      <c r="AK9" s="35"/>
      <c r="AL9" s="36"/>
      <c r="AM9" s="36"/>
    </row>
    <row r="10" spans="1:40" ht="12" customHeight="1" x14ac:dyDescent="0.25">
      <c r="A10" s="17"/>
      <c r="B10" s="42" t="s">
        <v>1</v>
      </c>
      <c r="C10" s="43">
        <v>9511.6154299999998</v>
      </c>
      <c r="D10" s="43">
        <v>8415.2604730000021</v>
      </c>
      <c r="E10" s="43">
        <v>9436.5794870000027</v>
      </c>
      <c r="F10" s="43">
        <v>10679.560948000002</v>
      </c>
      <c r="G10" s="43">
        <v>12507.811106000001</v>
      </c>
      <c r="H10" s="43">
        <v>12916.145434</v>
      </c>
      <c r="I10" s="43">
        <v>14831.205234000001</v>
      </c>
      <c r="J10" s="43">
        <v>16227.547528000006</v>
      </c>
      <c r="K10" s="43">
        <v>17462.536102000002</v>
      </c>
      <c r="L10" s="43">
        <v>20303.318607000008</v>
      </c>
      <c r="M10" s="43">
        <v>21848.754323999994</v>
      </c>
      <c r="N10" s="43">
        <v>19545.855764999993</v>
      </c>
      <c r="O10" s="43">
        <v>20733.11771699999</v>
      </c>
      <c r="P10" s="43">
        <v>22122.425833000005</v>
      </c>
      <c r="Q10" s="43">
        <v>24063.791672999996</v>
      </c>
      <c r="R10" s="43">
        <v>26106.138989000006</v>
      </c>
      <c r="S10" s="43">
        <v>25144.745136000001</v>
      </c>
      <c r="T10" s="43">
        <v>24939.064934999999</v>
      </c>
      <c r="U10" s="43">
        <v>20887.750554999999</v>
      </c>
      <c r="V10" s="43">
        <v>14258.172188</v>
      </c>
      <c r="W10" s="43">
        <v>18413.849437999994</v>
      </c>
      <c r="X10" s="43">
        <v>19447.505379000002</v>
      </c>
      <c r="Y10" s="43">
        <v>20599.196157999999</v>
      </c>
      <c r="Z10" s="43">
        <v>19875.887572</v>
      </c>
      <c r="AA10" s="43">
        <v>21309.161811999998</v>
      </c>
      <c r="AB10" s="43">
        <v>20665.831391999985</v>
      </c>
      <c r="AC10" s="43">
        <v>19946.620582000003</v>
      </c>
      <c r="AD10" s="43">
        <v>19281.167542000003</v>
      </c>
      <c r="AE10" s="43">
        <v>20791.641637999997</v>
      </c>
      <c r="AF10" s="43">
        <v>20342.317608999998</v>
      </c>
      <c r="AG10" s="43">
        <v>17110.109727999999</v>
      </c>
      <c r="AH10" s="43">
        <v>19791.809414000003</v>
      </c>
      <c r="AI10" s="43">
        <f>SUM(C10:AH10)</f>
        <v>589516.49572799983</v>
      </c>
      <c r="AJ10" s="34"/>
      <c r="AK10" s="35"/>
      <c r="AL10" s="36"/>
      <c r="AM10" s="37"/>
      <c r="AN10" s="37"/>
    </row>
    <row r="11" spans="1:40" ht="12" customHeight="1" x14ac:dyDescent="0.25">
      <c r="A11" s="17"/>
      <c r="B11" s="42" t="s">
        <v>2</v>
      </c>
      <c r="C11" s="43">
        <v>16163.508581000002</v>
      </c>
      <c r="D11" s="43">
        <v>14244.091996999998</v>
      </c>
      <c r="E11" s="43">
        <v>15943.091038000008</v>
      </c>
      <c r="F11" s="43">
        <v>19153.573229000001</v>
      </c>
      <c r="G11" s="43">
        <v>26644.579720999995</v>
      </c>
      <c r="H11" s="43">
        <v>32942.852348999986</v>
      </c>
      <c r="I11" s="43">
        <v>33534.122469000002</v>
      </c>
      <c r="J11" s="43">
        <v>35702.397814000004</v>
      </c>
      <c r="K11" s="43">
        <v>37452.483352000003</v>
      </c>
      <c r="L11" s="43">
        <v>46130.860207000012</v>
      </c>
      <c r="M11" s="43">
        <v>45177.185482000001</v>
      </c>
      <c r="N11" s="43">
        <v>40822.430857000007</v>
      </c>
      <c r="O11" s="43">
        <v>41309.047779</v>
      </c>
      <c r="P11" s="43">
        <v>40729.734762</v>
      </c>
      <c r="Q11" s="43">
        <v>46035.047241000015</v>
      </c>
      <c r="R11" s="43">
        <v>48076.189314000017</v>
      </c>
      <c r="S11" s="43">
        <v>48074.897324000005</v>
      </c>
      <c r="T11" s="43">
        <v>47000.938505999999</v>
      </c>
      <c r="U11" s="43">
        <v>36507.007993000007</v>
      </c>
      <c r="V11" s="43">
        <v>24602.637403999997</v>
      </c>
      <c r="W11" s="43">
        <v>36715.210520999994</v>
      </c>
      <c r="X11" s="43">
        <v>39672.599393999983</v>
      </c>
      <c r="Y11" s="43">
        <v>46758.422655000009</v>
      </c>
      <c r="Z11" s="43">
        <v>44809.815262999997</v>
      </c>
      <c r="AA11" s="43">
        <v>44649.036772999985</v>
      </c>
      <c r="AB11" s="43">
        <v>44280.752946000015</v>
      </c>
      <c r="AC11" s="43">
        <v>47213.479261999993</v>
      </c>
      <c r="AD11" s="43">
        <v>44869.337438000002</v>
      </c>
      <c r="AE11" s="43">
        <v>40719.515311000003</v>
      </c>
      <c r="AF11" s="43">
        <v>40132.402549999999</v>
      </c>
      <c r="AG11" s="43">
        <v>28840.458258000002</v>
      </c>
      <c r="AH11" s="43">
        <v>24428.495873</v>
      </c>
      <c r="AI11" s="43">
        <f t="shared" ref="AI11:AI12" si="0">SUM(C11:AH11)</f>
        <v>1179336.2036629999</v>
      </c>
      <c r="AJ11" s="34"/>
      <c r="AK11" s="35"/>
      <c r="AL11" s="36"/>
      <c r="AM11" s="37"/>
      <c r="AN11" s="37"/>
    </row>
    <row r="12" spans="1:40" ht="12" customHeight="1" x14ac:dyDescent="0.25">
      <c r="A12" s="17"/>
      <c r="B12" s="42" t="s">
        <v>3</v>
      </c>
      <c r="C12" s="43">
        <v>25675.124010999996</v>
      </c>
      <c r="D12" s="43">
        <v>22659.352470000005</v>
      </c>
      <c r="E12" s="43">
        <v>25379.670525000009</v>
      </c>
      <c r="F12" s="43">
        <v>29833.134177000004</v>
      </c>
      <c r="G12" s="43">
        <v>39152.390827000003</v>
      </c>
      <c r="H12" s="43">
        <v>45858.997782999999</v>
      </c>
      <c r="I12" s="43">
        <v>48365.327703000003</v>
      </c>
      <c r="J12" s="43">
        <v>51929.945342000014</v>
      </c>
      <c r="K12" s="43">
        <v>54915.019454000001</v>
      </c>
      <c r="L12" s="43">
        <v>66434.178814000028</v>
      </c>
      <c r="M12" s="43">
        <v>67025.939806000009</v>
      </c>
      <c r="N12" s="43">
        <v>60368.286621999985</v>
      </c>
      <c r="O12" s="43">
        <v>62042.165496000001</v>
      </c>
      <c r="P12" s="43">
        <v>62852.160595000001</v>
      </c>
      <c r="Q12" s="43">
        <v>70098.838913999993</v>
      </c>
      <c r="R12" s="43">
        <v>74182.328303000017</v>
      </c>
      <c r="S12" s="43">
        <v>73219.642459999988</v>
      </c>
      <c r="T12" s="43">
        <v>71940.003440999993</v>
      </c>
      <c r="U12" s="43">
        <v>57394.758548000005</v>
      </c>
      <c r="V12" s="43">
        <v>38860.809591999991</v>
      </c>
      <c r="W12" s="43">
        <v>55129.059958999991</v>
      </c>
      <c r="X12" s="43">
        <v>59120.104772999985</v>
      </c>
      <c r="Y12" s="43">
        <v>67357.618813000008</v>
      </c>
      <c r="Z12" s="43">
        <v>64685.702834999989</v>
      </c>
      <c r="AA12" s="43">
        <v>65958.198584999976</v>
      </c>
      <c r="AB12" s="43">
        <v>64946.584338000001</v>
      </c>
      <c r="AC12" s="43">
        <v>67160.099844000026</v>
      </c>
      <c r="AD12" s="43">
        <v>64150.504980000005</v>
      </c>
      <c r="AE12" s="43">
        <v>61511.156948999997</v>
      </c>
      <c r="AF12" s="43">
        <v>60474.720158999997</v>
      </c>
      <c r="AG12" s="43">
        <v>45950.567986000009</v>
      </c>
      <c r="AH12" s="43">
        <v>44220.305287000003</v>
      </c>
      <c r="AI12" s="43">
        <f t="shared" si="0"/>
        <v>1768852.6993909997</v>
      </c>
      <c r="AJ12" s="34"/>
      <c r="AK12" s="35"/>
      <c r="AL12" s="36"/>
      <c r="AM12" s="37"/>
      <c r="AN12" s="37"/>
    </row>
    <row r="13" spans="1:40" ht="12" customHeight="1" x14ac:dyDescent="0.25">
      <c r="A13" s="17"/>
      <c r="B13" s="42"/>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34"/>
      <c r="AK13" s="35"/>
      <c r="AL13" s="36"/>
      <c r="AM13" s="37"/>
      <c r="AN13" s="37"/>
    </row>
    <row r="14" spans="1:40" ht="12" customHeight="1" x14ac:dyDescent="0.25">
      <c r="A14" s="138" t="s">
        <v>94</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34"/>
      <c r="AK14" s="35"/>
      <c r="AL14" s="36"/>
      <c r="AM14" s="37"/>
      <c r="AN14" s="37"/>
    </row>
    <row r="15" spans="1:40" ht="12" customHeight="1" x14ac:dyDescent="0.25">
      <c r="A15" s="17"/>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34"/>
      <c r="AK15" s="35"/>
      <c r="AL15" s="36"/>
      <c r="AM15" s="37"/>
      <c r="AN15" s="37"/>
    </row>
    <row r="16" spans="1:40" ht="12" customHeight="1" x14ac:dyDescent="0.25">
      <c r="A16" s="17"/>
      <c r="B16" s="42" t="s">
        <v>1</v>
      </c>
      <c r="C16" s="43">
        <v>133.10050200000001</v>
      </c>
      <c r="D16" s="43">
        <v>124.14181900000001</v>
      </c>
      <c r="E16" s="43">
        <v>142.27083299999998</v>
      </c>
      <c r="F16" s="43">
        <v>172.32487599999999</v>
      </c>
      <c r="G16" s="43">
        <v>222.66805000000008</v>
      </c>
      <c r="H16" s="43">
        <v>186.40118700000002</v>
      </c>
      <c r="I16" s="43">
        <v>195.51208100000002</v>
      </c>
      <c r="J16" s="43">
        <v>240.47942399999999</v>
      </c>
      <c r="K16" s="43">
        <v>214.56650099999985</v>
      </c>
      <c r="L16" s="43">
        <v>232.38492700000009</v>
      </c>
      <c r="M16" s="43">
        <v>247.38135300000005</v>
      </c>
      <c r="N16" s="43">
        <v>215.40283099999999</v>
      </c>
      <c r="O16" s="43">
        <v>229.67695999999995</v>
      </c>
      <c r="P16" s="43">
        <v>241.21316200000004</v>
      </c>
      <c r="Q16" s="43">
        <v>249.1889339999999</v>
      </c>
      <c r="R16" s="43">
        <v>261.48286300000001</v>
      </c>
      <c r="S16" s="43">
        <v>271.15646300000003</v>
      </c>
      <c r="T16" s="43">
        <v>247.71474200000006</v>
      </c>
      <c r="U16" s="43">
        <v>202.58766600000007</v>
      </c>
      <c r="V16" s="43">
        <v>146.38293899999991</v>
      </c>
      <c r="W16" s="43">
        <v>202.558323</v>
      </c>
      <c r="X16" s="43">
        <v>217.579013</v>
      </c>
      <c r="Y16" s="43">
        <v>224.23936800000001</v>
      </c>
      <c r="Z16" s="43">
        <v>204.443273</v>
      </c>
      <c r="AA16" s="43">
        <v>219.07826599999993</v>
      </c>
      <c r="AB16" s="43">
        <v>201.54936499999997</v>
      </c>
      <c r="AC16" s="43">
        <v>200.35891500000002</v>
      </c>
      <c r="AD16" s="43">
        <v>195.86911499999999</v>
      </c>
      <c r="AE16" s="43">
        <v>190.35369100000005</v>
      </c>
      <c r="AF16" s="43">
        <v>177.62802599999995</v>
      </c>
      <c r="AG16" s="43">
        <v>164.08138000000002</v>
      </c>
      <c r="AH16" s="43">
        <v>203.27987600000003</v>
      </c>
      <c r="AI16" s="43">
        <f>SUM(C16:AH16)</f>
        <v>6577.0567239999982</v>
      </c>
      <c r="AJ16" s="34"/>
      <c r="AK16" s="35"/>
      <c r="AL16" s="36"/>
      <c r="AM16" s="37"/>
      <c r="AN16" s="37"/>
    </row>
    <row r="17" spans="1:40" ht="12" customHeight="1" x14ac:dyDescent="0.25">
      <c r="A17" s="17"/>
      <c r="B17" s="42" t="s">
        <v>2</v>
      </c>
      <c r="C17" s="43">
        <v>147.46009400000003</v>
      </c>
      <c r="D17" s="43">
        <v>175.68099799999999</v>
      </c>
      <c r="E17" s="43">
        <v>205.41083500000005</v>
      </c>
      <c r="F17" s="43">
        <v>227.90946299999996</v>
      </c>
      <c r="G17" s="43">
        <v>278.43391500000001</v>
      </c>
      <c r="H17" s="43">
        <v>286.94369399999999</v>
      </c>
      <c r="I17" s="43">
        <v>328.36776700000007</v>
      </c>
      <c r="J17" s="43">
        <v>323.47646699999996</v>
      </c>
      <c r="K17" s="43">
        <v>267.48089299999998</v>
      </c>
      <c r="L17" s="43">
        <v>307.96734200000003</v>
      </c>
      <c r="M17" s="43">
        <v>294.68355499999996</v>
      </c>
      <c r="N17" s="43">
        <v>269.85991199999995</v>
      </c>
      <c r="O17" s="43">
        <v>167.744248</v>
      </c>
      <c r="P17" s="43">
        <v>166.514588</v>
      </c>
      <c r="Q17" s="43">
        <v>162.76955100000001</v>
      </c>
      <c r="R17" s="43">
        <v>164.80810600000007</v>
      </c>
      <c r="S17" s="43">
        <v>153.46268500000002</v>
      </c>
      <c r="T17" s="43">
        <v>146.65085500000001</v>
      </c>
      <c r="U17" s="43">
        <v>125.44191599999999</v>
      </c>
      <c r="V17" s="43">
        <v>91.680410000000009</v>
      </c>
      <c r="W17" s="43">
        <v>138.93421999999998</v>
      </c>
      <c r="X17" s="43">
        <v>140.50356200000002</v>
      </c>
      <c r="Y17" s="43">
        <v>167.66611500000002</v>
      </c>
      <c r="Z17" s="43">
        <v>161.87534499999995</v>
      </c>
      <c r="AA17" s="43">
        <v>174.95641900000001</v>
      </c>
      <c r="AB17" s="43">
        <v>165.10822999999991</v>
      </c>
      <c r="AC17" s="43">
        <v>176.72698900000006</v>
      </c>
      <c r="AD17" s="43">
        <v>163.58394000000001</v>
      </c>
      <c r="AE17" s="43">
        <v>150.14558700000003</v>
      </c>
      <c r="AF17" s="43">
        <v>141.89114499999999</v>
      </c>
      <c r="AG17" s="43">
        <v>113.22467099999999</v>
      </c>
      <c r="AH17" s="43">
        <v>98.91477900000001</v>
      </c>
      <c r="AI17" s="43">
        <f t="shared" ref="AI17:AI18" si="1">SUM(C17:AH17)</f>
        <v>6086.2782959999995</v>
      </c>
      <c r="AJ17" s="34"/>
      <c r="AK17" s="35"/>
      <c r="AL17" s="36"/>
      <c r="AM17" s="37"/>
      <c r="AN17" s="37"/>
    </row>
    <row r="18" spans="1:40" ht="12" customHeight="1" x14ac:dyDescent="0.25">
      <c r="A18" s="17"/>
      <c r="B18" s="42" t="s">
        <v>3</v>
      </c>
      <c r="C18" s="43">
        <v>280.56059600000003</v>
      </c>
      <c r="D18" s="43">
        <v>299.82281700000004</v>
      </c>
      <c r="E18" s="43">
        <v>347.681668</v>
      </c>
      <c r="F18" s="43">
        <v>400.23433899999986</v>
      </c>
      <c r="G18" s="43">
        <v>501.10196500000012</v>
      </c>
      <c r="H18" s="43">
        <v>473.34488100000004</v>
      </c>
      <c r="I18" s="43">
        <v>523.87984800000004</v>
      </c>
      <c r="J18" s="43">
        <v>563.95589099999972</v>
      </c>
      <c r="K18" s="43">
        <v>482.04739399999971</v>
      </c>
      <c r="L18" s="43">
        <v>540.35226900000021</v>
      </c>
      <c r="M18" s="43">
        <v>542.06490799999983</v>
      </c>
      <c r="N18" s="43">
        <v>485.262743</v>
      </c>
      <c r="O18" s="43">
        <v>397.42120800000004</v>
      </c>
      <c r="P18" s="43">
        <v>407.72774999999996</v>
      </c>
      <c r="Q18" s="43">
        <v>411.95848499999994</v>
      </c>
      <c r="R18" s="43">
        <v>426.2909689999999</v>
      </c>
      <c r="S18" s="43">
        <v>424.61914799999994</v>
      </c>
      <c r="T18" s="43">
        <v>394.36559700000004</v>
      </c>
      <c r="U18" s="43">
        <v>328.029582</v>
      </c>
      <c r="V18" s="43">
        <v>238.06334899999996</v>
      </c>
      <c r="W18" s="43">
        <v>341.49254299999996</v>
      </c>
      <c r="X18" s="43">
        <v>358.08257499999985</v>
      </c>
      <c r="Y18" s="43">
        <v>391.905483</v>
      </c>
      <c r="Z18" s="43">
        <v>366.31861800000007</v>
      </c>
      <c r="AA18" s="43">
        <v>394.03468499999997</v>
      </c>
      <c r="AB18" s="43">
        <v>366.65759500000007</v>
      </c>
      <c r="AC18" s="43">
        <v>377.08590399999997</v>
      </c>
      <c r="AD18" s="43">
        <v>359.45305500000001</v>
      </c>
      <c r="AE18" s="43">
        <v>340.49927800000012</v>
      </c>
      <c r="AF18" s="43">
        <v>319.51917099999997</v>
      </c>
      <c r="AG18" s="43">
        <v>277.30605100000002</v>
      </c>
      <c r="AH18" s="43">
        <v>302.19465500000001</v>
      </c>
      <c r="AI18" s="43">
        <f t="shared" si="1"/>
        <v>12663.335019999997</v>
      </c>
      <c r="AJ18" s="34"/>
      <c r="AK18" s="35"/>
      <c r="AL18" s="36"/>
      <c r="AM18" s="37"/>
      <c r="AN18" s="37"/>
    </row>
    <row r="19" spans="1:40" ht="12" customHeight="1" x14ac:dyDescent="0.25">
      <c r="A19" s="17"/>
      <c r="B19" s="42"/>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34"/>
      <c r="AK19" s="35"/>
      <c r="AL19" s="36"/>
      <c r="AM19" s="37"/>
      <c r="AN19" s="37"/>
    </row>
    <row r="20" spans="1:40" ht="12" customHeight="1" x14ac:dyDescent="0.25">
      <c r="A20" s="138" t="s">
        <v>420</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34"/>
      <c r="AK20" s="35"/>
      <c r="AL20" s="36"/>
      <c r="AM20" s="37"/>
      <c r="AN20" s="37"/>
    </row>
    <row r="21" spans="1:40" ht="12" customHeight="1" x14ac:dyDescent="0.25">
      <c r="A21" s="17"/>
      <c r="B21" s="42"/>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34"/>
      <c r="AK21" s="35"/>
      <c r="AL21" s="36"/>
      <c r="AM21" s="37"/>
      <c r="AN21" s="37"/>
    </row>
    <row r="22" spans="1:40" ht="12" customHeight="1" x14ac:dyDescent="0.25">
      <c r="A22" s="17"/>
      <c r="B22" s="42" t="s">
        <v>1</v>
      </c>
      <c r="C22" s="44">
        <f t="shared" ref="C22:AI24" si="2">IF(C10&gt;0,C16/C10*100,"--")</f>
        <v>1.3993469666592693</v>
      </c>
      <c r="D22" s="44">
        <f t="shared" si="2"/>
        <v>1.4751987701189244</v>
      </c>
      <c r="E22" s="44">
        <f t="shared" si="2"/>
        <v>1.5076525683484654</v>
      </c>
      <c r="F22" s="44">
        <f t="shared" si="2"/>
        <v>1.6135951359711267</v>
      </c>
      <c r="G22" s="44">
        <f t="shared" si="2"/>
        <v>1.7802319535604925</v>
      </c>
      <c r="H22" s="44">
        <f t="shared" si="2"/>
        <v>1.4431642005928811</v>
      </c>
      <c r="I22" s="44">
        <f t="shared" si="2"/>
        <v>1.3182480986224616</v>
      </c>
      <c r="J22" s="44">
        <f t="shared" si="2"/>
        <v>1.4819209346641076</v>
      </c>
      <c r="K22" s="44">
        <f t="shared" si="2"/>
        <v>1.22872473818637</v>
      </c>
      <c r="L22" s="44">
        <f t="shared" si="2"/>
        <v>1.1445662233753273</v>
      </c>
      <c r="M22" s="44">
        <f t="shared" si="2"/>
        <v>1.1322446549195777</v>
      </c>
      <c r="N22" s="44">
        <f t="shared" si="2"/>
        <v>1.1020383737084232</v>
      </c>
      <c r="O22" s="44">
        <f t="shared" si="2"/>
        <v>1.1077782084441539</v>
      </c>
      <c r="P22" s="44">
        <f t="shared" si="2"/>
        <v>1.0903558399105697</v>
      </c>
      <c r="Q22" s="44">
        <f t="shared" si="2"/>
        <v>1.0355347876436045</v>
      </c>
      <c r="R22" s="44">
        <f t="shared" si="2"/>
        <v>1.0016144597643395</v>
      </c>
      <c r="S22" s="44">
        <f t="shared" si="2"/>
        <v>1.0783822287058396</v>
      </c>
      <c r="T22" s="44">
        <f t="shared" si="2"/>
        <v>0.99327999123316002</v>
      </c>
      <c r="U22" s="44">
        <f t="shared" si="2"/>
        <v>0.96988742500807823</v>
      </c>
      <c r="V22" s="44">
        <f t="shared" si="2"/>
        <v>1.0266599187461005</v>
      </c>
      <c r="W22" s="44">
        <f t="shared" si="2"/>
        <v>1.1000324711137679</v>
      </c>
      <c r="X22" s="44">
        <f t="shared" si="2"/>
        <v>1.1188016599545376</v>
      </c>
      <c r="Y22" s="44">
        <f t="shared" si="2"/>
        <v>1.0885830994570795</v>
      </c>
      <c r="Z22" s="44">
        <f t="shared" si="2"/>
        <v>1.0285994638448643</v>
      </c>
      <c r="AA22" s="44">
        <f t="shared" si="2"/>
        <v>1.0280942438412977</v>
      </c>
      <c r="AB22" s="44">
        <f t="shared" si="2"/>
        <v>0.97527828025357044</v>
      </c>
      <c r="AC22" s="44">
        <f t="shared" si="2"/>
        <v>1.0044754908548548</v>
      </c>
      <c r="AD22" s="44">
        <f t="shared" si="2"/>
        <v>1.0158571288452318</v>
      </c>
      <c r="AE22" s="44">
        <f t="shared" si="2"/>
        <v>0.91552987644851824</v>
      </c>
      <c r="AF22" s="44">
        <f t="shared" ref="AF22:AG22" si="3">IF(AF10&gt;0,AF16/AF10*100,"--")</f>
        <v>0.87319463501745964</v>
      </c>
      <c r="AG22" s="44">
        <f t="shared" si="3"/>
        <v>0.95897327725191339</v>
      </c>
      <c r="AH22" s="44">
        <f t="shared" ref="AH22" si="4">IF(AH10&gt;0,AH16/AH10*100,"--")</f>
        <v>1.0270909129521391</v>
      </c>
      <c r="AI22" s="44">
        <f t="shared" si="2"/>
        <v>1.1156696668645252</v>
      </c>
      <c r="AJ22" s="34"/>
      <c r="AK22" s="35"/>
      <c r="AL22" s="36"/>
      <c r="AM22" s="37"/>
      <c r="AN22" s="37"/>
    </row>
    <row r="23" spans="1:40" ht="12" customHeight="1" x14ac:dyDescent="0.25">
      <c r="A23" s="17"/>
      <c r="B23" s="42" t="s">
        <v>2</v>
      </c>
      <c r="C23" s="44">
        <f t="shared" si="2"/>
        <v>0.91230250697758464</v>
      </c>
      <c r="D23" s="44">
        <f t="shared" si="2"/>
        <v>1.2333604559490408</v>
      </c>
      <c r="E23" s="44">
        <f t="shared" si="2"/>
        <v>1.2884003140320019</v>
      </c>
      <c r="F23" s="44">
        <f t="shared" si="2"/>
        <v>1.1899057177223062</v>
      </c>
      <c r="G23" s="44">
        <f t="shared" si="2"/>
        <v>1.0449927073931349</v>
      </c>
      <c r="H23" s="44">
        <f t="shared" si="2"/>
        <v>0.87103475728236535</v>
      </c>
      <c r="I23" s="44">
        <f t="shared" si="2"/>
        <v>0.97920488989551924</v>
      </c>
      <c r="J23" s="44">
        <f t="shared" si="2"/>
        <v>0.90603569173484177</v>
      </c>
      <c r="K23" s="44">
        <f t="shared" si="2"/>
        <v>0.71418733568628956</v>
      </c>
      <c r="L23" s="44">
        <f t="shared" si="2"/>
        <v>0.66759505593019119</v>
      </c>
      <c r="M23" s="44">
        <f t="shared" si="2"/>
        <v>0.65228400542439957</v>
      </c>
      <c r="N23" s="44">
        <f t="shared" si="2"/>
        <v>0.66105791922414603</v>
      </c>
      <c r="O23" s="44">
        <f t="shared" si="2"/>
        <v>0.40607144685933672</v>
      </c>
      <c r="P23" s="44">
        <f t="shared" si="2"/>
        <v>0.40882806866533944</v>
      </c>
      <c r="Q23" s="44">
        <f t="shared" si="2"/>
        <v>0.35357746055495126</v>
      </c>
      <c r="R23" s="44">
        <f t="shared" si="2"/>
        <v>0.34280609247872973</v>
      </c>
      <c r="S23" s="44">
        <f t="shared" si="2"/>
        <v>0.31921583517015273</v>
      </c>
      <c r="T23" s="44">
        <f t="shared" si="2"/>
        <v>0.31201686532552747</v>
      </c>
      <c r="U23" s="44">
        <f t="shared" si="2"/>
        <v>0.343610509039943</v>
      </c>
      <c r="V23" s="44">
        <f t="shared" si="2"/>
        <v>0.37264464168826972</v>
      </c>
      <c r="W23" s="44">
        <f t="shared" si="2"/>
        <v>0.37841052258309621</v>
      </c>
      <c r="X23" s="44">
        <f t="shared" si="2"/>
        <v>0.35415769106687156</v>
      </c>
      <c r="Y23" s="44">
        <f t="shared" si="2"/>
        <v>0.35857949323290744</v>
      </c>
      <c r="Z23" s="44">
        <f t="shared" si="2"/>
        <v>0.36124974863188597</v>
      </c>
      <c r="AA23" s="44">
        <f t="shared" si="2"/>
        <v>0.39184813748501524</v>
      </c>
      <c r="AB23" s="44">
        <f t="shared" si="2"/>
        <v>0.37286680784617171</v>
      </c>
      <c r="AC23" s="44">
        <f t="shared" si="2"/>
        <v>0.37431469097902231</v>
      </c>
      <c r="AD23" s="44">
        <f t="shared" si="2"/>
        <v>0.36457846123990273</v>
      </c>
      <c r="AE23" s="44">
        <f t="shared" si="2"/>
        <v>0.3687312725931185</v>
      </c>
      <c r="AF23" s="44">
        <f t="shared" ref="AF23:AG23" si="5">IF(AF11&gt;0,AF17/AF11*100,"--")</f>
        <v>0.35355756442246689</v>
      </c>
      <c r="AG23" s="44">
        <f t="shared" si="5"/>
        <v>0.39258970848215563</v>
      </c>
      <c r="AH23" s="44">
        <f t="shared" ref="AH23" si="6">IF(AH11&gt;0,AH17/AH11*100,"--")</f>
        <v>0.40491555237065258</v>
      </c>
      <c r="AI23" s="44">
        <f t="shared" si="2"/>
        <v>0.5160766096297319</v>
      </c>
      <c r="AJ23" s="34"/>
      <c r="AK23" s="35"/>
      <c r="AL23" s="36"/>
      <c r="AM23" s="37"/>
      <c r="AN23" s="37"/>
    </row>
    <row r="24" spans="1:40" ht="12" customHeight="1" x14ac:dyDescent="0.25">
      <c r="A24" s="17"/>
      <c r="B24" s="42" t="s">
        <v>3</v>
      </c>
      <c r="C24" s="44">
        <f t="shared" si="2"/>
        <v>1.0927331680259829</v>
      </c>
      <c r="D24" s="44">
        <f t="shared" si="2"/>
        <v>1.3231746908785342</v>
      </c>
      <c r="E24" s="44">
        <f t="shared" si="2"/>
        <v>1.3699219131214464</v>
      </c>
      <c r="F24" s="44">
        <f t="shared" si="2"/>
        <v>1.3415765726303153</v>
      </c>
      <c r="G24" s="44">
        <f t="shared" si="2"/>
        <v>1.2798757736511805</v>
      </c>
      <c r="H24" s="44">
        <f t="shared" si="2"/>
        <v>1.0321744998436702</v>
      </c>
      <c r="I24" s="44">
        <f t="shared" si="2"/>
        <v>1.0831723320826478</v>
      </c>
      <c r="J24" s="44">
        <f t="shared" si="2"/>
        <v>1.0859936156025227</v>
      </c>
      <c r="K24" s="44">
        <f t="shared" si="2"/>
        <v>0.87780610622161492</v>
      </c>
      <c r="L24" s="44">
        <f t="shared" si="2"/>
        <v>0.81336486526439744</v>
      </c>
      <c r="M24" s="44">
        <f t="shared" si="2"/>
        <v>0.80873898906744668</v>
      </c>
      <c r="N24" s="44">
        <f t="shared" si="2"/>
        <v>0.80383719690191768</v>
      </c>
      <c r="O24" s="44">
        <f t="shared" si="2"/>
        <v>0.64056630651556268</v>
      </c>
      <c r="P24" s="44">
        <f t="shared" si="2"/>
        <v>0.64870920289800738</v>
      </c>
      <c r="Q24" s="44">
        <f t="shared" si="2"/>
        <v>0.58768232310581747</v>
      </c>
      <c r="R24" s="44">
        <f t="shared" si="2"/>
        <v>0.57465299182684215</v>
      </c>
      <c r="S24" s="44">
        <f t="shared" si="2"/>
        <v>0.57992518637600576</v>
      </c>
      <c r="T24" s="44">
        <f t="shared" si="2"/>
        <v>0.54818679196120734</v>
      </c>
      <c r="U24" s="44">
        <f t="shared" si="2"/>
        <v>0.57153229719690257</v>
      </c>
      <c r="V24" s="44">
        <f t="shared" si="2"/>
        <v>0.61260522232920345</v>
      </c>
      <c r="W24" s="44">
        <f t="shared" si="2"/>
        <v>0.61944198441615228</v>
      </c>
      <c r="X24" s="44">
        <f t="shared" si="2"/>
        <v>0.60568663803101941</v>
      </c>
      <c r="Y24" s="44">
        <f t="shared" si="2"/>
        <v>0.58182799497116777</v>
      </c>
      <c r="Z24" s="44">
        <f t="shared" si="2"/>
        <v>0.56630538425841026</v>
      </c>
      <c r="AA24" s="44">
        <f t="shared" si="2"/>
        <v>0.59740061653171073</v>
      </c>
      <c r="AB24" s="44">
        <f t="shared" si="2"/>
        <v>0.56455254535298194</v>
      </c>
      <c r="AC24" s="44">
        <f t="shared" si="2"/>
        <v>0.56147311406013078</v>
      </c>
      <c r="AD24" s="44">
        <f t="shared" si="2"/>
        <v>0.56032770920831498</v>
      </c>
      <c r="AE24" s="44">
        <f t="shared" si="2"/>
        <v>0.55355693973097297</v>
      </c>
      <c r="AF24" s="44">
        <f t="shared" ref="AF24:AG24" si="7">IF(AF12&gt;0,AF18/AF12*100,"--")</f>
        <v>0.52835163215294079</v>
      </c>
      <c r="AG24" s="44">
        <f t="shared" si="7"/>
        <v>0.6034877546769134</v>
      </c>
      <c r="AH24" s="44">
        <f t="shared" ref="AH24" si="8">IF(AH12&gt;0,AH18/AH12*100,"--")</f>
        <v>0.68338437068375446</v>
      </c>
      <c r="AI24" s="44">
        <f t="shared" si="2"/>
        <v>0.71590670180506666</v>
      </c>
      <c r="AJ24" s="34"/>
      <c r="AK24" s="35"/>
      <c r="AL24" s="36"/>
      <c r="AM24" s="37"/>
      <c r="AN24" s="37"/>
    </row>
    <row r="25" spans="1:40" ht="12" customHeight="1" x14ac:dyDescent="0.25">
      <c r="A25" s="17"/>
      <c r="B25" s="42"/>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34"/>
      <c r="AK25" s="35"/>
      <c r="AL25" s="36"/>
      <c r="AM25" s="37"/>
      <c r="AN25" s="37"/>
    </row>
    <row r="26" spans="1:40" ht="12" customHeight="1" thickBot="1" x14ac:dyDescent="0.3">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32"/>
      <c r="AK26" s="35"/>
      <c r="AL26" s="36"/>
      <c r="AM26" s="36"/>
    </row>
    <row r="27" spans="1:40" ht="12" customHeight="1" thickTop="1" x14ac:dyDescent="0.25">
      <c r="A27" s="45" t="s">
        <v>460</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5"/>
      <c r="AL27" s="36"/>
      <c r="AM27" s="36"/>
    </row>
    <row r="28" spans="1:40" ht="12" customHeight="1" x14ac:dyDescent="0.25">
      <c r="A28" s="46"/>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8"/>
      <c r="AL28" s="48"/>
      <c r="AM28" s="48"/>
      <c r="AN28" s="47"/>
    </row>
    <row r="29" spans="1:40" ht="12" customHeight="1" x14ac:dyDescent="0.25">
      <c r="A29" s="46"/>
      <c r="B29" s="49"/>
      <c r="AK29" s="36"/>
      <c r="AL29" s="36"/>
      <c r="AM29" s="36"/>
    </row>
    <row r="30" spans="1:40" ht="12" customHeight="1" x14ac:dyDescent="0.25">
      <c r="A30" s="46"/>
      <c r="B30" s="49"/>
      <c r="AK30" s="36"/>
      <c r="AL30" s="36"/>
      <c r="AM30" s="36"/>
    </row>
    <row r="31" spans="1:40" ht="12" customHeight="1" x14ac:dyDescent="0.25">
      <c r="A31" s="46"/>
      <c r="B31" s="49"/>
      <c r="AK31" s="36"/>
      <c r="AL31" s="36"/>
      <c r="AM31" s="36"/>
    </row>
    <row r="32" spans="1:40" ht="12" customHeight="1" x14ac:dyDescent="0.25">
      <c r="A32" s="46"/>
      <c r="B32" s="49"/>
      <c r="AK32" s="36"/>
      <c r="AL32" s="36"/>
      <c r="AM32" s="36"/>
    </row>
    <row r="33" spans="1:39" ht="12" customHeight="1" x14ac:dyDescent="0.25">
      <c r="A33" s="46"/>
      <c r="B33" s="49"/>
      <c r="AK33" s="36"/>
      <c r="AL33" s="36"/>
      <c r="AM33" s="36"/>
    </row>
    <row r="34" spans="1:39" ht="12" customHeight="1" x14ac:dyDescent="0.25">
      <c r="AK34" s="36"/>
      <c r="AL34" s="36"/>
      <c r="AM34" s="36"/>
    </row>
    <row r="35" spans="1:39" ht="12" customHeight="1" x14ac:dyDescent="0.25">
      <c r="A35" s="46"/>
      <c r="B35" s="49"/>
      <c r="AK35" s="36"/>
      <c r="AL35" s="36"/>
      <c r="AM35" s="36"/>
    </row>
    <row r="36" spans="1:39" ht="12" customHeight="1" x14ac:dyDescent="0.25">
      <c r="A36" s="46"/>
      <c r="B36" s="49"/>
      <c r="AK36" s="36"/>
      <c r="AL36" s="36"/>
      <c r="AM36" s="36"/>
    </row>
    <row r="37" spans="1:39" ht="12" customHeight="1" x14ac:dyDescent="0.25">
      <c r="A37" s="46"/>
      <c r="B37" s="49"/>
      <c r="AK37" s="36"/>
      <c r="AL37" s="36"/>
      <c r="AM37" s="36"/>
    </row>
    <row r="38" spans="1:39" ht="12" customHeight="1" x14ac:dyDescent="0.25">
      <c r="A38" s="46"/>
      <c r="B38" s="49"/>
      <c r="AK38" s="36"/>
      <c r="AL38" s="36"/>
      <c r="AM38" s="36"/>
    </row>
    <row r="39" spans="1:39" ht="12" customHeight="1" x14ac:dyDescent="0.25">
      <c r="A39" s="46"/>
      <c r="B39" s="49"/>
      <c r="AK39" s="36"/>
      <c r="AL39" s="36"/>
      <c r="AM39" s="36"/>
    </row>
    <row r="40" spans="1:39" ht="12" customHeight="1" x14ac:dyDescent="0.25">
      <c r="A40" s="46"/>
      <c r="B40" s="49"/>
      <c r="AK40" s="36"/>
      <c r="AL40" s="36"/>
      <c r="AM40" s="36"/>
    </row>
    <row r="41" spans="1:39" ht="12" customHeight="1" x14ac:dyDescent="0.25">
      <c r="A41" s="46"/>
      <c r="B41" s="49"/>
      <c r="AK41" s="36"/>
      <c r="AL41" s="36"/>
      <c r="AM41" s="36"/>
    </row>
    <row r="42" spans="1:39" ht="12" customHeight="1" x14ac:dyDescent="0.25">
      <c r="A42" s="46"/>
      <c r="B42" s="49"/>
      <c r="AK42" s="36"/>
      <c r="AL42" s="36"/>
      <c r="AM42" s="36"/>
    </row>
    <row r="43" spans="1:39" ht="12" customHeight="1" x14ac:dyDescent="0.25">
      <c r="A43" s="46"/>
      <c r="B43" s="49"/>
      <c r="AK43" s="36"/>
      <c r="AL43" s="36"/>
      <c r="AM43" s="36"/>
    </row>
    <row r="44" spans="1:39" ht="12" customHeight="1" x14ac:dyDescent="0.25">
      <c r="A44" s="46"/>
      <c r="B44" s="49"/>
      <c r="AK44" s="36"/>
      <c r="AL44" s="36"/>
      <c r="AM44" s="36"/>
    </row>
    <row r="45" spans="1:39" ht="12" customHeight="1" x14ac:dyDescent="0.25">
      <c r="A45" s="46"/>
      <c r="B45" s="49"/>
      <c r="AK45" s="36"/>
      <c r="AL45" s="36"/>
      <c r="AM45" s="36"/>
    </row>
    <row r="46" spans="1:39" ht="12" customHeight="1" x14ac:dyDescent="0.25">
      <c r="A46" s="46"/>
      <c r="B46" s="49"/>
      <c r="AK46" s="36"/>
      <c r="AL46" s="36"/>
      <c r="AM46" s="36"/>
    </row>
    <row r="47" spans="1:39" ht="12" customHeight="1" x14ac:dyDescent="0.25">
      <c r="A47" s="46"/>
      <c r="B47" s="49"/>
      <c r="AK47" s="36"/>
      <c r="AL47" s="36"/>
      <c r="AM47" s="36"/>
    </row>
    <row r="48" spans="1:39" ht="12" customHeight="1" x14ac:dyDescent="0.25">
      <c r="A48" s="46"/>
      <c r="B48" s="49"/>
      <c r="AK48" s="36"/>
      <c r="AL48" s="36"/>
      <c r="AM48" s="36"/>
    </row>
    <row r="49" spans="1:39" ht="12" customHeight="1" x14ac:dyDescent="0.25">
      <c r="A49" s="46"/>
      <c r="B49" s="49"/>
      <c r="AK49" s="36"/>
      <c r="AL49" s="36"/>
      <c r="AM49" s="36"/>
    </row>
    <row r="50" spans="1:39" ht="12" customHeight="1" x14ac:dyDescent="0.25">
      <c r="A50" s="46"/>
      <c r="B50" s="49"/>
      <c r="AK50" s="36"/>
      <c r="AL50" s="36"/>
      <c r="AM50" s="36"/>
    </row>
    <row r="51" spans="1:39" ht="12" customHeight="1" x14ac:dyDescent="0.25">
      <c r="A51" s="46"/>
      <c r="B51" s="49"/>
      <c r="AK51" s="36"/>
      <c r="AL51" s="36"/>
      <c r="AM51" s="36"/>
    </row>
    <row r="52" spans="1:39" ht="12" customHeight="1" x14ac:dyDescent="0.25">
      <c r="A52" s="46"/>
      <c r="B52" s="49"/>
      <c r="AK52" s="36"/>
      <c r="AL52" s="36"/>
      <c r="AM52" s="36"/>
    </row>
    <row r="53" spans="1:39" ht="12" customHeight="1" x14ac:dyDescent="0.25">
      <c r="A53" s="46"/>
      <c r="B53" s="49"/>
      <c r="AK53" s="36"/>
      <c r="AL53" s="36"/>
      <c r="AM53" s="36"/>
    </row>
    <row r="54" spans="1:39" ht="12" customHeight="1" x14ac:dyDescent="0.25">
      <c r="A54" s="46"/>
      <c r="B54" s="49"/>
      <c r="AK54" s="36"/>
      <c r="AL54" s="36"/>
      <c r="AM54" s="36"/>
    </row>
    <row r="55" spans="1:39" ht="12" customHeight="1" x14ac:dyDescent="0.25">
      <c r="A55" s="46"/>
      <c r="B55" s="49"/>
      <c r="AK55" s="36"/>
      <c r="AL55" s="36"/>
      <c r="AM55" s="36"/>
    </row>
    <row r="56" spans="1:39" ht="12" customHeight="1" x14ac:dyDescent="0.25">
      <c r="A56" s="46"/>
      <c r="B56" s="50"/>
      <c r="AK56" s="36"/>
      <c r="AL56" s="36"/>
      <c r="AM56" s="36"/>
    </row>
    <row r="57" spans="1:39" ht="12" customHeight="1" x14ac:dyDescent="0.25">
      <c r="A57" s="46"/>
      <c r="B57" s="49"/>
      <c r="AK57" s="36"/>
      <c r="AL57" s="36"/>
      <c r="AM57" s="36"/>
    </row>
    <row r="58" spans="1:39" ht="12" customHeight="1" x14ac:dyDescent="0.25">
      <c r="A58" s="46"/>
      <c r="B58" s="49"/>
      <c r="AK58" s="36"/>
      <c r="AL58" s="36"/>
      <c r="AM58" s="36"/>
    </row>
    <row r="59" spans="1:39" ht="12" customHeight="1" x14ac:dyDescent="0.25">
      <c r="A59" s="46"/>
      <c r="B59" s="49"/>
      <c r="AK59" s="36"/>
      <c r="AL59" s="36"/>
      <c r="AM59" s="36"/>
    </row>
    <row r="60" spans="1:39" ht="12" customHeight="1" x14ac:dyDescent="0.25">
      <c r="A60" s="46"/>
      <c r="B60" s="49"/>
      <c r="AK60" s="36"/>
      <c r="AL60" s="36"/>
      <c r="AM60" s="36"/>
    </row>
    <row r="61" spans="1:39" ht="12" customHeight="1" x14ac:dyDescent="0.25">
      <c r="A61" s="46"/>
      <c r="B61" s="49"/>
      <c r="AK61" s="36"/>
      <c r="AL61" s="36"/>
      <c r="AM61" s="36"/>
    </row>
    <row r="62" spans="1:39" ht="12" customHeight="1" x14ac:dyDescent="0.25">
      <c r="A62" s="46"/>
      <c r="B62" s="49"/>
      <c r="AK62" s="36"/>
      <c r="AL62" s="36"/>
      <c r="AM62" s="36"/>
    </row>
    <row r="63" spans="1:39" ht="12" customHeight="1" x14ac:dyDescent="0.25">
      <c r="A63" s="46"/>
      <c r="B63" s="49"/>
      <c r="AK63" s="36"/>
      <c r="AL63" s="36"/>
      <c r="AM63" s="36"/>
    </row>
    <row r="64" spans="1:39" ht="12" customHeight="1" x14ac:dyDescent="0.25">
      <c r="A64" s="46"/>
      <c r="B64" s="49"/>
      <c r="AK64" s="36"/>
      <c r="AL64" s="36"/>
      <c r="AM64" s="36"/>
    </row>
    <row r="65" spans="1:39" ht="12" customHeight="1" x14ac:dyDescent="0.25">
      <c r="A65" s="46"/>
      <c r="B65" s="49"/>
      <c r="AK65" s="36"/>
      <c r="AL65" s="36"/>
      <c r="AM65" s="36"/>
    </row>
    <row r="66" spans="1:39" ht="12" customHeight="1" x14ac:dyDescent="0.25">
      <c r="A66" s="46"/>
      <c r="B66" s="49"/>
      <c r="AK66" s="36"/>
      <c r="AL66" s="36"/>
      <c r="AM66" s="36"/>
    </row>
    <row r="67" spans="1:39" ht="12" customHeight="1" x14ac:dyDescent="0.25">
      <c r="A67" s="46"/>
      <c r="B67" s="49"/>
      <c r="AK67" s="36"/>
      <c r="AL67" s="36"/>
      <c r="AM67" s="36"/>
    </row>
    <row r="68" spans="1:39" ht="12" customHeight="1" x14ac:dyDescent="0.25">
      <c r="A68" s="46"/>
      <c r="B68" s="49"/>
      <c r="AK68" s="36"/>
      <c r="AL68" s="36"/>
      <c r="AM68" s="36"/>
    </row>
    <row r="69" spans="1:39" ht="12" customHeight="1" x14ac:dyDescent="0.25">
      <c r="A69" s="46"/>
      <c r="B69" s="49"/>
      <c r="AK69" s="36"/>
      <c r="AL69" s="36"/>
      <c r="AM69" s="36"/>
    </row>
    <row r="70" spans="1:39" ht="12" customHeight="1" x14ac:dyDescent="0.25">
      <c r="A70" s="46"/>
      <c r="B70" s="49"/>
      <c r="AK70" s="36"/>
      <c r="AL70" s="36"/>
      <c r="AM70" s="36"/>
    </row>
    <row r="71" spans="1:39" ht="12" customHeight="1" x14ac:dyDescent="0.25">
      <c r="A71" s="46"/>
      <c r="B71" s="49"/>
      <c r="AK71" s="36"/>
      <c r="AL71" s="36"/>
      <c r="AM71" s="36"/>
    </row>
    <row r="72" spans="1:39" ht="12" customHeight="1" x14ac:dyDescent="0.25">
      <c r="A72" s="46"/>
      <c r="B72" s="49"/>
      <c r="AK72" s="36"/>
      <c r="AL72" s="36"/>
      <c r="AM72" s="36"/>
    </row>
    <row r="73" spans="1:39" ht="12" customHeight="1" x14ac:dyDescent="0.25">
      <c r="A73" s="46"/>
      <c r="B73" s="49"/>
      <c r="AK73" s="36"/>
      <c r="AL73" s="36"/>
      <c r="AM73" s="36"/>
    </row>
    <row r="74" spans="1:39" ht="12" customHeight="1" x14ac:dyDescent="0.25">
      <c r="A74" s="46"/>
      <c r="B74" s="49"/>
      <c r="AK74" s="36"/>
      <c r="AL74" s="36"/>
      <c r="AM74" s="36"/>
    </row>
    <row r="75" spans="1:39" ht="12" customHeight="1" x14ac:dyDescent="0.25">
      <c r="A75" s="46"/>
      <c r="B75" s="49"/>
      <c r="AK75" s="36"/>
      <c r="AL75" s="36"/>
      <c r="AM75" s="36"/>
    </row>
    <row r="76" spans="1:39" ht="12" customHeight="1" x14ac:dyDescent="0.25">
      <c r="A76" s="46"/>
      <c r="B76" s="49"/>
      <c r="AK76" s="36"/>
      <c r="AL76" s="36"/>
      <c r="AM76" s="36"/>
    </row>
    <row r="77" spans="1:39" ht="12" customHeight="1" x14ac:dyDescent="0.25">
      <c r="A77" s="46"/>
      <c r="B77" s="49"/>
      <c r="AK77" s="36"/>
      <c r="AL77" s="36"/>
      <c r="AM77" s="36"/>
    </row>
    <row r="78" spans="1:39" ht="12" customHeight="1" x14ac:dyDescent="0.25">
      <c r="A78" s="46"/>
      <c r="B78" s="49"/>
      <c r="AK78" s="36"/>
      <c r="AL78" s="36"/>
      <c r="AM78" s="36"/>
    </row>
    <row r="79" spans="1:39" ht="12" customHeight="1" x14ac:dyDescent="0.25">
      <c r="A79" s="46"/>
      <c r="B79" s="49"/>
      <c r="AK79" s="36"/>
      <c r="AL79" s="36"/>
      <c r="AM79" s="36"/>
    </row>
    <row r="80" spans="1:39" ht="12" customHeight="1" x14ac:dyDescent="0.25">
      <c r="A80" s="46"/>
      <c r="B80" s="49"/>
      <c r="AK80" s="36"/>
      <c r="AL80" s="36"/>
      <c r="AM80" s="36"/>
    </row>
    <row r="81" spans="1:39" ht="12" customHeight="1" x14ac:dyDescent="0.25">
      <c r="A81" s="46"/>
      <c r="B81" s="49"/>
      <c r="AK81" s="36"/>
      <c r="AL81" s="36"/>
      <c r="AM81" s="36"/>
    </row>
    <row r="82" spans="1:39" ht="12" customHeight="1" x14ac:dyDescent="0.25">
      <c r="A82" s="46"/>
      <c r="B82" s="49"/>
      <c r="AK82" s="36"/>
      <c r="AL82" s="36"/>
      <c r="AM82" s="36"/>
    </row>
    <row r="83" spans="1:39" ht="12" customHeight="1" x14ac:dyDescent="0.25">
      <c r="A83" s="46"/>
      <c r="B83" s="49"/>
      <c r="AK83" s="36"/>
      <c r="AL83" s="36"/>
      <c r="AM83" s="36"/>
    </row>
    <row r="84" spans="1:39" ht="12" customHeight="1" x14ac:dyDescent="0.25">
      <c r="A84" s="46"/>
      <c r="B84" s="49"/>
      <c r="AK84" s="36"/>
      <c r="AL84" s="36"/>
      <c r="AM84" s="36"/>
    </row>
    <row r="85" spans="1:39" ht="12" customHeight="1" x14ac:dyDescent="0.25">
      <c r="A85" s="46"/>
      <c r="B85" s="49"/>
      <c r="AK85" s="36"/>
      <c r="AL85" s="36"/>
      <c r="AM85" s="36"/>
    </row>
    <row r="86" spans="1:39" ht="12" customHeight="1" x14ac:dyDescent="0.25">
      <c r="A86" s="46"/>
      <c r="B86" s="49"/>
      <c r="AK86" s="36"/>
      <c r="AL86" s="36"/>
      <c r="AM86" s="36"/>
    </row>
    <row r="87" spans="1:39" ht="12" customHeight="1" x14ac:dyDescent="0.25">
      <c r="A87" s="46"/>
      <c r="B87" s="49"/>
      <c r="AK87" s="36"/>
      <c r="AL87" s="36"/>
      <c r="AM87" s="36"/>
    </row>
    <row r="88" spans="1:39" ht="12" customHeight="1" x14ac:dyDescent="0.25">
      <c r="A88" s="46"/>
      <c r="B88" s="49"/>
      <c r="AK88" s="36"/>
      <c r="AL88" s="36"/>
      <c r="AM88" s="36"/>
    </row>
    <row r="89" spans="1:39" ht="12" customHeight="1" x14ac:dyDescent="0.25">
      <c r="A89" s="46"/>
      <c r="B89" s="49"/>
      <c r="AK89" s="36"/>
      <c r="AL89" s="36"/>
      <c r="AM89" s="36"/>
    </row>
    <row r="90" spans="1:39" ht="12" customHeight="1" x14ac:dyDescent="0.25">
      <c r="A90" s="46"/>
      <c r="B90" s="49"/>
      <c r="AK90" s="36"/>
      <c r="AL90" s="36"/>
      <c r="AM90" s="36"/>
    </row>
    <row r="91" spans="1:39" ht="12" customHeight="1" x14ac:dyDescent="0.25">
      <c r="A91" s="46"/>
      <c r="B91" s="49"/>
      <c r="AK91" s="36"/>
      <c r="AL91" s="36"/>
      <c r="AM91" s="36"/>
    </row>
    <row r="92" spans="1:39" ht="12" customHeight="1" x14ac:dyDescent="0.25">
      <c r="A92" s="46"/>
      <c r="B92" s="49"/>
      <c r="AK92" s="36"/>
      <c r="AL92" s="36"/>
      <c r="AM92" s="36"/>
    </row>
    <row r="93" spans="1:39" ht="12" customHeight="1" x14ac:dyDescent="0.25">
      <c r="A93" s="46"/>
      <c r="B93" s="49"/>
      <c r="AK93" s="36"/>
      <c r="AL93" s="36"/>
      <c r="AM93" s="36"/>
    </row>
    <row r="94" spans="1:39" ht="12" customHeight="1" x14ac:dyDescent="0.25">
      <c r="A94" s="46"/>
      <c r="B94" s="49"/>
      <c r="AK94" s="36"/>
      <c r="AL94" s="36"/>
      <c r="AM94" s="36"/>
    </row>
    <row r="95" spans="1:39" ht="12" customHeight="1" x14ac:dyDescent="0.25">
      <c r="A95" s="46"/>
      <c r="B95" s="49"/>
      <c r="AK95" s="36"/>
      <c r="AL95" s="36"/>
      <c r="AM95" s="36"/>
    </row>
    <row r="96" spans="1:39" ht="12" customHeight="1" x14ac:dyDescent="0.25">
      <c r="A96" s="46"/>
      <c r="B96" s="49"/>
      <c r="AK96" s="36"/>
      <c r="AL96" s="36"/>
      <c r="AM96" s="36"/>
    </row>
    <row r="97" spans="1:39" ht="12" customHeight="1" x14ac:dyDescent="0.25">
      <c r="A97" s="46"/>
      <c r="B97" s="49"/>
      <c r="AK97" s="36"/>
      <c r="AL97" s="36"/>
      <c r="AM97" s="36"/>
    </row>
    <row r="98" spans="1:39" ht="12" customHeight="1" x14ac:dyDescent="0.25">
      <c r="A98" s="46"/>
      <c r="B98" s="49"/>
      <c r="AK98" s="36"/>
      <c r="AL98" s="36"/>
      <c r="AM98" s="36"/>
    </row>
    <row r="99" spans="1:39" ht="12" customHeight="1" x14ac:dyDescent="0.25">
      <c r="A99" s="46"/>
      <c r="B99" s="51"/>
      <c r="AK99" s="36"/>
      <c r="AL99" s="36"/>
      <c r="AM99" s="36"/>
    </row>
    <row r="100" spans="1:39" ht="12" customHeight="1" x14ac:dyDescent="0.25">
      <c r="A100" s="46"/>
      <c r="B100" s="49"/>
      <c r="AK100" s="36"/>
      <c r="AL100" s="36"/>
      <c r="AM100" s="36"/>
    </row>
    <row r="101" spans="1:39" ht="12" customHeight="1" x14ac:dyDescent="0.25">
      <c r="A101" s="46"/>
      <c r="B101" s="49"/>
      <c r="AK101" s="36"/>
      <c r="AL101" s="36"/>
      <c r="AM101" s="36"/>
    </row>
    <row r="102" spans="1:39" ht="12" customHeight="1" x14ac:dyDescent="0.25">
      <c r="A102" s="46"/>
      <c r="B102" s="49"/>
      <c r="AK102" s="36"/>
      <c r="AL102" s="36"/>
      <c r="AM102" s="36"/>
    </row>
    <row r="103" spans="1:39" ht="12" customHeight="1" x14ac:dyDescent="0.25">
      <c r="A103" s="46"/>
      <c r="B103" s="49"/>
      <c r="AK103" s="36"/>
      <c r="AL103" s="36"/>
      <c r="AM103" s="36"/>
    </row>
    <row r="104" spans="1:39" ht="12" customHeight="1" x14ac:dyDescent="0.25">
      <c r="A104" s="46"/>
      <c r="B104" s="49"/>
      <c r="AK104" s="36"/>
      <c r="AL104" s="36"/>
      <c r="AM104" s="36"/>
    </row>
    <row r="105" spans="1:39" ht="12" customHeight="1" x14ac:dyDescent="0.25">
      <c r="A105" s="46"/>
      <c r="B105" s="49"/>
      <c r="AK105" s="36"/>
      <c r="AL105" s="36"/>
      <c r="AM105" s="36"/>
    </row>
    <row r="106" spans="1:39" ht="12" customHeight="1" x14ac:dyDescent="0.25">
      <c r="A106" s="46"/>
      <c r="B106" s="49"/>
      <c r="AK106" s="36"/>
      <c r="AL106" s="36"/>
      <c r="AM106" s="36"/>
    </row>
    <row r="107" spans="1:39" ht="12" customHeight="1" x14ac:dyDescent="0.25">
      <c r="A107" s="46"/>
      <c r="B107" s="49"/>
      <c r="AK107" s="36"/>
      <c r="AL107" s="36"/>
      <c r="AM107" s="36"/>
    </row>
    <row r="108" spans="1:39" ht="12" customHeight="1" x14ac:dyDescent="0.25">
      <c r="A108" s="46"/>
      <c r="B108" s="49"/>
      <c r="AK108" s="36"/>
      <c r="AL108" s="36"/>
      <c r="AM108" s="36"/>
    </row>
    <row r="109" spans="1:39" ht="12" customHeight="1" x14ac:dyDescent="0.25">
      <c r="A109" s="46"/>
      <c r="B109" s="49"/>
      <c r="AK109" s="36"/>
      <c r="AL109" s="36"/>
      <c r="AM109" s="36"/>
    </row>
    <row r="110" spans="1:39" ht="12" customHeight="1" x14ac:dyDescent="0.25">
      <c r="A110" s="46"/>
      <c r="B110" s="49"/>
      <c r="AK110" s="36"/>
      <c r="AL110" s="36"/>
      <c r="AM110" s="36"/>
    </row>
    <row r="111" spans="1:39" ht="12" customHeight="1" x14ac:dyDescent="0.25">
      <c r="A111" s="46"/>
      <c r="B111" s="49"/>
      <c r="AK111" s="36"/>
      <c r="AL111" s="36"/>
      <c r="AM111" s="36"/>
    </row>
    <row r="112" spans="1:39" ht="12" customHeight="1" x14ac:dyDescent="0.25">
      <c r="A112" s="52"/>
      <c r="B112" s="50"/>
      <c r="AK112" s="36"/>
      <c r="AL112" s="36"/>
      <c r="AM112" s="36"/>
    </row>
    <row r="113" spans="1:39" ht="12" customHeight="1" x14ac:dyDescent="0.25">
      <c r="A113" s="46"/>
      <c r="B113" s="49"/>
      <c r="AK113" s="36"/>
      <c r="AL113" s="36"/>
      <c r="AM113" s="36"/>
    </row>
    <row r="114" spans="1:39" ht="12" customHeight="1" x14ac:dyDescent="0.25">
      <c r="A114" s="46"/>
      <c r="B114" s="49"/>
      <c r="AK114" s="36"/>
      <c r="AL114" s="36"/>
      <c r="AM114" s="36"/>
    </row>
    <row r="115" spans="1:39" ht="12" customHeight="1" x14ac:dyDescent="0.25">
      <c r="A115" s="46"/>
      <c r="B115" s="49"/>
      <c r="AK115" s="36"/>
      <c r="AL115" s="36"/>
      <c r="AM115" s="36"/>
    </row>
    <row r="116" spans="1:39" ht="12" customHeight="1" x14ac:dyDescent="0.25">
      <c r="A116" s="46"/>
      <c r="B116" s="49"/>
      <c r="AK116" s="36"/>
      <c r="AL116" s="36"/>
      <c r="AM116" s="36"/>
    </row>
    <row r="117" spans="1:39" ht="12" customHeight="1" x14ac:dyDescent="0.25">
      <c r="A117" s="52"/>
      <c r="B117" s="50"/>
      <c r="AK117" s="36"/>
      <c r="AL117" s="36"/>
      <c r="AM117" s="36"/>
    </row>
    <row r="118" spans="1:39" ht="12" customHeight="1" x14ac:dyDescent="0.25">
      <c r="A118" s="46"/>
      <c r="B118" s="49"/>
      <c r="AK118" s="36"/>
      <c r="AL118" s="36"/>
      <c r="AM118" s="36"/>
    </row>
    <row r="119" spans="1:39" ht="12" customHeight="1" x14ac:dyDescent="0.25">
      <c r="A119" s="46"/>
      <c r="B119" s="49"/>
      <c r="AK119" s="36"/>
      <c r="AL119" s="36"/>
      <c r="AM119" s="36"/>
    </row>
    <row r="120" spans="1:39" ht="12" customHeight="1" x14ac:dyDescent="0.25">
      <c r="A120" s="46"/>
      <c r="B120" s="49"/>
      <c r="AK120" s="36"/>
      <c r="AL120" s="36"/>
      <c r="AM120" s="36"/>
    </row>
    <row r="121" spans="1:39" ht="12" customHeight="1" x14ac:dyDescent="0.25">
      <c r="A121" s="52"/>
      <c r="B121" s="50"/>
      <c r="AK121" s="36"/>
      <c r="AL121" s="36"/>
      <c r="AM121" s="36"/>
    </row>
    <row r="122" spans="1:39" ht="12" customHeight="1" x14ac:dyDescent="0.25">
      <c r="A122" s="46"/>
      <c r="B122" s="49"/>
      <c r="AK122" s="36"/>
      <c r="AL122" s="36"/>
      <c r="AM122" s="36"/>
    </row>
  </sheetData>
  <mergeCells count="5">
    <mergeCell ref="A2:AI2"/>
    <mergeCell ref="A4:AI4"/>
    <mergeCell ref="A8:AI8"/>
    <mergeCell ref="A14:AI14"/>
    <mergeCell ref="A20:AI20"/>
  </mergeCells>
  <hyperlinks>
    <hyperlink ref="A1" location="Índice!A1" display="Índice" xr:uid="{07793E50-D311-47E5-8E4D-3CF1620A785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19383-CF28-4269-8311-E2C37BD30D6D}">
  <dimension ref="A1:AN122"/>
  <sheetViews>
    <sheetView showGridLines="0" zoomScale="90" zoomScaleNormal="90" workbookViewId="0"/>
  </sheetViews>
  <sheetFormatPr baseColWidth="10" defaultColWidth="7.109375" defaultRowHeight="13.2" x14ac:dyDescent="0.25"/>
  <cols>
    <col min="1" max="1" width="6.109375" style="8" customWidth="1"/>
    <col min="2" max="2" width="10.44140625" style="8" customWidth="1"/>
    <col min="3" max="34" width="10.6640625" style="8" customWidth="1"/>
    <col min="35" max="35" width="12" style="8" bestFit="1" customWidth="1"/>
    <col min="36" max="16384" width="7.109375" style="8"/>
  </cols>
  <sheetData>
    <row r="1" spans="1:40" ht="12" customHeight="1" x14ac:dyDescent="0.25">
      <c r="A1" s="31" t="s">
        <v>0</v>
      </c>
      <c r="B1" s="32"/>
      <c r="C1" s="33"/>
      <c r="D1" s="33"/>
      <c r="E1" s="33"/>
      <c r="F1" s="33"/>
      <c r="G1" s="33"/>
      <c r="H1" s="33"/>
      <c r="I1" s="33"/>
      <c r="J1" s="33"/>
      <c r="K1" s="33"/>
      <c r="L1" s="33"/>
      <c r="M1" s="33"/>
      <c r="N1" s="33"/>
      <c r="O1" s="33"/>
      <c r="P1" s="33"/>
      <c r="Q1" s="33"/>
      <c r="R1" s="34"/>
      <c r="S1" s="34"/>
      <c r="T1" s="34"/>
      <c r="U1" s="34"/>
      <c r="V1" s="34"/>
      <c r="W1" s="34"/>
      <c r="X1" s="34"/>
      <c r="Y1" s="34"/>
      <c r="Z1" s="33"/>
      <c r="AA1" s="33"/>
      <c r="AB1" s="33"/>
      <c r="AC1" s="33"/>
      <c r="AD1" s="33"/>
      <c r="AE1" s="33"/>
      <c r="AF1" s="33"/>
      <c r="AG1" s="33"/>
      <c r="AH1" s="33"/>
      <c r="AI1" s="33"/>
      <c r="AJ1" s="33"/>
      <c r="AK1" s="35"/>
      <c r="AL1" s="36"/>
      <c r="AM1" s="36"/>
      <c r="AN1" s="37"/>
    </row>
    <row r="2" spans="1:40" ht="12" customHeight="1" x14ac:dyDescent="0.25">
      <c r="A2" s="138" t="s">
        <v>54</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32"/>
      <c r="AK2" s="35"/>
      <c r="AL2" s="36"/>
      <c r="AM2" s="36"/>
    </row>
    <row r="3" spans="1:40" ht="12" customHeight="1" x14ac:dyDescent="0.25">
      <c r="A3" s="38"/>
      <c r="B3" s="76"/>
      <c r="C3" s="76"/>
      <c r="D3" s="76"/>
      <c r="E3" s="76"/>
      <c r="F3" s="76"/>
      <c r="G3" s="76"/>
      <c r="H3" s="76"/>
      <c r="I3" s="76"/>
      <c r="J3" s="76"/>
      <c r="K3" s="76"/>
      <c r="L3" s="76"/>
      <c r="M3" s="76"/>
      <c r="N3" s="76"/>
      <c r="O3" s="76"/>
      <c r="P3" s="32"/>
      <c r="Q3" s="32"/>
      <c r="R3" s="32"/>
      <c r="S3" s="32"/>
      <c r="T3" s="32"/>
      <c r="U3" s="32"/>
      <c r="V3" s="32"/>
      <c r="W3" s="32"/>
      <c r="X3" s="32"/>
      <c r="Y3" s="32"/>
      <c r="Z3" s="32"/>
      <c r="AA3" s="32"/>
      <c r="AB3" s="32"/>
      <c r="AC3" s="32"/>
      <c r="AD3" s="32"/>
      <c r="AE3" s="32"/>
      <c r="AF3" s="32"/>
      <c r="AG3" s="32"/>
      <c r="AH3" s="32"/>
      <c r="AI3" s="32"/>
      <c r="AJ3" s="32"/>
      <c r="AK3" s="35"/>
      <c r="AL3" s="36"/>
      <c r="AM3" s="36"/>
    </row>
    <row r="4" spans="1:40" ht="12" customHeight="1" x14ac:dyDescent="0.25">
      <c r="A4" s="138" t="s">
        <v>447</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32"/>
      <c r="AK4" s="35"/>
      <c r="AL4" s="36"/>
      <c r="AM4" s="36"/>
    </row>
    <row r="5" spans="1:40" ht="12" customHeight="1" thickBot="1" x14ac:dyDescent="0.3">
      <c r="A5" s="12"/>
      <c r="B5" s="13"/>
      <c r="C5" s="13"/>
      <c r="D5" s="13"/>
      <c r="E5" s="13"/>
      <c r="F5" s="13"/>
      <c r="G5" s="13"/>
      <c r="H5" s="13"/>
      <c r="I5" s="13"/>
      <c r="J5" s="13"/>
      <c r="K5" s="13"/>
      <c r="L5" s="13"/>
      <c r="M5" s="13"/>
      <c r="N5" s="13"/>
      <c r="O5" s="13"/>
      <c r="P5" s="32"/>
      <c r="Q5" s="32"/>
      <c r="R5" s="32"/>
      <c r="S5" s="32"/>
      <c r="T5" s="32"/>
      <c r="U5" s="32"/>
      <c r="V5" s="32"/>
      <c r="W5" s="32"/>
      <c r="X5" s="32"/>
      <c r="Y5" s="32"/>
      <c r="Z5" s="32"/>
      <c r="AA5" s="32"/>
      <c r="AB5" s="32"/>
      <c r="AC5" s="32"/>
      <c r="AD5" s="32"/>
      <c r="AE5" s="32"/>
      <c r="AF5" s="32"/>
      <c r="AG5" s="32"/>
      <c r="AH5" s="32"/>
      <c r="AI5" s="32"/>
      <c r="AJ5" s="32"/>
      <c r="AK5" s="35"/>
      <c r="AL5" s="36"/>
      <c r="AM5" s="36"/>
    </row>
    <row r="6" spans="1:40" ht="12" customHeight="1" thickTop="1" thickBot="1" x14ac:dyDescent="0.3">
      <c r="A6" s="76"/>
      <c r="B6" s="40"/>
      <c r="C6" s="15">
        <v>1990</v>
      </c>
      <c r="D6" s="15">
        <v>1991</v>
      </c>
      <c r="E6" s="15">
        <v>1992</v>
      </c>
      <c r="F6" s="15">
        <v>1993</v>
      </c>
      <c r="G6" s="15">
        <v>1994</v>
      </c>
      <c r="H6" s="15">
        <v>1995</v>
      </c>
      <c r="I6" s="15">
        <v>1996</v>
      </c>
      <c r="J6" s="15">
        <v>1997</v>
      </c>
      <c r="K6" s="15">
        <v>1998</v>
      </c>
      <c r="L6" s="15">
        <v>1999</v>
      </c>
      <c r="M6" s="15">
        <v>2000</v>
      </c>
      <c r="N6" s="15">
        <v>2001</v>
      </c>
      <c r="O6" s="15">
        <v>2002</v>
      </c>
      <c r="P6" s="15">
        <v>2003</v>
      </c>
      <c r="Q6" s="15">
        <v>2004</v>
      </c>
      <c r="R6" s="15">
        <v>2005</v>
      </c>
      <c r="S6" s="15">
        <v>2006</v>
      </c>
      <c r="T6" s="15">
        <v>2007</v>
      </c>
      <c r="U6" s="15">
        <v>2008</v>
      </c>
      <c r="V6" s="15">
        <v>2009</v>
      </c>
      <c r="W6" s="15">
        <v>2010</v>
      </c>
      <c r="X6" s="15">
        <v>2011</v>
      </c>
      <c r="Y6" s="15">
        <v>2012</v>
      </c>
      <c r="Z6" s="15">
        <v>2013</v>
      </c>
      <c r="AA6" s="15">
        <v>2014</v>
      </c>
      <c r="AB6" s="15">
        <v>2015</v>
      </c>
      <c r="AC6" s="15">
        <v>2016</v>
      </c>
      <c r="AD6" s="15">
        <v>2017</v>
      </c>
      <c r="AE6" s="15">
        <v>2018</v>
      </c>
      <c r="AF6" s="15">
        <v>2019</v>
      </c>
      <c r="AG6" s="15">
        <v>2020</v>
      </c>
      <c r="AH6" s="15">
        <v>2021</v>
      </c>
      <c r="AI6" s="15" t="s">
        <v>458</v>
      </c>
      <c r="AJ6" s="32"/>
      <c r="AK6" s="35"/>
      <c r="AL6" s="36"/>
      <c r="AM6" s="36"/>
    </row>
    <row r="7" spans="1:40" ht="12" customHeight="1" thickTop="1" x14ac:dyDescent="0.25">
      <c r="A7" s="76"/>
      <c r="B7" s="40"/>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32"/>
      <c r="AK7" s="35"/>
      <c r="AL7" s="36"/>
      <c r="AM7" s="36"/>
    </row>
    <row r="8" spans="1:40" ht="12" customHeight="1" x14ac:dyDescent="0.25">
      <c r="A8" s="138" t="s">
        <v>4</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32"/>
      <c r="AK8" s="35"/>
      <c r="AL8" s="36"/>
      <c r="AM8" s="36"/>
    </row>
    <row r="9" spans="1:40" ht="12" customHeight="1" x14ac:dyDescent="0.25">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120"/>
      <c r="AG9" s="123"/>
      <c r="AH9" s="129"/>
      <c r="AI9" s="76"/>
      <c r="AJ9" s="32"/>
      <c r="AK9" s="35"/>
      <c r="AL9" s="36"/>
      <c r="AM9" s="36"/>
    </row>
    <row r="10" spans="1:40" ht="12" customHeight="1" x14ac:dyDescent="0.25">
      <c r="A10" s="17"/>
      <c r="B10" s="42" t="s">
        <v>1</v>
      </c>
      <c r="C10" s="43">
        <v>318.04242900000003</v>
      </c>
      <c r="D10" s="43">
        <v>521.34899800000005</v>
      </c>
      <c r="E10" s="43">
        <v>703.93898199999978</v>
      </c>
      <c r="F10" s="43">
        <v>932.0010480000002</v>
      </c>
      <c r="G10" s="43">
        <v>1576.7969560000006</v>
      </c>
      <c r="H10" s="43">
        <v>1774.8535450000006</v>
      </c>
      <c r="I10" s="43">
        <v>1410.6569800000004</v>
      </c>
      <c r="J10" s="43">
        <v>1668.395665</v>
      </c>
      <c r="K10" s="43">
        <v>1994.0920219999998</v>
      </c>
      <c r="L10" s="43">
        <v>2578.0796460000006</v>
      </c>
      <c r="M10" s="43">
        <v>3707.3821890000008</v>
      </c>
      <c r="N10" s="43">
        <v>4483.9436860000005</v>
      </c>
      <c r="O10" s="43">
        <v>6782.8329770000009</v>
      </c>
      <c r="P10" s="43">
        <v>8966.977644999999</v>
      </c>
      <c r="Q10" s="43">
        <v>13614.353506999998</v>
      </c>
      <c r="R10" s="43">
        <v>19771.538519000002</v>
      </c>
      <c r="S10" s="43">
        <v>24581.247431999996</v>
      </c>
      <c r="T10" s="43">
        <v>28969.74397800001</v>
      </c>
      <c r="U10" s="43">
        <v>28166.347645000002</v>
      </c>
      <c r="V10" s="43">
        <v>26943.155313999996</v>
      </c>
      <c r="W10" s="43">
        <v>33795.837586999995</v>
      </c>
      <c r="X10" s="43">
        <v>42757.277287000019</v>
      </c>
      <c r="Y10" s="43">
        <v>56433.162907000005</v>
      </c>
      <c r="Z10" s="43">
        <v>62931.253750999989</v>
      </c>
      <c r="AA10" s="43">
        <v>70608.874895000015</v>
      </c>
      <c r="AB10" s="43">
        <v>69613.654988000009</v>
      </c>
      <c r="AC10" s="43">
        <v>65321.110621000014</v>
      </c>
      <c r="AD10" s="43">
        <v>74540.548938000007</v>
      </c>
      <c r="AE10" s="43">
        <v>77043.518687999996</v>
      </c>
      <c r="AF10" s="43">
        <v>66373.930439000003</v>
      </c>
      <c r="AG10" s="43">
        <v>61895.646900999993</v>
      </c>
      <c r="AH10" s="43">
        <v>79021.612236999979</v>
      </c>
      <c r="AI10" s="43">
        <f>SUM(C10:AH10)</f>
        <v>939802.15840200009</v>
      </c>
      <c r="AJ10" s="34"/>
      <c r="AK10" s="35"/>
      <c r="AL10" s="36"/>
      <c r="AM10" s="37"/>
      <c r="AN10" s="37"/>
    </row>
    <row r="11" spans="1:40" ht="12" customHeight="1" x14ac:dyDescent="0.25">
      <c r="A11" s="17"/>
      <c r="B11" s="42" t="s">
        <v>2</v>
      </c>
      <c r="C11" s="43">
        <v>3.3570000000000003E-2</v>
      </c>
      <c r="D11" s="43">
        <v>0.109509</v>
      </c>
      <c r="E11" s="43">
        <v>8.9300000000000004E-3</v>
      </c>
      <c r="F11" s="43">
        <v>5.8392000000000006E-2</v>
      </c>
      <c r="G11" s="43">
        <v>1.9746790000000001</v>
      </c>
      <c r="H11" s="43">
        <v>0.10930599999999999</v>
      </c>
      <c r="I11" s="43">
        <v>2.1756000000000001E-2</v>
      </c>
      <c r="J11" s="43">
        <v>0.22989700000000002</v>
      </c>
      <c r="K11" s="43">
        <v>8.8984999999999995E-2</v>
      </c>
      <c r="L11" s="43">
        <v>0.41220600000000002</v>
      </c>
      <c r="M11" s="43">
        <v>1.1408050000000001</v>
      </c>
      <c r="N11" s="43">
        <v>0.83850000000000002</v>
      </c>
      <c r="O11" s="43">
        <v>2.6131539999999998</v>
      </c>
      <c r="P11" s="43">
        <v>1.6608099999999999</v>
      </c>
      <c r="Q11" s="43">
        <v>4.8682080000000001</v>
      </c>
      <c r="R11" s="43">
        <v>5.2380449999999996</v>
      </c>
      <c r="S11" s="43">
        <v>7.6970460000000003</v>
      </c>
      <c r="T11" s="43">
        <v>14.835018999999997</v>
      </c>
      <c r="U11" s="43">
        <v>32.525841</v>
      </c>
      <c r="V11" s="43">
        <v>23.145746000000003</v>
      </c>
      <c r="W11" s="43">
        <v>13.880046</v>
      </c>
      <c r="X11" s="43">
        <v>9.2252039999999997</v>
      </c>
      <c r="Y11" s="43">
        <v>13.111096999999999</v>
      </c>
      <c r="Z11" s="43">
        <v>13.086514000000001</v>
      </c>
      <c r="AA11" s="43">
        <v>39.655581000000005</v>
      </c>
      <c r="AB11" s="43">
        <v>113.716162</v>
      </c>
      <c r="AC11" s="43">
        <v>1088.765895</v>
      </c>
      <c r="AD11" s="43">
        <v>1476.7883410000002</v>
      </c>
      <c r="AE11" s="43">
        <v>1616.0687049999999</v>
      </c>
      <c r="AF11" s="43">
        <v>1472.74505</v>
      </c>
      <c r="AG11" s="43">
        <v>1154.0128940000002</v>
      </c>
      <c r="AH11" s="43">
        <v>1258.432329</v>
      </c>
      <c r="AI11" s="43">
        <f t="shared" ref="AI11:AI12" si="0">SUM(C11:AH11)</f>
        <v>8367.0982220000005</v>
      </c>
      <c r="AJ11" s="34"/>
      <c r="AK11" s="35"/>
      <c r="AL11" s="36"/>
      <c r="AM11" s="37"/>
      <c r="AN11" s="37"/>
    </row>
    <row r="12" spans="1:40" ht="12" customHeight="1" x14ac:dyDescent="0.25">
      <c r="A12" s="17"/>
      <c r="B12" s="42" t="s">
        <v>3</v>
      </c>
      <c r="C12" s="43">
        <v>318.07599900000002</v>
      </c>
      <c r="D12" s="43">
        <v>521.45850700000005</v>
      </c>
      <c r="E12" s="43">
        <v>703.94791199999975</v>
      </c>
      <c r="F12" s="43">
        <v>932.05944000000022</v>
      </c>
      <c r="G12" s="43">
        <v>1578.7716350000005</v>
      </c>
      <c r="H12" s="43">
        <v>1774.9628510000007</v>
      </c>
      <c r="I12" s="43">
        <v>1410.6787360000005</v>
      </c>
      <c r="J12" s="43">
        <v>1668.6255619999999</v>
      </c>
      <c r="K12" s="43">
        <v>1994.1810069999999</v>
      </c>
      <c r="L12" s="43">
        <v>2578.4918520000006</v>
      </c>
      <c r="M12" s="43">
        <v>3708.5229940000008</v>
      </c>
      <c r="N12" s="43">
        <v>4484.7821860000004</v>
      </c>
      <c r="O12" s="43">
        <v>6785.4461310000006</v>
      </c>
      <c r="P12" s="43">
        <v>8968.6384549999984</v>
      </c>
      <c r="Q12" s="43">
        <v>13619.221714999998</v>
      </c>
      <c r="R12" s="43">
        <v>19776.776564</v>
      </c>
      <c r="S12" s="43">
        <v>24588.944477999998</v>
      </c>
      <c r="T12" s="43">
        <v>28984.578997000008</v>
      </c>
      <c r="U12" s="43">
        <v>28198.873486</v>
      </c>
      <c r="V12" s="43">
        <v>26966.301059999994</v>
      </c>
      <c r="W12" s="43">
        <v>33809.717632999993</v>
      </c>
      <c r="X12" s="43">
        <v>42766.502491000021</v>
      </c>
      <c r="Y12" s="43">
        <v>56446.274004000006</v>
      </c>
      <c r="Z12" s="43">
        <v>62944.340264999992</v>
      </c>
      <c r="AA12" s="43">
        <v>70648.530476000014</v>
      </c>
      <c r="AB12" s="43">
        <v>69727.371150000006</v>
      </c>
      <c r="AC12" s="43">
        <v>66409.876516000018</v>
      </c>
      <c r="AD12" s="43">
        <v>76017.337279000014</v>
      </c>
      <c r="AE12" s="43">
        <v>78659.587392999994</v>
      </c>
      <c r="AF12" s="43">
        <v>67846.675489000001</v>
      </c>
      <c r="AG12" s="43">
        <v>63049.659794999992</v>
      </c>
      <c r="AH12" s="43">
        <v>80280.044565999982</v>
      </c>
      <c r="AI12" s="43">
        <f t="shared" si="0"/>
        <v>948169.25662400015</v>
      </c>
      <c r="AJ12" s="34"/>
      <c r="AK12" s="35"/>
      <c r="AL12" s="36"/>
      <c r="AM12" s="37"/>
      <c r="AN12" s="37"/>
    </row>
    <row r="13" spans="1:40" ht="12" customHeight="1" x14ac:dyDescent="0.25">
      <c r="A13" s="17"/>
      <c r="B13" s="42"/>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34"/>
      <c r="AK13" s="35"/>
      <c r="AL13" s="36"/>
      <c r="AM13" s="37"/>
      <c r="AN13" s="37"/>
    </row>
    <row r="14" spans="1:40" ht="12" customHeight="1" x14ac:dyDescent="0.25">
      <c r="A14" s="138" t="s">
        <v>5</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34"/>
      <c r="AK14" s="35"/>
      <c r="AL14" s="36"/>
      <c r="AM14" s="37"/>
      <c r="AN14" s="37"/>
    </row>
    <row r="15" spans="1:40" ht="12" customHeight="1" x14ac:dyDescent="0.25">
      <c r="A15" s="17"/>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34"/>
      <c r="AK15" s="35"/>
      <c r="AL15" s="36"/>
      <c r="AM15" s="37"/>
      <c r="AN15" s="37"/>
    </row>
    <row r="16" spans="1:40" ht="12" customHeight="1" x14ac:dyDescent="0.25">
      <c r="A16" s="17"/>
      <c r="B16" s="42" t="s">
        <v>1</v>
      </c>
      <c r="C16" s="43">
        <v>13.809111000000007</v>
      </c>
      <c r="D16" s="43">
        <v>23.623595000000005</v>
      </c>
      <c r="E16" s="43">
        <v>33.171269000000009</v>
      </c>
      <c r="F16" s="43">
        <v>47.974277999999991</v>
      </c>
      <c r="G16" s="43">
        <v>78.480012000000002</v>
      </c>
      <c r="H16" s="43">
        <v>72.206750000000014</v>
      </c>
      <c r="I16" s="43">
        <v>48.241645000000005</v>
      </c>
      <c r="J16" s="43">
        <v>47.224349000000004</v>
      </c>
      <c r="K16" s="43">
        <v>47.262411999999991</v>
      </c>
      <c r="L16" s="43">
        <v>50.572761</v>
      </c>
      <c r="M16" s="43">
        <v>59.435493000000029</v>
      </c>
      <c r="N16" s="43">
        <v>63.382600000000004</v>
      </c>
      <c r="O16" s="43">
        <v>76.856551000000024</v>
      </c>
      <c r="P16" s="43">
        <v>88.434061999999997</v>
      </c>
      <c r="Q16" s="43">
        <v>121.36973699999999</v>
      </c>
      <c r="R16" s="43">
        <v>170.24995000000004</v>
      </c>
      <c r="S16" s="43">
        <v>216.94233399999999</v>
      </c>
      <c r="T16" s="43">
        <v>268.02213699999999</v>
      </c>
      <c r="U16" s="43">
        <v>287.18363899999997</v>
      </c>
      <c r="V16" s="43">
        <v>302.1057429999999</v>
      </c>
      <c r="W16" s="43">
        <v>638.17522100000019</v>
      </c>
      <c r="X16" s="43">
        <v>638.23070700000005</v>
      </c>
      <c r="Y16" s="43">
        <v>609.3047459999998</v>
      </c>
      <c r="Z16" s="43">
        <v>505.19887200000005</v>
      </c>
      <c r="AA16" s="43">
        <v>577.55488700000001</v>
      </c>
      <c r="AB16" s="43">
        <v>558.75696300000004</v>
      </c>
      <c r="AC16" s="43">
        <v>523.84076699999991</v>
      </c>
      <c r="AD16" s="43">
        <v>534.53331700000001</v>
      </c>
      <c r="AE16" s="43">
        <v>1520.2937379999998</v>
      </c>
      <c r="AF16" s="43">
        <v>3828.8130540000002</v>
      </c>
      <c r="AG16" s="43">
        <v>4122.1553849999991</v>
      </c>
      <c r="AH16" s="43">
        <v>6472.1440799999982</v>
      </c>
      <c r="AI16" s="43">
        <f>SUM(C16:AH16)</f>
        <v>22645.550164999997</v>
      </c>
      <c r="AJ16" s="34"/>
      <c r="AK16" s="35"/>
      <c r="AL16" s="36"/>
      <c r="AM16" s="37"/>
      <c r="AN16" s="37"/>
    </row>
    <row r="17" spans="1:40" ht="12" customHeight="1" x14ac:dyDescent="0.25">
      <c r="A17" s="17"/>
      <c r="B17" s="42" t="s">
        <v>2</v>
      </c>
      <c r="C17" s="43">
        <v>2.0570000000000002E-3</v>
      </c>
      <c r="D17" s="43">
        <v>2.738E-3</v>
      </c>
      <c r="E17" s="43">
        <v>2.23E-4</v>
      </c>
      <c r="F17" s="43">
        <v>1.67E-3</v>
      </c>
      <c r="G17" s="43">
        <v>4.9366E-2</v>
      </c>
      <c r="H17" s="43">
        <v>9.6600000000000002E-3</v>
      </c>
      <c r="I17" s="43">
        <v>6.0160000000000005E-3</v>
      </c>
      <c r="J17" s="43">
        <v>2.5269999999999997E-2</v>
      </c>
      <c r="K17" s="43">
        <v>1.4503E-2</v>
      </c>
      <c r="L17" s="43">
        <v>2.0969999999999999E-2</v>
      </c>
      <c r="M17" s="43">
        <v>5.5155999999999997E-2</v>
      </c>
      <c r="N17" s="43">
        <v>0.11093800000000001</v>
      </c>
      <c r="O17" s="43">
        <v>0.107597</v>
      </c>
      <c r="P17" s="43">
        <v>0.27979999999999999</v>
      </c>
      <c r="Q17" s="43">
        <v>0.23780899999999996</v>
      </c>
      <c r="R17" s="43">
        <v>0.28579100000000002</v>
      </c>
      <c r="S17" s="43">
        <v>0.35750199999999999</v>
      </c>
      <c r="T17" s="43">
        <v>0.51147000000000009</v>
      </c>
      <c r="U17" s="43">
        <v>1.62608</v>
      </c>
      <c r="V17" s="43">
        <v>0.79099199999999992</v>
      </c>
      <c r="W17" s="43">
        <v>0.97096299999999991</v>
      </c>
      <c r="X17" s="43">
        <v>6.4831770000000004</v>
      </c>
      <c r="Y17" s="43">
        <v>0.69184400000000001</v>
      </c>
      <c r="Z17" s="43">
        <v>0.49475999999999998</v>
      </c>
      <c r="AA17" s="43">
        <v>0.78050300000000006</v>
      </c>
      <c r="AB17" s="43">
        <v>2.807966</v>
      </c>
      <c r="AC17" s="43">
        <v>26.488722999999997</v>
      </c>
      <c r="AD17" s="43">
        <v>38.96387099999999</v>
      </c>
      <c r="AE17" s="43">
        <v>186.39947000000004</v>
      </c>
      <c r="AF17" s="43">
        <v>245.42496100000002</v>
      </c>
      <c r="AG17" s="43">
        <v>187.83003700000003</v>
      </c>
      <c r="AH17" s="43">
        <v>253.83996099999999</v>
      </c>
      <c r="AI17" s="43">
        <f t="shared" ref="AI17:AI18" si="1">SUM(C17:AH17)</f>
        <v>955.67184400000019</v>
      </c>
      <c r="AJ17" s="34"/>
      <c r="AK17" s="35"/>
      <c r="AL17" s="36"/>
      <c r="AM17" s="37"/>
      <c r="AN17" s="37"/>
    </row>
    <row r="18" spans="1:40" ht="12" customHeight="1" x14ac:dyDescent="0.25">
      <c r="A18" s="17"/>
      <c r="B18" s="42" t="s">
        <v>3</v>
      </c>
      <c r="C18" s="43">
        <v>13.811168000000007</v>
      </c>
      <c r="D18" s="43">
        <v>23.626333000000006</v>
      </c>
      <c r="E18" s="43">
        <v>33.171492000000008</v>
      </c>
      <c r="F18" s="43">
        <v>47.975947999999988</v>
      </c>
      <c r="G18" s="43">
        <v>78.529378000000008</v>
      </c>
      <c r="H18" s="43">
        <v>72.21641000000001</v>
      </c>
      <c r="I18" s="43">
        <v>48.247661000000008</v>
      </c>
      <c r="J18" s="43">
        <v>47.249619000000003</v>
      </c>
      <c r="K18" s="43">
        <v>47.276914999999988</v>
      </c>
      <c r="L18" s="43">
        <v>50.593730999999998</v>
      </c>
      <c r="M18" s="43">
        <v>59.490649000000026</v>
      </c>
      <c r="N18" s="43">
        <v>63.493538000000001</v>
      </c>
      <c r="O18" s="43">
        <v>76.964148000000023</v>
      </c>
      <c r="P18" s="43">
        <v>88.713861999999992</v>
      </c>
      <c r="Q18" s="43">
        <v>121.60754599999999</v>
      </c>
      <c r="R18" s="43">
        <v>170.53574100000003</v>
      </c>
      <c r="S18" s="43">
        <v>217.299836</v>
      </c>
      <c r="T18" s="43">
        <v>268.53360699999996</v>
      </c>
      <c r="U18" s="43">
        <v>288.80971899999997</v>
      </c>
      <c r="V18" s="43">
        <v>302.89673499999992</v>
      </c>
      <c r="W18" s="43">
        <v>639.14618400000018</v>
      </c>
      <c r="X18" s="43">
        <v>644.71388400000001</v>
      </c>
      <c r="Y18" s="43">
        <v>609.99658999999974</v>
      </c>
      <c r="Z18" s="43">
        <v>505.69363200000004</v>
      </c>
      <c r="AA18" s="43">
        <v>578.33538999999996</v>
      </c>
      <c r="AB18" s="43">
        <v>561.56492900000001</v>
      </c>
      <c r="AC18" s="43">
        <v>550.32948999999996</v>
      </c>
      <c r="AD18" s="43">
        <v>573.49718800000005</v>
      </c>
      <c r="AE18" s="43">
        <v>1706.6932079999999</v>
      </c>
      <c r="AF18" s="43">
        <v>4074.2380150000004</v>
      </c>
      <c r="AG18" s="43">
        <v>4309.9854219999988</v>
      </c>
      <c r="AH18" s="43">
        <v>6725.9840409999979</v>
      </c>
      <c r="AI18" s="43">
        <f t="shared" si="1"/>
        <v>23601.222008999997</v>
      </c>
      <c r="AJ18" s="34"/>
      <c r="AK18" s="35"/>
      <c r="AL18" s="36"/>
      <c r="AM18" s="37"/>
      <c r="AN18" s="37"/>
    </row>
    <row r="19" spans="1:40" ht="12" customHeight="1" x14ac:dyDescent="0.25">
      <c r="A19" s="17"/>
      <c r="B19" s="42"/>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34"/>
      <c r="AK19" s="35"/>
      <c r="AL19" s="36"/>
      <c r="AM19" s="37"/>
      <c r="AN19" s="37"/>
    </row>
    <row r="20" spans="1:40" ht="12" customHeight="1" x14ac:dyDescent="0.25">
      <c r="A20" s="138" t="s">
        <v>6</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34"/>
      <c r="AK20" s="35"/>
      <c r="AL20" s="36"/>
      <c r="AM20" s="37"/>
      <c r="AN20" s="37"/>
    </row>
    <row r="21" spans="1:40" ht="12" customHeight="1" x14ac:dyDescent="0.25">
      <c r="A21" s="17"/>
      <c r="B21" s="42"/>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34"/>
      <c r="AK21" s="35"/>
      <c r="AL21" s="36"/>
      <c r="AM21" s="37"/>
      <c r="AN21" s="37"/>
    </row>
    <row r="22" spans="1:40" ht="12" customHeight="1" x14ac:dyDescent="0.25">
      <c r="A22" s="17"/>
      <c r="B22" s="42" t="s">
        <v>1</v>
      </c>
      <c r="C22" s="44">
        <f t="shared" ref="C22:AI24" si="2">IF(C10&gt;0,C16/C10*100,"--")</f>
        <v>4.341908418766355</v>
      </c>
      <c r="D22" s="44">
        <f t="shared" si="2"/>
        <v>4.531243963376717</v>
      </c>
      <c r="E22" s="44">
        <f t="shared" si="2"/>
        <v>4.7122364080129913</v>
      </c>
      <c r="F22" s="44">
        <f t="shared" si="2"/>
        <v>5.1474489329114981</v>
      </c>
      <c r="G22" s="44">
        <f t="shared" si="2"/>
        <v>4.9771793192122304</v>
      </c>
      <c r="H22" s="44">
        <f t="shared" si="2"/>
        <v>4.068321592134521</v>
      </c>
      <c r="I22" s="44">
        <f t="shared" si="2"/>
        <v>3.4197998297218923</v>
      </c>
      <c r="J22" s="44">
        <f t="shared" si="2"/>
        <v>2.8305245566554502</v>
      </c>
      <c r="K22" s="44">
        <f t="shared" si="2"/>
        <v>2.3701219140628003</v>
      </c>
      <c r="L22" s="44">
        <f t="shared" si="2"/>
        <v>1.9616446326034098</v>
      </c>
      <c r="M22" s="44">
        <f t="shared" si="2"/>
        <v>1.6031660608487648</v>
      </c>
      <c r="N22" s="44">
        <f t="shared" si="2"/>
        <v>1.4135458524578803</v>
      </c>
      <c r="O22" s="44">
        <f t="shared" si="2"/>
        <v>1.1331039885636862</v>
      </c>
      <c r="P22" s="44">
        <f t="shared" si="2"/>
        <v>0.98621927589293101</v>
      </c>
      <c r="Q22" s="44">
        <f t="shared" si="2"/>
        <v>0.8914836605175277</v>
      </c>
      <c r="R22" s="44">
        <f t="shared" si="2"/>
        <v>0.86108599913149753</v>
      </c>
      <c r="S22" s="44">
        <f t="shared" si="2"/>
        <v>0.88255217559700949</v>
      </c>
      <c r="T22" s="44">
        <f t="shared" si="2"/>
        <v>0.92517951557852707</v>
      </c>
      <c r="U22" s="44">
        <f t="shared" si="2"/>
        <v>1.0195984322127043</v>
      </c>
      <c r="V22" s="44">
        <f t="shared" si="2"/>
        <v>1.1212708366158659</v>
      </c>
      <c r="W22" s="44">
        <f t="shared" si="2"/>
        <v>1.8883249138511735</v>
      </c>
      <c r="X22" s="44">
        <f t="shared" si="2"/>
        <v>1.4926832284385156</v>
      </c>
      <c r="Y22" s="44">
        <f t="shared" si="2"/>
        <v>1.0796927101252751</v>
      </c>
      <c r="Z22" s="44">
        <f t="shared" si="2"/>
        <v>0.80277897211283888</v>
      </c>
      <c r="AA22" s="44">
        <f t="shared" si="2"/>
        <v>0.81796358865491281</v>
      </c>
      <c r="AB22" s="44">
        <f t="shared" si="2"/>
        <v>0.8026542538189072</v>
      </c>
      <c r="AC22" s="44">
        <f t="shared" si="2"/>
        <v>0.80194712248445899</v>
      </c>
      <c r="AD22" s="44">
        <f t="shared" si="2"/>
        <v>0.71710407907594631</v>
      </c>
      <c r="AE22" s="44">
        <f t="shared" si="2"/>
        <v>1.9732921910753733</v>
      </c>
      <c r="AF22" s="44">
        <f t="shared" ref="AF22:AG22" si="3">IF(AF10&gt;0,AF16/AF10*100,"--")</f>
        <v>5.7685495324385156</v>
      </c>
      <c r="AG22" s="44">
        <f t="shared" si="3"/>
        <v>6.6598470028001291</v>
      </c>
      <c r="AH22" s="44">
        <f t="shared" ref="AH22" si="4">IF(AH10&gt;0,AH16/AH10*100,"--")</f>
        <v>8.1903467884062877</v>
      </c>
      <c r="AI22" s="44">
        <f t="shared" si="2"/>
        <v>2.4096082311095701</v>
      </c>
      <c r="AJ22" s="34"/>
      <c r="AK22" s="35"/>
      <c r="AL22" s="36"/>
      <c r="AM22" s="37"/>
      <c r="AN22" s="37"/>
    </row>
    <row r="23" spans="1:40" ht="12" customHeight="1" x14ac:dyDescent="0.25">
      <c r="A23" s="17"/>
      <c r="B23" s="42" t="s">
        <v>2</v>
      </c>
      <c r="C23" s="44">
        <f t="shared" si="2"/>
        <v>6.1274947870122141</v>
      </c>
      <c r="D23" s="44">
        <f t="shared" si="2"/>
        <v>2.5002511209124365</v>
      </c>
      <c r="E23" s="44">
        <f t="shared" si="2"/>
        <v>2.4972004479283312</v>
      </c>
      <c r="F23" s="44">
        <f t="shared" si="2"/>
        <v>2.8599808192903136</v>
      </c>
      <c r="G23" s="44">
        <f t="shared" si="2"/>
        <v>2.4999506248863739</v>
      </c>
      <c r="H23" s="44">
        <f t="shared" si="2"/>
        <v>8.8375752474704061</v>
      </c>
      <c r="I23" s="44">
        <f t="shared" si="2"/>
        <v>27.652141937856221</v>
      </c>
      <c r="J23" s="44">
        <f t="shared" si="2"/>
        <v>10.991878971887409</v>
      </c>
      <c r="K23" s="44">
        <f t="shared" si="2"/>
        <v>16.298252514468732</v>
      </c>
      <c r="L23" s="44">
        <f t="shared" si="2"/>
        <v>5.0872621941456453</v>
      </c>
      <c r="M23" s="44">
        <f t="shared" si="2"/>
        <v>4.8348315443918981</v>
      </c>
      <c r="N23" s="44">
        <f t="shared" si="2"/>
        <v>13.230530709600478</v>
      </c>
      <c r="O23" s="44">
        <f t="shared" si="2"/>
        <v>4.117514696799347</v>
      </c>
      <c r="P23" s="44">
        <f t="shared" si="2"/>
        <v>16.847201064540798</v>
      </c>
      <c r="Q23" s="44">
        <f t="shared" si="2"/>
        <v>4.8849391809059917</v>
      </c>
      <c r="R23" s="44">
        <f t="shared" si="2"/>
        <v>5.4560623285977892</v>
      </c>
      <c r="S23" s="44">
        <f t="shared" si="2"/>
        <v>4.6446649792660715</v>
      </c>
      <c r="T23" s="44">
        <f t="shared" si="2"/>
        <v>3.4477205590366968</v>
      </c>
      <c r="U23" s="44">
        <f t="shared" si="2"/>
        <v>4.9993480568265705</v>
      </c>
      <c r="V23" s="44">
        <f t="shared" si="2"/>
        <v>3.4174400773256557</v>
      </c>
      <c r="W23" s="44">
        <f t="shared" si="2"/>
        <v>6.995387479263397</v>
      </c>
      <c r="X23" s="44">
        <f t="shared" si="2"/>
        <v>70.276787375108469</v>
      </c>
      <c r="Y23" s="44">
        <f t="shared" si="2"/>
        <v>5.2767819504348115</v>
      </c>
      <c r="Z23" s="44">
        <f t="shared" si="2"/>
        <v>3.7806859794747476</v>
      </c>
      <c r="AA23" s="44">
        <f t="shared" si="2"/>
        <v>1.9682046771676349</v>
      </c>
      <c r="AB23" s="44">
        <f t="shared" si="2"/>
        <v>2.4692760911153506</v>
      </c>
      <c r="AC23" s="44">
        <f t="shared" si="2"/>
        <v>2.432912632701449</v>
      </c>
      <c r="AD23" s="44">
        <f t="shared" si="2"/>
        <v>2.638419461899042</v>
      </c>
      <c r="AE23" s="44">
        <f t="shared" si="2"/>
        <v>11.534130289343116</v>
      </c>
      <c r="AF23" s="44">
        <f t="shared" ref="AF23:AG23" si="5">IF(AF11&gt;0,AF17/AF11*100,"--")</f>
        <v>16.664456689228054</v>
      </c>
      <c r="AG23" s="44">
        <f t="shared" si="5"/>
        <v>16.276251155994451</v>
      </c>
      <c r="AH23" s="44">
        <f t="shared" ref="AH23" si="6">IF(AH11&gt;0,AH17/AH11*100,"--")</f>
        <v>20.171125228617676</v>
      </c>
      <c r="AI23" s="44">
        <f t="shared" si="2"/>
        <v>11.421783498216953</v>
      </c>
      <c r="AJ23" s="34"/>
      <c r="AK23" s="35"/>
      <c r="AL23" s="36"/>
      <c r="AM23" s="37"/>
      <c r="AN23" s="37"/>
    </row>
    <row r="24" spans="1:40" ht="12" customHeight="1" x14ac:dyDescent="0.25">
      <c r="A24" s="17"/>
      <c r="B24" s="42" t="s">
        <v>3</v>
      </c>
      <c r="C24" s="44">
        <f t="shared" si="2"/>
        <v>4.3420968710059782</v>
      </c>
      <c r="D24" s="44">
        <f t="shared" si="2"/>
        <v>4.5308174443110589</v>
      </c>
      <c r="E24" s="44">
        <f t="shared" si="2"/>
        <v>4.712208308957953</v>
      </c>
      <c r="F24" s="44">
        <f t="shared" si="2"/>
        <v>5.1473056267741866</v>
      </c>
      <c r="G24" s="44">
        <f t="shared" si="2"/>
        <v>4.9740808777578511</v>
      </c>
      <c r="H24" s="44">
        <f t="shared" si="2"/>
        <v>4.06861529295184</v>
      </c>
      <c r="I24" s="44">
        <f t="shared" si="2"/>
        <v>3.420173549706075</v>
      </c>
      <c r="J24" s="44">
        <f t="shared" si="2"/>
        <v>2.8316489975957833</v>
      </c>
      <c r="K24" s="44">
        <f t="shared" si="2"/>
        <v>2.3707434196819621</v>
      </c>
      <c r="L24" s="44">
        <f t="shared" si="2"/>
        <v>1.9621443038789168</v>
      </c>
      <c r="M24" s="44">
        <f t="shared" si="2"/>
        <v>1.6041601763356901</v>
      </c>
      <c r="N24" s="44">
        <f t="shared" si="2"/>
        <v>1.4157552221422418</v>
      </c>
      <c r="O24" s="44">
        <f t="shared" si="2"/>
        <v>1.1342533197394566</v>
      </c>
      <c r="P24" s="44">
        <f t="shared" si="2"/>
        <v>0.98915640813397021</v>
      </c>
      <c r="Q24" s="44">
        <f t="shared" si="2"/>
        <v>0.89291112623611479</v>
      </c>
      <c r="R24" s="44">
        <f t="shared" si="2"/>
        <v>0.86230301711770918</v>
      </c>
      <c r="S24" s="44">
        <f t="shared" si="2"/>
        <v>0.8837298249805744</v>
      </c>
      <c r="T24" s="44">
        <f t="shared" si="2"/>
        <v>0.92647061400406749</v>
      </c>
      <c r="U24" s="44">
        <f t="shared" si="2"/>
        <v>1.0241888533007761</v>
      </c>
      <c r="V24" s="44">
        <f t="shared" si="2"/>
        <v>1.1232416871934159</v>
      </c>
      <c r="W24" s="44">
        <f t="shared" si="2"/>
        <v>1.8904215377893638</v>
      </c>
      <c r="X24" s="44">
        <f t="shared" si="2"/>
        <v>1.5075207146894385</v>
      </c>
      <c r="Y24" s="44">
        <f t="shared" si="2"/>
        <v>1.0806675919065498</v>
      </c>
      <c r="Z24" s="44">
        <f t="shared" si="2"/>
        <v>0.80339809722525501</v>
      </c>
      <c r="AA24" s="44">
        <f t="shared" si="2"/>
        <v>0.81860922810909154</v>
      </c>
      <c r="AB24" s="44">
        <f t="shared" si="2"/>
        <v>0.80537229460715154</v>
      </c>
      <c r="AC24" s="44">
        <f t="shared" si="2"/>
        <v>0.82868621185797564</v>
      </c>
      <c r="AD24" s="44">
        <f t="shared" si="2"/>
        <v>0.75442946113087561</v>
      </c>
      <c r="AE24" s="44">
        <f t="shared" si="2"/>
        <v>2.1697205192203697</v>
      </c>
      <c r="AF24" s="44">
        <f t="shared" ref="AF24:AG24" si="7">IF(AF12&gt;0,AF18/AF12*100,"--")</f>
        <v>6.0050665498865268</v>
      </c>
      <c r="AG24" s="44">
        <f t="shared" si="7"/>
        <v>6.8358583313748387</v>
      </c>
      <c r="AH24" s="44">
        <f t="shared" ref="AH24" si="8">IF(AH12&gt;0,AH18/AH12*100,"--")</f>
        <v>8.3781518525072798</v>
      </c>
      <c r="AI24" s="44">
        <f t="shared" si="2"/>
        <v>2.4891359685119117</v>
      </c>
      <c r="AJ24" s="34"/>
      <c r="AK24" s="35"/>
      <c r="AL24" s="36"/>
      <c r="AM24" s="37"/>
      <c r="AN24" s="37"/>
    </row>
    <row r="25" spans="1:40" ht="12" customHeight="1" x14ac:dyDescent="0.25">
      <c r="A25" s="17"/>
      <c r="B25" s="42"/>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34"/>
      <c r="AK25" s="35"/>
      <c r="AL25" s="36"/>
      <c r="AM25" s="37"/>
      <c r="AN25" s="37"/>
    </row>
    <row r="26" spans="1:40" ht="12" customHeight="1" thickBot="1" x14ac:dyDescent="0.3">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32"/>
      <c r="AK26" s="35"/>
      <c r="AL26" s="36"/>
      <c r="AM26" s="36"/>
    </row>
    <row r="27" spans="1:40" ht="12" customHeight="1" thickTop="1" x14ac:dyDescent="0.25">
      <c r="A27" s="45" t="s">
        <v>460</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5"/>
      <c r="AL27" s="36"/>
      <c r="AM27" s="36"/>
    </row>
    <row r="28" spans="1:40" ht="12" customHeight="1" x14ac:dyDescent="0.25">
      <c r="A28" s="46"/>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8"/>
      <c r="AL28" s="48"/>
      <c r="AM28" s="48"/>
      <c r="AN28" s="47"/>
    </row>
    <row r="29" spans="1:40" ht="12" customHeight="1" x14ac:dyDescent="0.25">
      <c r="A29" s="46"/>
      <c r="B29" s="49"/>
      <c r="AK29" s="36"/>
      <c r="AL29" s="36"/>
      <c r="AM29" s="36"/>
    </row>
    <row r="30" spans="1:40" ht="12" customHeight="1" x14ac:dyDescent="0.25">
      <c r="A30" s="46"/>
      <c r="B30" s="49"/>
      <c r="AK30" s="36"/>
      <c r="AL30" s="36"/>
      <c r="AM30" s="36"/>
    </row>
    <row r="31" spans="1:40" ht="12" customHeight="1" x14ac:dyDescent="0.25">
      <c r="A31" s="46"/>
      <c r="B31" s="49"/>
      <c r="AK31" s="36"/>
      <c r="AL31" s="36"/>
      <c r="AM31" s="36"/>
    </row>
    <row r="32" spans="1:40" ht="12" customHeight="1" x14ac:dyDescent="0.25">
      <c r="A32" s="46"/>
      <c r="B32" s="49"/>
      <c r="AK32" s="36"/>
      <c r="AL32" s="36"/>
      <c r="AM32" s="36"/>
    </row>
    <row r="33" spans="1:39" ht="12" customHeight="1" x14ac:dyDescent="0.25">
      <c r="A33" s="46"/>
      <c r="B33" s="49"/>
      <c r="AK33" s="36"/>
      <c r="AL33" s="36"/>
      <c r="AM33" s="36"/>
    </row>
    <row r="34" spans="1:39" ht="12" customHeight="1" x14ac:dyDescent="0.25">
      <c r="AK34" s="36"/>
      <c r="AL34" s="36"/>
      <c r="AM34" s="36"/>
    </row>
    <row r="35" spans="1:39" ht="12" customHeight="1" x14ac:dyDescent="0.25">
      <c r="A35" s="46"/>
      <c r="B35" s="49"/>
      <c r="AK35" s="36"/>
      <c r="AL35" s="36"/>
      <c r="AM35" s="36"/>
    </row>
    <row r="36" spans="1:39" ht="12" customHeight="1" x14ac:dyDescent="0.25">
      <c r="A36" s="46"/>
      <c r="B36" s="49"/>
      <c r="AK36" s="36"/>
      <c r="AL36" s="36"/>
      <c r="AM36" s="36"/>
    </row>
    <row r="37" spans="1:39" ht="12" customHeight="1" x14ac:dyDescent="0.25">
      <c r="A37" s="46"/>
      <c r="B37" s="49"/>
      <c r="AK37" s="36"/>
      <c r="AL37" s="36"/>
      <c r="AM37" s="36"/>
    </row>
    <row r="38" spans="1:39" ht="12" customHeight="1" x14ac:dyDescent="0.25">
      <c r="A38" s="46"/>
      <c r="B38" s="49"/>
      <c r="AK38" s="36"/>
      <c r="AL38" s="36"/>
      <c r="AM38" s="36"/>
    </row>
    <row r="39" spans="1:39" ht="12" customHeight="1" x14ac:dyDescent="0.25">
      <c r="A39" s="46"/>
      <c r="B39" s="49"/>
      <c r="AK39" s="36"/>
      <c r="AL39" s="36"/>
      <c r="AM39" s="36"/>
    </row>
    <row r="40" spans="1:39" ht="12" customHeight="1" x14ac:dyDescent="0.25">
      <c r="A40" s="46"/>
      <c r="B40" s="49"/>
      <c r="AK40" s="36"/>
      <c r="AL40" s="36"/>
      <c r="AM40" s="36"/>
    </row>
    <row r="41" spans="1:39" ht="12" customHeight="1" x14ac:dyDescent="0.25">
      <c r="A41" s="46"/>
      <c r="B41" s="49"/>
      <c r="AK41" s="36"/>
      <c r="AL41" s="36"/>
      <c r="AM41" s="36"/>
    </row>
    <row r="42" spans="1:39" ht="12" customHeight="1" x14ac:dyDescent="0.25">
      <c r="A42" s="46"/>
      <c r="B42" s="49"/>
      <c r="AK42" s="36"/>
      <c r="AL42" s="36"/>
      <c r="AM42" s="36"/>
    </row>
    <row r="43" spans="1:39" ht="12" customHeight="1" x14ac:dyDescent="0.25">
      <c r="A43" s="46"/>
      <c r="B43" s="49"/>
      <c r="AK43" s="36"/>
      <c r="AL43" s="36"/>
      <c r="AM43" s="36"/>
    </row>
    <row r="44" spans="1:39" ht="12" customHeight="1" x14ac:dyDescent="0.25">
      <c r="A44" s="46"/>
      <c r="B44" s="49"/>
      <c r="AK44" s="36"/>
      <c r="AL44" s="36"/>
      <c r="AM44" s="36"/>
    </row>
    <row r="45" spans="1:39" ht="12" customHeight="1" x14ac:dyDescent="0.25">
      <c r="A45" s="46"/>
      <c r="B45" s="49"/>
      <c r="AK45" s="36"/>
      <c r="AL45" s="36"/>
      <c r="AM45" s="36"/>
    </row>
    <row r="46" spans="1:39" ht="12" customHeight="1" x14ac:dyDescent="0.25">
      <c r="A46" s="46"/>
      <c r="B46" s="49"/>
      <c r="AK46" s="36"/>
      <c r="AL46" s="36"/>
      <c r="AM46" s="36"/>
    </row>
    <row r="47" spans="1:39" ht="12" customHeight="1" x14ac:dyDescent="0.25">
      <c r="A47" s="46"/>
      <c r="B47" s="49"/>
      <c r="AK47" s="36"/>
      <c r="AL47" s="36"/>
      <c r="AM47" s="36"/>
    </row>
    <row r="48" spans="1:39" ht="12" customHeight="1" x14ac:dyDescent="0.25">
      <c r="A48" s="46"/>
      <c r="B48" s="49"/>
      <c r="AK48" s="36"/>
      <c r="AL48" s="36"/>
      <c r="AM48" s="36"/>
    </row>
    <row r="49" spans="1:39" ht="12" customHeight="1" x14ac:dyDescent="0.25">
      <c r="A49" s="46"/>
      <c r="B49" s="49"/>
      <c r="AK49" s="36"/>
      <c r="AL49" s="36"/>
      <c r="AM49" s="36"/>
    </row>
    <row r="50" spans="1:39" ht="12" customHeight="1" x14ac:dyDescent="0.25">
      <c r="A50" s="46"/>
      <c r="B50" s="49"/>
      <c r="AK50" s="36"/>
      <c r="AL50" s="36"/>
      <c r="AM50" s="36"/>
    </row>
    <row r="51" spans="1:39" ht="12" customHeight="1" x14ac:dyDescent="0.25">
      <c r="A51" s="46"/>
      <c r="B51" s="49"/>
      <c r="AK51" s="36"/>
      <c r="AL51" s="36"/>
      <c r="AM51" s="36"/>
    </row>
    <row r="52" spans="1:39" ht="12" customHeight="1" x14ac:dyDescent="0.25">
      <c r="A52" s="46"/>
      <c r="B52" s="49"/>
      <c r="AK52" s="36"/>
      <c r="AL52" s="36"/>
      <c r="AM52" s="36"/>
    </row>
    <row r="53" spans="1:39" ht="12" customHeight="1" x14ac:dyDescent="0.25">
      <c r="A53" s="46"/>
      <c r="B53" s="49"/>
      <c r="AK53" s="36"/>
      <c r="AL53" s="36"/>
      <c r="AM53" s="36"/>
    </row>
    <row r="54" spans="1:39" ht="12" customHeight="1" x14ac:dyDescent="0.25">
      <c r="A54" s="46"/>
      <c r="B54" s="49"/>
      <c r="AK54" s="36"/>
      <c r="AL54" s="36"/>
      <c r="AM54" s="36"/>
    </row>
    <row r="55" spans="1:39" ht="12" customHeight="1" x14ac:dyDescent="0.25">
      <c r="A55" s="46"/>
      <c r="B55" s="49"/>
      <c r="AK55" s="36"/>
      <c r="AL55" s="36"/>
      <c r="AM55" s="36"/>
    </row>
    <row r="56" spans="1:39" ht="12" customHeight="1" x14ac:dyDescent="0.25">
      <c r="A56" s="46"/>
      <c r="B56" s="50"/>
      <c r="AK56" s="36"/>
      <c r="AL56" s="36"/>
      <c r="AM56" s="36"/>
    </row>
    <row r="57" spans="1:39" ht="12" customHeight="1" x14ac:dyDescent="0.25">
      <c r="A57" s="46"/>
      <c r="B57" s="49"/>
      <c r="AK57" s="36"/>
      <c r="AL57" s="36"/>
      <c r="AM57" s="36"/>
    </row>
    <row r="58" spans="1:39" ht="12" customHeight="1" x14ac:dyDescent="0.25">
      <c r="A58" s="46"/>
      <c r="B58" s="49"/>
      <c r="AK58" s="36"/>
      <c r="AL58" s="36"/>
      <c r="AM58" s="36"/>
    </row>
    <row r="59" spans="1:39" ht="12" customHeight="1" x14ac:dyDescent="0.25">
      <c r="A59" s="46"/>
      <c r="B59" s="49"/>
      <c r="AK59" s="36"/>
      <c r="AL59" s="36"/>
      <c r="AM59" s="36"/>
    </row>
    <row r="60" spans="1:39" ht="12" customHeight="1" x14ac:dyDescent="0.25">
      <c r="A60" s="46"/>
      <c r="B60" s="49"/>
      <c r="AK60" s="36"/>
      <c r="AL60" s="36"/>
      <c r="AM60" s="36"/>
    </row>
    <row r="61" spans="1:39" ht="12" customHeight="1" x14ac:dyDescent="0.25">
      <c r="A61" s="46"/>
      <c r="B61" s="49"/>
      <c r="AK61" s="36"/>
      <c r="AL61" s="36"/>
      <c r="AM61" s="36"/>
    </row>
    <row r="62" spans="1:39" ht="12" customHeight="1" x14ac:dyDescent="0.25">
      <c r="A62" s="46"/>
      <c r="B62" s="49"/>
      <c r="AK62" s="36"/>
      <c r="AL62" s="36"/>
      <c r="AM62" s="36"/>
    </row>
    <row r="63" spans="1:39" ht="12" customHeight="1" x14ac:dyDescent="0.25">
      <c r="A63" s="46"/>
      <c r="B63" s="49"/>
      <c r="AK63" s="36"/>
      <c r="AL63" s="36"/>
      <c r="AM63" s="36"/>
    </row>
    <row r="64" spans="1:39" ht="12" customHeight="1" x14ac:dyDescent="0.25">
      <c r="A64" s="46"/>
      <c r="B64" s="49"/>
      <c r="AK64" s="36"/>
      <c r="AL64" s="36"/>
      <c r="AM64" s="36"/>
    </row>
    <row r="65" spans="1:39" ht="12" customHeight="1" x14ac:dyDescent="0.25">
      <c r="A65" s="46"/>
      <c r="B65" s="49"/>
      <c r="AK65" s="36"/>
      <c r="AL65" s="36"/>
      <c r="AM65" s="36"/>
    </row>
    <row r="66" spans="1:39" ht="12" customHeight="1" x14ac:dyDescent="0.25">
      <c r="A66" s="46"/>
      <c r="B66" s="49"/>
      <c r="AK66" s="36"/>
      <c r="AL66" s="36"/>
      <c r="AM66" s="36"/>
    </row>
    <row r="67" spans="1:39" ht="12" customHeight="1" x14ac:dyDescent="0.25">
      <c r="A67" s="46"/>
      <c r="B67" s="49"/>
      <c r="AK67" s="36"/>
      <c r="AL67" s="36"/>
      <c r="AM67" s="36"/>
    </row>
    <row r="68" spans="1:39" ht="12" customHeight="1" x14ac:dyDescent="0.25">
      <c r="A68" s="46"/>
      <c r="B68" s="49"/>
      <c r="AK68" s="36"/>
      <c r="AL68" s="36"/>
      <c r="AM68" s="36"/>
    </row>
    <row r="69" spans="1:39" ht="12" customHeight="1" x14ac:dyDescent="0.25">
      <c r="A69" s="46"/>
      <c r="B69" s="49"/>
      <c r="AK69" s="36"/>
      <c r="AL69" s="36"/>
      <c r="AM69" s="36"/>
    </row>
    <row r="70" spans="1:39" ht="12" customHeight="1" x14ac:dyDescent="0.25">
      <c r="A70" s="46"/>
      <c r="B70" s="49"/>
      <c r="AK70" s="36"/>
      <c r="AL70" s="36"/>
      <c r="AM70" s="36"/>
    </row>
    <row r="71" spans="1:39" ht="12" customHeight="1" x14ac:dyDescent="0.25">
      <c r="A71" s="46"/>
      <c r="B71" s="49"/>
      <c r="AK71" s="36"/>
      <c r="AL71" s="36"/>
      <c r="AM71" s="36"/>
    </row>
    <row r="72" spans="1:39" ht="12" customHeight="1" x14ac:dyDescent="0.25">
      <c r="A72" s="46"/>
      <c r="B72" s="49"/>
      <c r="AK72" s="36"/>
      <c r="AL72" s="36"/>
      <c r="AM72" s="36"/>
    </row>
    <row r="73" spans="1:39" ht="12" customHeight="1" x14ac:dyDescent="0.25">
      <c r="A73" s="46"/>
      <c r="B73" s="49"/>
      <c r="AK73" s="36"/>
      <c r="AL73" s="36"/>
      <c r="AM73" s="36"/>
    </row>
    <row r="74" spans="1:39" ht="12" customHeight="1" x14ac:dyDescent="0.25">
      <c r="A74" s="46"/>
      <c r="B74" s="49"/>
      <c r="AK74" s="36"/>
      <c r="AL74" s="36"/>
      <c r="AM74" s="36"/>
    </row>
    <row r="75" spans="1:39" ht="12" customHeight="1" x14ac:dyDescent="0.25">
      <c r="A75" s="46"/>
      <c r="B75" s="49"/>
      <c r="AK75" s="36"/>
      <c r="AL75" s="36"/>
      <c r="AM75" s="36"/>
    </row>
    <row r="76" spans="1:39" ht="12" customHeight="1" x14ac:dyDescent="0.25">
      <c r="A76" s="46"/>
      <c r="B76" s="49"/>
      <c r="AK76" s="36"/>
      <c r="AL76" s="36"/>
      <c r="AM76" s="36"/>
    </row>
    <row r="77" spans="1:39" ht="12" customHeight="1" x14ac:dyDescent="0.25">
      <c r="A77" s="46"/>
      <c r="B77" s="49"/>
      <c r="AK77" s="36"/>
      <c r="AL77" s="36"/>
      <c r="AM77" s="36"/>
    </row>
    <row r="78" spans="1:39" ht="12" customHeight="1" x14ac:dyDescent="0.25">
      <c r="A78" s="46"/>
      <c r="B78" s="49"/>
      <c r="AK78" s="36"/>
      <c r="AL78" s="36"/>
      <c r="AM78" s="36"/>
    </row>
    <row r="79" spans="1:39" ht="12" customHeight="1" x14ac:dyDescent="0.25">
      <c r="A79" s="46"/>
      <c r="B79" s="49"/>
      <c r="AK79" s="36"/>
      <c r="AL79" s="36"/>
      <c r="AM79" s="36"/>
    </row>
    <row r="80" spans="1:39" ht="12" customHeight="1" x14ac:dyDescent="0.25">
      <c r="A80" s="46"/>
      <c r="B80" s="49"/>
      <c r="AK80" s="36"/>
      <c r="AL80" s="36"/>
      <c r="AM80" s="36"/>
    </row>
    <row r="81" spans="1:39" ht="12" customHeight="1" x14ac:dyDescent="0.25">
      <c r="A81" s="46"/>
      <c r="B81" s="49"/>
      <c r="AK81" s="36"/>
      <c r="AL81" s="36"/>
      <c r="AM81" s="36"/>
    </row>
    <row r="82" spans="1:39" ht="12" customHeight="1" x14ac:dyDescent="0.25">
      <c r="A82" s="46"/>
      <c r="B82" s="49"/>
      <c r="AK82" s="36"/>
      <c r="AL82" s="36"/>
      <c r="AM82" s="36"/>
    </row>
    <row r="83" spans="1:39" ht="12" customHeight="1" x14ac:dyDescent="0.25">
      <c r="A83" s="46"/>
      <c r="B83" s="49"/>
      <c r="AK83" s="36"/>
      <c r="AL83" s="36"/>
      <c r="AM83" s="36"/>
    </row>
    <row r="84" spans="1:39" ht="12" customHeight="1" x14ac:dyDescent="0.25">
      <c r="A84" s="46"/>
      <c r="B84" s="49"/>
      <c r="AK84" s="36"/>
      <c r="AL84" s="36"/>
      <c r="AM84" s="36"/>
    </row>
    <row r="85" spans="1:39" ht="12" customHeight="1" x14ac:dyDescent="0.25">
      <c r="A85" s="46"/>
      <c r="B85" s="49"/>
      <c r="AK85" s="36"/>
      <c r="AL85" s="36"/>
      <c r="AM85" s="36"/>
    </row>
    <row r="86" spans="1:39" ht="12" customHeight="1" x14ac:dyDescent="0.25">
      <c r="A86" s="46"/>
      <c r="B86" s="49"/>
      <c r="AK86" s="36"/>
      <c r="AL86" s="36"/>
      <c r="AM86" s="36"/>
    </row>
    <row r="87" spans="1:39" ht="12" customHeight="1" x14ac:dyDescent="0.25">
      <c r="A87" s="46"/>
      <c r="B87" s="49"/>
      <c r="AK87" s="36"/>
      <c r="AL87" s="36"/>
      <c r="AM87" s="36"/>
    </row>
    <row r="88" spans="1:39" ht="12" customHeight="1" x14ac:dyDescent="0.25">
      <c r="A88" s="46"/>
      <c r="B88" s="49"/>
      <c r="AK88" s="36"/>
      <c r="AL88" s="36"/>
      <c r="AM88" s="36"/>
    </row>
    <row r="89" spans="1:39" ht="12" customHeight="1" x14ac:dyDescent="0.25">
      <c r="A89" s="46"/>
      <c r="B89" s="49"/>
      <c r="AK89" s="36"/>
      <c r="AL89" s="36"/>
      <c r="AM89" s="36"/>
    </row>
    <row r="90" spans="1:39" ht="12" customHeight="1" x14ac:dyDescent="0.25">
      <c r="A90" s="46"/>
      <c r="B90" s="49"/>
      <c r="AK90" s="36"/>
      <c r="AL90" s="36"/>
      <c r="AM90" s="36"/>
    </row>
    <row r="91" spans="1:39" ht="12" customHeight="1" x14ac:dyDescent="0.25">
      <c r="A91" s="46"/>
      <c r="B91" s="49"/>
      <c r="AK91" s="36"/>
      <c r="AL91" s="36"/>
      <c r="AM91" s="36"/>
    </row>
    <row r="92" spans="1:39" ht="12" customHeight="1" x14ac:dyDescent="0.25">
      <c r="A92" s="46"/>
      <c r="B92" s="49"/>
      <c r="AK92" s="36"/>
      <c r="AL92" s="36"/>
      <c r="AM92" s="36"/>
    </row>
    <row r="93" spans="1:39" ht="12" customHeight="1" x14ac:dyDescent="0.25">
      <c r="A93" s="46"/>
      <c r="B93" s="49"/>
      <c r="AK93" s="36"/>
      <c r="AL93" s="36"/>
      <c r="AM93" s="36"/>
    </row>
    <row r="94" spans="1:39" ht="12" customHeight="1" x14ac:dyDescent="0.25">
      <c r="A94" s="46"/>
      <c r="B94" s="49"/>
      <c r="AK94" s="36"/>
      <c r="AL94" s="36"/>
      <c r="AM94" s="36"/>
    </row>
    <row r="95" spans="1:39" ht="12" customHeight="1" x14ac:dyDescent="0.25">
      <c r="A95" s="46"/>
      <c r="B95" s="49"/>
      <c r="AK95" s="36"/>
      <c r="AL95" s="36"/>
      <c r="AM95" s="36"/>
    </row>
    <row r="96" spans="1:39" ht="12" customHeight="1" x14ac:dyDescent="0.25">
      <c r="A96" s="46"/>
      <c r="B96" s="49"/>
      <c r="AK96" s="36"/>
      <c r="AL96" s="36"/>
      <c r="AM96" s="36"/>
    </row>
    <row r="97" spans="1:39" ht="12" customHeight="1" x14ac:dyDescent="0.25">
      <c r="A97" s="46"/>
      <c r="B97" s="49"/>
      <c r="AK97" s="36"/>
      <c r="AL97" s="36"/>
      <c r="AM97" s="36"/>
    </row>
    <row r="98" spans="1:39" ht="12" customHeight="1" x14ac:dyDescent="0.25">
      <c r="A98" s="46"/>
      <c r="B98" s="49"/>
      <c r="AK98" s="36"/>
      <c r="AL98" s="36"/>
      <c r="AM98" s="36"/>
    </row>
    <row r="99" spans="1:39" ht="12" customHeight="1" x14ac:dyDescent="0.25">
      <c r="A99" s="46"/>
      <c r="B99" s="51"/>
      <c r="AK99" s="36"/>
      <c r="AL99" s="36"/>
      <c r="AM99" s="36"/>
    </row>
    <row r="100" spans="1:39" ht="12" customHeight="1" x14ac:dyDescent="0.25">
      <c r="A100" s="46"/>
      <c r="B100" s="49"/>
      <c r="AK100" s="36"/>
      <c r="AL100" s="36"/>
      <c r="AM100" s="36"/>
    </row>
    <row r="101" spans="1:39" ht="12" customHeight="1" x14ac:dyDescent="0.25">
      <c r="A101" s="46"/>
      <c r="B101" s="49"/>
      <c r="AK101" s="36"/>
      <c r="AL101" s="36"/>
      <c r="AM101" s="36"/>
    </row>
    <row r="102" spans="1:39" ht="12" customHeight="1" x14ac:dyDescent="0.25">
      <c r="A102" s="46"/>
      <c r="B102" s="49"/>
      <c r="AK102" s="36"/>
      <c r="AL102" s="36"/>
      <c r="AM102" s="36"/>
    </row>
    <row r="103" spans="1:39" ht="12" customHeight="1" x14ac:dyDescent="0.25">
      <c r="A103" s="46"/>
      <c r="B103" s="49"/>
      <c r="AK103" s="36"/>
      <c r="AL103" s="36"/>
      <c r="AM103" s="36"/>
    </row>
    <row r="104" spans="1:39" ht="12" customHeight="1" x14ac:dyDescent="0.25">
      <c r="A104" s="46"/>
      <c r="B104" s="49"/>
      <c r="AK104" s="36"/>
      <c r="AL104" s="36"/>
      <c r="AM104" s="36"/>
    </row>
    <row r="105" spans="1:39" ht="12" customHeight="1" x14ac:dyDescent="0.25">
      <c r="A105" s="46"/>
      <c r="B105" s="49"/>
      <c r="AK105" s="36"/>
      <c r="AL105" s="36"/>
      <c r="AM105" s="36"/>
    </row>
    <row r="106" spans="1:39" ht="12" customHeight="1" x14ac:dyDescent="0.25">
      <c r="A106" s="46"/>
      <c r="B106" s="49"/>
      <c r="AK106" s="36"/>
      <c r="AL106" s="36"/>
      <c r="AM106" s="36"/>
    </row>
    <row r="107" spans="1:39" ht="12" customHeight="1" x14ac:dyDescent="0.25">
      <c r="A107" s="46"/>
      <c r="B107" s="49"/>
      <c r="AK107" s="36"/>
      <c r="AL107" s="36"/>
      <c r="AM107" s="36"/>
    </row>
    <row r="108" spans="1:39" ht="12" customHeight="1" x14ac:dyDescent="0.25">
      <c r="A108" s="46"/>
      <c r="B108" s="49"/>
      <c r="AK108" s="36"/>
      <c r="AL108" s="36"/>
      <c r="AM108" s="36"/>
    </row>
    <row r="109" spans="1:39" ht="12" customHeight="1" x14ac:dyDescent="0.25">
      <c r="A109" s="46"/>
      <c r="B109" s="49"/>
      <c r="AK109" s="36"/>
      <c r="AL109" s="36"/>
      <c r="AM109" s="36"/>
    </row>
    <row r="110" spans="1:39" ht="12" customHeight="1" x14ac:dyDescent="0.25">
      <c r="A110" s="46"/>
      <c r="B110" s="49"/>
      <c r="AK110" s="36"/>
      <c r="AL110" s="36"/>
      <c r="AM110" s="36"/>
    </row>
    <row r="111" spans="1:39" ht="12" customHeight="1" x14ac:dyDescent="0.25">
      <c r="A111" s="46"/>
      <c r="B111" s="49"/>
      <c r="AK111" s="36"/>
      <c r="AL111" s="36"/>
      <c r="AM111" s="36"/>
    </row>
    <row r="112" spans="1:39" ht="12" customHeight="1" x14ac:dyDescent="0.25">
      <c r="A112" s="52"/>
      <c r="B112" s="50"/>
      <c r="AK112" s="36"/>
      <c r="AL112" s="36"/>
      <c r="AM112" s="36"/>
    </row>
    <row r="113" spans="1:39" ht="12" customHeight="1" x14ac:dyDescent="0.25">
      <c r="A113" s="46"/>
      <c r="B113" s="49"/>
      <c r="AK113" s="36"/>
      <c r="AL113" s="36"/>
      <c r="AM113" s="36"/>
    </row>
    <row r="114" spans="1:39" ht="12" customHeight="1" x14ac:dyDescent="0.25">
      <c r="A114" s="46"/>
      <c r="B114" s="49"/>
      <c r="AK114" s="36"/>
      <c r="AL114" s="36"/>
      <c r="AM114" s="36"/>
    </row>
    <row r="115" spans="1:39" ht="12" customHeight="1" x14ac:dyDescent="0.25">
      <c r="A115" s="46"/>
      <c r="B115" s="49"/>
      <c r="AK115" s="36"/>
      <c r="AL115" s="36"/>
      <c r="AM115" s="36"/>
    </row>
    <row r="116" spans="1:39" ht="12" customHeight="1" x14ac:dyDescent="0.25">
      <c r="A116" s="46"/>
      <c r="B116" s="49"/>
      <c r="AK116" s="36"/>
      <c r="AL116" s="36"/>
      <c r="AM116" s="36"/>
    </row>
    <row r="117" spans="1:39" ht="12" customHeight="1" x14ac:dyDescent="0.25">
      <c r="A117" s="52"/>
      <c r="B117" s="50"/>
      <c r="AK117" s="36"/>
      <c r="AL117" s="36"/>
      <c r="AM117" s="36"/>
    </row>
    <row r="118" spans="1:39" ht="12" customHeight="1" x14ac:dyDescent="0.25">
      <c r="A118" s="46"/>
      <c r="B118" s="49"/>
      <c r="AK118" s="36"/>
      <c r="AL118" s="36"/>
      <c r="AM118" s="36"/>
    </row>
    <row r="119" spans="1:39" ht="12" customHeight="1" x14ac:dyDescent="0.25">
      <c r="A119" s="46"/>
      <c r="B119" s="49"/>
      <c r="AK119" s="36"/>
      <c r="AL119" s="36"/>
      <c r="AM119" s="36"/>
    </row>
    <row r="120" spans="1:39" ht="12" customHeight="1" x14ac:dyDescent="0.25">
      <c r="A120" s="46"/>
      <c r="B120" s="49"/>
      <c r="AK120" s="36"/>
      <c r="AL120" s="36"/>
      <c r="AM120" s="36"/>
    </row>
    <row r="121" spans="1:39" ht="12" customHeight="1" x14ac:dyDescent="0.25">
      <c r="A121" s="52"/>
      <c r="B121" s="50"/>
      <c r="AK121" s="36"/>
      <c r="AL121" s="36"/>
      <c r="AM121" s="36"/>
    </row>
    <row r="122" spans="1:39" ht="12" customHeight="1" x14ac:dyDescent="0.25">
      <c r="A122" s="46"/>
      <c r="B122" s="49"/>
      <c r="AK122" s="36"/>
      <c r="AL122" s="36"/>
      <c r="AM122" s="36"/>
    </row>
  </sheetData>
  <mergeCells count="5">
    <mergeCell ref="A2:AI2"/>
    <mergeCell ref="A4:AI4"/>
    <mergeCell ref="A8:AI8"/>
    <mergeCell ref="A14:AI14"/>
    <mergeCell ref="A20:AI20"/>
  </mergeCells>
  <hyperlinks>
    <hyperlink ref="A1" location="Índice!A1" display="Índice" xr:uid="{3E61FBCD-51DB-419D-B98F-33B43D935EAD}"/>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E7CFA-E8E6-4380-B4D9-98A1A7F0F2ED}">
  <dimension ref="A1:AN116"/>
  <sheetViews>
    <sheetView showGridLines="0" zoomScale="90" zoomScaleNormal="90" workbookViewId="0"/>
  </sheetViews>
  <sheetFormatPr baseColWidth="10" defaultColWidth="7.109375" defaultRowHeight="13.2" x14ac:dyDescent="0.25"/>
  <cols>
    <col min="1" max="1" width="6.109375" style="8" customWidth="1"/>
    <col min="2" max="2" width="10.44140625" style="8" customWidth="1"/>
    <col min="3" max="34" width="10.6640625" style="8" customWidth="1"/>
    <col min="35" max="35" width="12" style="8" bestFit="1" customWidth="1"/>
    <col min="36" max="16384" width="7.109375" style="8"/>
  </cols>
  <sheetData>
    <row r="1" spans="1:40" ht="12" customHeight="1" x14ac:dyDescent="0.25">
      <c r="A1" s="31" t="s">
        <v>0</v>
      </c>
      <c r="B1" s="32"/>
      <c r="C1" s="33"/>
      <c r="D1" s="33"/>
      <c r="E1" s="33"/>
      <c r="F1" s="33"/>
      <c r="G1" s="33"/>
      <c r="H1" s="33"/>
      <c r="I1" s="33"/>
      <c r="J1" s="33"/>
      <c r="K1" s="33"/>
      <c r="L1" s="33"/>
      <c r="M1" s="33"/>
      <c r="N1" s="33"/>
      <c r="O1" s="33"/>
      <c r="P1" s="33"/>
      <c r="Q1" s="33"/>
      <c r="R1" s="34"/>
      <c r="S1" s="34"/>
      <c r="T1" s="34"/>
      <c r="U1" s="34"/>
      <c r="V1" s="34"/>
      <c r="W1" s="34"/>
      <c r="X1" s="34"/>
      <c r="Y1" s="34"/>
      <c r="Z1" s="33"/>
      <c r="AA1" s="33"/>
      <c r="AB1" s="33"/>
      <c r="AC1" s="33"/>
      <c r="AD1" s="33"/>
      <c r="AE1" s="33"/>
      <c r="AF1" s="33"/>
      <c r="AG1" s="33"/>
      <c r="AH1" s="33"/>
      <c r="AI1" s="33"/>
      <c r="AJ1" s="33"/>
      <c r="AK1" s="35"/>
      <c r="AL1" s="36"/>
      <c r="AM1" s="36"/>
      <c r="AN1" s="37"/>
    </row>
    <row r="2" spans="1:40" ht="12" customHeight="1" x14ac:dyDescent="0.25">
      <c r="A2" s="138" t="s">
        <v>55</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32"/>
      <c r="AK2" s="35"/>
      <c r="AL2" s="36"/>
      <c r="AM2" s="36"/>
    </row>
    <row r="3" spans="1:40" ht="12" customHeight="1" x14ac:dyDescent="0.25">
      <c r="A3" s="38"/>
      <c r="B3" s="76"/>
      <c r="C3" s="76"/>
      <c r="D3" s="76"/>
      <c r="E3" s="76"/>
      <c r="F3" s="76"/>
      <c r="G3" s="76"/>
      <c r="H3" s="76"/>
      <c r="I3" s="76"/>
      <c r="J3" s="76"/>
      <c r="K3" s="76"/>
      <c r="L3" s="76"/>
      <c r="M3" s="76"/>
      <c r="N3" s="76"/>
      <c r="O3" s="76"/>
      <c r="P3" s="32"/>
      <c r="Q3" s="32"/>
      <c r="R3" s="32"/>
      <c r="S3" s="32"/>
      <c r="T3" s="32"/>
      <c r="U3" s="32"/>
      <c r="V3" s="32"/>
      <c r="W3" s="32"/>
      <c r="X3" s="32"/>
      <c r="Y3" s="32"/>
      <c r="Z3" s="32"/>
      <c r="AA3" s="32"/>
      <c r="AB3" s="32"/>
      <c r="AC3" s="32"/>
      <c r="AD3" s="32"/>
      <c r="AE3" s="32"/>
      <c r="AF3" s="32"/>
      <c r="AG3" s="32"/>
      <c r="AH3" s="32"/>
      <c r="AI3" s="32"/>
      <c r="AJ3" s="32"/>
      <c r="AK3" s="35"/>
      <c r="AL3" s="36"/>
      <c r="AM3" s="36"/>
    </row>
    <row r="4" spans="1:40" ht="12" customHeight="1" x14ac:dyDescent="0.25">
      <c r="A4" s="138" t="s">
        <v>448</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32"/>
      <c r="AK4" s="35"/>
      <c r="AL4" s="36"/>
      <c r="AM4" s="36"/>
    </row>
    <row r="5" spans="1:40" ht="12" customHeight="1" thickBot="1" x14ac:dyDescent="0.3">
      <c r="A5" s="12"/>
      <c r="B5" s="13"/>
      <c r="C5" s="13"/>
      <c r="D5" s="13"/>
      <c r="E5" s="13"/>
      <c r="F5" s="13"/>
      <c r="G5" s="13"/>
      <c r="H5" s="13"/>
      <c r="I5" s="13"/>
      <c r="J5" s="13"/>
      <c r="K5" s="13"/>
      <c r="L5" s="13"/>
      <c r="M5" s="13"/>
      <c r="N5" s="13"/>
      <c r="O5" s="13"/>
      <c r="P5" s="32"/>
      <c r="Q5" s="32"/>
      <c r="R5" s="32"/>
      <c r="S5" s="32"/>
      <c r="T5" s="32"/>
      <c r="U5" s="32"/>
      <c r="V5" s="32"/>
      <c r="W5" s="32"/>
      <c r="X5" s="32"/>
      <c r="Y5" s="32"/>
      <c r="Z5" s="32"/>
      <c r="AA5" s="32"/>
      <c r="AB5" s="32"/>
      <c r="AC5" s="32"/>
      <c r="AD5" s="32"/>
      <c r="AE5" s="32"/>
      <c r="AF5" s="32"/>
      <c r="AG5" s="32"/>
      <c r="AH5" s="32"/>
      <c r="AI5" s="32"/>
      <c r="AJ5" s="32"/>
      <c r="AK5" s="35"/>
      <c r="AL5" s="36"/>
      <c r="AM5" s="36"/>
    </row>
    <row r="6" spans="1:40" ht="12" customHeight="1" thickTop="1" thickBot="1" x14ac:dyDescent="0.3">
      <c r="A6" s="76"/>
      <c r="B6" s="40"/>
      <c r="C6" s="15">
        <v>1990</v>
      </c>
      <c r="D6" s="15">
        <v>1991</v>
      </c>
      <c r="E6" s="15">
        <v>1992</v>
      </c>
      <c r="F6" s="15">
        <v>1993</v>
      </c>
      <c r="G6" s="15">
        <v>1994</v>
      </c>
      <c r="H6" s="15">
        <v>1995</v>
      </c>
      <c r="I6" s="15">
        <v>1996</v>
      </c>
      <c r="J6" s="15">
        <v>1997</v>
      </c>
      <c r="K6" s="15">
        <v>1998</v>
      </c>
      <c r="L6" s="15">
        <v>1999</v>
      </c>
      <c r="M6" s="15">
        <v>2000</v>
      </c>
      <c r="N6" s="15">
        <v>2001</v>
      </c>
      <c r="O6" s="15">
        <v>2002</v>
      </c>
      <c r="P6" s="15">
        <v>2003</v>
      </c>
      <c r="Q6" s="15">
        <v>2004</v>
      </c>
      <c r="R6" s="15">
        <v>2005</v>
      </c>
      <c r="S6" s="15">
        <v>2006</v>
      </c>
      <c r="T6" s="15">
        <v>2007</v>
      </c>
      <c r="U6" s="15">
        <v>2008</v>
      </c>
      <c r="V6" s="15">
        <v>2009</v>
      </c>
      <c r="W6" s="15">
        <v>2010</v>
      </c>
      <c r="X6" s="15">
        <v>2011</v>
      </c>
      <c r="Y6" s="15">
        <v>2012</v>
      </c>
      <c r="Z6" s="15">
        <v>2013</v>
      </c>
      <c r="AA6" s="15">
        <v>2014</v>
      </c>
      <c r="AB6" s="15">
        <v>2015</v>
      </c>
      <c r="AC6" s="15">
        <v>2016</v>
      </c>
      <c r="AD6" s="15">
        <v>2017</v>
      </c>
      <c r="AE6" s="15">
        <v>2018</v>
      </c>
      <c r="AF6" s="15">
        <v>2019</v>
      </c>
      <c r="AG6" s="15">
        <v>2020</v>
      </c>
      <c r="AH6" s="15">
        <v>2021</v>
      </c>
      <c r="AI6" s="15" t="s">
        <v>458</v>
      </c>
      <c r="AJ6" s="32"/>
      <c r="AK6" s="35"/>
      <c r="AL6" s="36"/>
      <c r="AM6" s="36"/>
    </row>
    <row r="7" spans="1:40" ht="12" customHeight="1" thickTop="1" x14ac:dyDescent="0.25">
      <c r="A7" s="76"/>
      <c r="B7" s="40"/>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32"/>
      <c r="AK7" s="35"/>
      <c r="AL7" s="36"/>
      <c r="AM7" s="36"/>
    </row>
    <row r="8" spans="1:40" ht="12" customHeight="1" x14ac:dyDescent="0.25">
      <c r="A8" s="138" t="s">
        <v>7</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32"/>
      <c r="AK8" s="35"/>
      <c r="AL8" s="36"/>
      <c r="AM8" s="36"/>
    </row>
    <row r="9" spans="1:40" ht="12" customHeight="1" x14ac:dyDescent="0.25">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120"/>
      <c r="AG9" s="123"/>
      <c r="AH9" s="129"/>
      <c r="AI9" s="76"/>
      <c r="AJ9" s="32"/>
      <c r="AK9" s="35"/>
      <c r="AL9" s="36"/>
      <c r="AM9" s="36"/>
    </row>
    <row r="10" spans="1:40" ht="12" customHeight="1" x14ac:dyDescent="0.25">
      <c r="A10" s="17"/>
      <c r="B10" s="42" t="s">
        <v>1</v>
      </c>
      <c r="C10" s="43">
        <v>15.575729000000004</v>
      </c>
      <c r="D10" s="43">
        <v>24.448176</v>
      </c>
      <c r="E10" s="43">
        <v>33.040807000000022</v>
      </c>
      <c r="F10" s="43">
        <v>45.492243999999971</v>
      </c>
      <c r="G10" s="43">
        <v>65.985174000000015</v>
      </c>
      <c r="H10" s="43">
        <v>84.962529000000018</v>
      </c>
      <c r="I10" s="43">
        <v>69.878355999999997</v>
      </c>
      <c r="J10" s="43">
        <v>76.98107499999999</v>
      </c>
      <c r="K10" s="43">
        <v>110.36841300000002</v>
      </c>
      <c r="L10" s="43">
        <v>202.98774799999998</v>
      </c>
      <c r="M10" s="43">
        <v>313.63484799999998</v>
      </c>
      <c r="N10" s="43">
        <v>337.66000099999997</v>
      </c>
      <c r="O10" s="43">
        <v>446.19672400000002</v>
      </c>
      <c r="P10" s="43">
        <v>670.52609800000016</v>
      </c>
      <c r="Q10" s="43">
        <v>892.72481900000002</v>
      </c>
      <c r="R10" s="43">
        <v>1154.3527490000004</v>
      </c>
      <c r="S10" s="43">
        <v>1294.89321</v>
      </c>
      <c r="T10" s="43">
        <v>1427.3553049999998</v>
      </c>
      <c r="U10" s="43">
        <v>1370.3308479999996</v>
      </c>
      <c r="V10" s="43">
        <v>991.96549100000038</v>
      </c>
      <c r="W10" s="43">
        <v>1388.5951190000005</v>
      </c>
      <c r="X10" s="43">
        <v>1473.0497149999997</v>
      </c>
      <c r="Y10" s="43">
        <v>1713.2102910000003</v>
      </c>
      <c r="Z10" s="43">
        <v>1798.8787500000005</v>
      </c>
      <c r="AA10" s="43">
        <v>1920.3020039999997</v>
      </c>
      <c r="AB10" s="43">
        <v>2007.0210360000001</v>
      </c>
      <c r="AC10" s="43">
        <v>1850.2164289999998</v>
      </c>
      <c r="AD10" s="43">
        <v>2036.7468259999994</v>
      </c>
      <c r="AE10" s="43">
        <v>2936.5818959999997</v>
      </c>
      <c r="AF10" s="43">
        <v>2351.2731600000002</v>
      </c>
      <c r="AG10" s="43">
        <v>2167.9578479999996</v>
      </c>
      <c r="AH10" s="43">
        <v>3499.5331770000003</v>
      </c>
      <c r="AI10" s="43">
        <f>SUM(C10:AH10)</f>
        <v>34772.726595</v>
      </c>
      <c r="AJ10" s="34"/>
      <c r="AK10" s="35"/>
      <c r="AL10" s="36"/>
      <c r="AM10" s="37"/>
      <c r="AN10" s="37"/>
    </row>
    <row r="11" spans="1:40" ht="12" customHeight="1" x14ac:dyDescent="0.25">
      <c r="A11" s="17"/>
      <c r="B11" s="42" t="s">
        <v>2</v>
      </c>
      <c r="C11" s="43">
        <v>9.2599999999999991E-3</v>
      </c>
      <c r="D11" s="43">
        <v>3.6000000000000002E-4</v>
      </c>
      <c r="E11" s="43">
        <v>7.67E-4</v>
      </c>
      <c r="F11" s="43">
        <v>1.4534E-2</v>
      </c>
      <c r="G11" s="43">
        <v>9.2814999999999995E-2</v>
      </c>
      <c r="H11" s="43">
        <v>1.2267E-2</v>
      </c>
      <c r="I11" s="43">
        <v>3.2439999999999999E-3</v>
      </c>
      <c r="J11" s="43">
        <v>1.2808E-2</v>
      </c>
      <c r="K11" s="43">
        <v>3.1224000000000002E-2</v>
      </c>
      <c r="L11" s="43">
        <v>4.5135999999999996E-2</v>
      </c>
      <c r="M11" s="43">
        <v>0.11940300000000001</v>
      </c>
      <c r="N11" s="43">
        <v>0.10120899999999999</v>
      </c>
      <c r="O11" s="43">
        <v>8.133E-2</v>
      </c>
      <c r="P11" s="43">
        <v>0.30179999999999996</v>
      </c>
      <c r="Q11" s="43">
        <v>0.47861799999999993</v>
      </c>
      <c r="R11" s="43">
        <v>0.40920200000000001</v>
      </c>
      <c r="S11" s="43">
        <v>0.68592299999999984</v>
      </c>
      <c r="T11" s="43">
        <v>0.84645199999999987</v>
      </c>
      <c r="U11" s="43">
        <v>1.8573880000000003</v>
      </c>
      <c r="V11" s="43">
        <v>0.86446899999999993</v>
      </c>
      <c r="W11" s="43">
        <v>0.59297899999999992</v>
      </c>
      <c r="X11" s="43">
        <v>0.47287199999999996</v>
      </c>
      <c r="Y11" s="43">
        <v>0.56468200000000002</v>
      </c>
      <c r="Z11" s="43">
        <v>1.0186570000000001</v>
      </c>
      <c r="AA11" s="43">
        <v>1.427603</v>
      </c>
      <c r="AB11" s="43">
        <v>4.3775719999999998</v>
      </c>
      <c r="AC11" s="43">
        <v>9.0399820000000002</v>
      </c>
      <c r="AD11" s="43">
        <v>110.777221</v>
      </c>
      <c r="AE11" s="43">
        <v>395.36764499999998</v>
      </c>
      <c r="AF11" s="43">
        <v>112.68075899999999</v>
      </c>
      <c r="AG11" s="43">
        <v>60.915386999999996</v>
      </c>
      <c r="AH11" s="43">
        <v>11.882444000000001</v>
      </c>
      <c r="AI11" s="43">
        <f t="shared" ref="AI11:AI12" si="0">SUM(C11:AH11)</f>
        <v>715.08601199999998</v>
      </c>
      <c r="AJ11" s="34"/>
      <c r="AK11" s="35"/>
      <c r="AL11" s="36"/>
      <c r="AM11" s="37"/>
      <c r="AN11" s="37"/>
    </row>
    <row r="12" spans="1:40" ht="12" customHeight="1" x14ac:dyDescent="0.25">
      <c r="A12" s="17"/>
      <c r="B12" s="42" t="s">
        <v>3</v>
      </c>
      <c r="C12" s="43">
        <v>15.584989000000004</v>
      </c>
      <c r="D12" s="43">
        <v>24.448536000000001</v>
      </c>
      <c r="E12" s="43">
        <v>33.041574000000026</v>
      </c>
      <c r="F12" s="43">
        <v>45.506777999999969</v>
      </c>
      <c r="G12" s="43">
        <v>66.077989000000017</v>
      </c>
      <c r="H12" s="43">
        <v>84.974796000000012</v>
      </c>
      <c r="I12" s="43">
        <v>69.881599999999992</v>
      </c>
      <c r="J12" s="43">
        <v>76.993882999999997</v>
      </c>
      <c r="K12" s="43">
        <v>110.39963700000001</v>
      </c>
      <c r="L12" s="43">
        <v>203.032884</v>
      </c>
      <c r="M12" s="43">
        <v>313.75425099999995</v>
      </c>
      <c r="N12" s="43">
        <v>337.76120999999995</v>
      </c>
      <c r="O12" s="43">
        <v>446.278054</v>
      </c>
      <c r="P12" s="43">
        <v>670.82789800000012</v>
      </c>
      <c r="Q12" s="43">
        <v>893.20343700000001</v>
      </c>
      <c r="R12" s="43">
        <v>1154.7619510000004</v>
      </c>
      <c r="S12" s="43">
        <v>1295.579133</v>
      </c>
      <c r="T12" s="43">
        <v>1428.2017569999998</v>
      </c>
      <c r="U12" s="43">
        <v>1372.1882359999995</v>
      </c>
      <c r="V12" s="43">
        <v>992.82996000000037</v>
      </c>
      <c r="W12" s="43">
        <v>1389.1880980000005</v>
      </c>
      <c r="X12" s="43">
        <v>1473.5225869999997</v>
      </c>
      <c r="Y12" s="43">
        <v>1713.7749730000003</v>
      </c>
      <c r="Z12" s="43">
        <v>1799.8974070000006</v>
      </c>
      <c r="AA12" s="43">
        <v>1921.7296069999998</v>
      </c>
      <c r="AB12" s="43">
        <v>2011.3986080000002</v>
      </c>
      <c r="AC12" s="43">
        <v>1859.2564109999998</v>
      </c>
      <c r="AD12" s="43">
        <v>2147.5240469999994</v>
      </c>
      <c r="AE12" s="43">
        <v>3331.9495409999995</v>
      </c>
      <c r="AF12" s="43">
        <v>2463.953919</v>
      </c>
      <c r="AG12" s="43">
        <v>2228.8732349999996</v>
      </c>
      <c r="AH12" s="43">
        <v>3511.4156210000001</v>
      </c>
      <c r="AI12" s="43">
        <f t="shared" si="0"/>
        <v>35487.812607</v>
      </c>
      <c r="AJ12" s="34"/>
      <c r="AK12" s="35"/>
      <c r="AL12" s="36"/>
      <c r="AM12" s="37"/>
      <c r="AN12" s="37"/>
    </row>
    <row r="13" spans="1:40" ht="12" customHeight="1" x14ac:dyDescent="0.25">
      <c r="A13" s="17"/>
      <c r="B13" s="42"/>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34"/>
      <c r="AK13" s="35"/>
      <c r="AL13" s="36"/>
      <c r="AM13" s="37"/>
      <c r="AN13" s="37"/>
    </row>
    <row r="14" spans="1:40" ht="12" customHeight="1" x14ac:dyDescent="0.25">
      <c r="A14" s="138" t="s">
        <v>8</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34"/>
      <c r="AK14" s="35"/>
      <c r="AL14" s="36"/>
      <c r="AM14" s="37"/>
      <c r="AN14" s="37"/>
    </row>
    <row r="15" spans="1:40" ht="12" customHeight="1" x14ac:dyDescent="0.25">
      <c r="A15" s="17"/>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34"/>
      <c r="AK15" s="35"/>
      <c r="AL15" s="36"/>
      <c r="AM15" s="37"/>
      <c r="AN15" s="37"/>
    </row>
    <row r="16" spans="1:40" ht="12" customHeight="1" x14ac:dyDescent="0.25">
      <c r="A16" s="17"/>
      <c r="B16" s="42" t="s">
        <v>1</v>
      </c>
      <c r="C16" s="44">
        <f>IF('C21'!C10&gt;0,'C22'!C10/'C21'!C10*100,"--")</f>
        <v>4.897374557531128</v>
      </c>
      <c r="D16" s="44">
        <f>IF('C21'!D10&gt;0,'C22'!D10/'C21'!D10*100,"--")</f>
        <v>4.6894069220019867</v>
      </c>
      <c r="E16" s="44">
        <f>IF('C21'!E10&gt;0,'C22'!E10/'C21'!E10*100,"--")</f>
        <v>4.6937032675937287</v>
      </c>
      <c r="F16" s="44">
        <f>IF('C21'!F10&gt;0,'C22'!F10/'C21'!F10*100,"--")</f>
        <v>4.8811365714258255</v>
      </c>
      <c r="G16" s="44">
        <f>IF('C21'!G10&gt;0,'C22'!G10/'C21'!G10*100,"--")</f>
        <v>4.1847603617519917</v>
      </c>
      <c r="H16" s="44">
        <f>IF('C21'!H10&gt;0,'C22'!H10/'C21'!H10*100,"--")</f>
        <v>4.7870163281556843</v>
      </c>
      <c r="I16" s="44">
        <f>IF('C21'!I10&gt;0,'C22'!I10/'C21'!I10*100,"--")</f>
        <v>4.9536036747927179</v>
      </c>
      <c r="J16" s="44">
        <f>IF('C21'!J10&gt;0,'C22'!J10/'C21'!J10*100,"--")</f>
        <v>4.6140778602418626</v>
      </c>
      <c r="K16" s="44">
        <f>IF('C21'!K10&gt;0,'C22'!K10/'C21'!K10*100,"--")</f>
        <v>5.5347703005854578</v>
      </c>
      <c r="L16" s="44">
        <f>IF('C21'!L10&gt;0,'C22'!L10/'C21'!L10*100,"--")</f>
        <v>7.873602676121509</v>
      </c>
      <c r="M16" s="44">
        <f>IF('C21'!M10&gt;0,'C22'!M10/'C21'!M10*100,"--")</f>
        <v>8.4597387593480686</v>
      </c>
      <c r="N16" s="44">
        <f>IF('C21'!N10&gt;0,'C22'!N10/'C21'!N10*100,"--")</f>
        <v>7.530424658415301</v>
      </c>
      <c r="O16" s="44">
        <f>IF('C21'!O10&gt;0,'C22'!O10/'C21'!O10*100,"--")</f>
        <v>6.5783239173515611</v>
      </c>
      <c r="P16" s="44">
        <f>IF('C21'!P10&gt;0,'C22'!P10/'C21'!P10*100,"--")</f>
        <v>7.4777268835267652</v>
      </c>
      <c r="Q16" s="44">
        <f>IF('C21'!Q10&gt;0,'C22'!Q10/'C21'!Q10*100,"--")</f>
        <v>6.5572325453499776</v>
      </c>
      <c r="R16" s="44">
        <f>IF('C21'!R10&gt;0,'C22'!R10/'C21'!R10*100,"--")</f>
        <v>5.8384568701656345</v>
      </c>
      <c r="S16" s="44">
        <f>IF('C21'!S10&gt;0,'C22'!S10/'C21'!S10*100,"--")</f>
        <v>5.2678091849573967</v>
      </c>
      <c r="T16" s="44">
        <f>IF('C21'!T10&gt;0,'C22'!T10/'C21'!T10*100,"--")</f>
        <v>4.9270552963255447</v>
      </c>
      <c r="U16" s="44">
        <f>IF('C21'!U10&gt;0,'C22'!U10/'C21'!U10*100,"--")</f>
        <v>4.8651350372836015</v>
      </c>
      <c r="V16" s="44">
        <f>IF('C21'!V10&gt;0,'C22'!V10/'C21'!V10*100,"--")</f>
        <v>3.6816975570955597</v>
      </c>
      <c r="W16" s="44">
        <f>IF('C21'!W10&gt;0,'C22'!W10/'C21'!W10*100,"--")</f>
        <v>4.1087755716228846</v>
      </c>
      <c r="X16" s="44">
        <f>IF('C21'!X10&gt;0,'C22'!X10/'C21'!X10*100,"--")</f>
        <v>3.4451438643121177</v>
      </c>
      <c r="Y16" s="44">
        <f>IF('C21'!Y10&gt;0,'C22'!Y10/'C21'!Y10*100,"--")</f>
        <v>3.035821851458715</v>
      </c>
      <c r="Z16" s="44">
        <f>IF('C21'!Z10&gt;0,'C22'!Z10/'C21'!Z10*100,"--")</f>
        <v>2.8584823005713851</v>
      </c>
      <c r="AA16" s="44">
        <f>IF('C21'!AA10&gt;0,'C22'!AA10/'C21'!AA10*100,"--")</f>
        <v>2.7196326337951335</v>
      </c>
      <c r="AB16" s="44">
        <f>IF('C21'!AB10&gt;0,'C22'!AB10/'C21'!AB10*100,"--")</f>
        <v>2.883085274499622</v>
      </c>
      <c r="AC16" s="44">
        <f>IF('C21'!AC10&gt;0,'C22'!AC10/'C21'!AC10*100,"--")</f>
        <v>2.8324938314891046</v>
      </c>
      <c r="AD16" s="44">
        <f>IF('C21'!AD10&gt;0,'C22'!AD10/'C21'!AD10*100,"--")</f>
        <v>2.7324011628812768</v>
      </c>
      <c r="AE16" s="44">
        <f>IF('C21'!AE10&gt;0,'C22'!AE10/'C21'!AE10*100,"--")</f>
        <v>3.8115884970053817</v>
      </c>
      <c r="AF16" s="44">
        <f>IF('C21'!AF10&gt;0,'C22'!AF10/'C21'!AF10*100,"--")</f>
        <v>3.5424648569831247</v>
      </c>
      <c r="AG16" s="44">
        <f>IF('C21'!AG10&gt;0,'C22'!AG10/'C21'!AG10*100,"--")</f>
        <v>3.5026014858000845</v>
      </c>
      <c r="AH16" s="44">
        <f>IF('C21'!AH10&gt;0,'C22'!AH10/'C21'!AH10*100,"--")</f>
        <v>4.4285772941512169</v>
      </c>
      <c r="AI16" s="44">
        <f>IF('C21'!AI10&gt;0,'C22'!AI10/'C21'!AI10*100,"--")</f>
        <v>3.7000049727621476</v>
      </c>
      <c r="AJ16" s="34"/>
      <c r="AK16" s="35"/>
      <c r="AL16" s="36"/>
      <c r="AM16" s="37"/>
      <c r="AN16" s="37"/>
    </row>
    <row r="17" spans="1:40" ht="12" customHeight="1" x14ac:dyDescent="0.25">
      <c r="A17" s="17"/>
      <c r="B17" s="42" t="s">
        <v>2</v>
      </c>
      <c r="C17" s="44">
        <f>IF('C21'!C11&gt;0,'C22'!C11/'C21'!C11*100,"--")</f>
        <v>27.584152517128384</v>
      </c>
      <c r="D17" s="44">
        <f>IF('C21'!D11&gt;0,'C22'!D11/'C21'!D11*100,"--")</f>
        <v>0.32874010355313266</v>
      </c>
      <c r="E17" s="44">
        <f>IF('C21'!E11&gt;0,'C22'!E11/'C21'!E11*100,"--")</f>
        <v>8.5890257558790601</v>
      </c>
      <c r="F17" s="44">
        <f>IF('C21'!F11&gt;0,'C22'!F11/'C21'!F11*100,"--")</f>
        <v>24.890395944649949</v>
      </c>
      <c r="G17" s="44">
        <f>IF('C21'!G11&gt;0,'C22'!G11/'C21'!G11*100,"--")</f>
        <v>4.7002576114902723</v>
      </c>
      <c r="H17" s="44">
        <f>IF('C21'!H11&gt;0,'C22'!H11/'C21'!H11*100,"--")</f>
        <v>11.222622728852945</v>
      </c>
      <c r="I17" s="44">
        <f>IF('C21'!I11&gt;0,'C22'!I11/'C21'!I11*100,"--")</f>
        <v>14.910829196543482</v>
      </c>
      <c r="J17" s="44">
        <f>IF('C21'!J11&gt;0,'C22'!J11/'C21'!J11*100,"--")</f>
        <v>5.5711905766495429</v>
      </c>
      <c r="K17" s="44">
        <f>IF('C21'!K11&gt;0,'C22'!K11/'C21'!K11*100,"--")</f>
        <v>35.089059953924824</v>
      </c>
      <c r="L17" s="44">
        <f>IF('C21'!L11&gt;0,'C22'!L11/'C21'!L11*100,"--")</f>
        <v>10.949864873388547</v>
      </c>
      <c r="M17" s="44">
        <f>IF('C21'!M11&gt;0,'C22'!M11/'C21'!M11*100,"--")</f>
        <v>10.466556510534227</v>
      </c>
      <c r="N17" s="44">
        <f>IF('C21'!N11&gt;0,'C22'!N11/'C21'!N11*100,"--")</f>
        <v>12.070244484197971</v>
      </c>
      <c r="O17" s="44">
        <f>IF('C21'!O11&gt;0,'C22'!O11/'C21'!O11*100,"--")</f>
        <v>3.1123309227087272</v>
      </c>
      <c r="P17" s="44">
        <f>IF('C21'!P11&gt;0,'C22'!P11/'C21'!P11*100,"--")</f>
        <v>18.171855901638356</v>
      </c>
      <c r="Q17" s="44">
        <f>IF('C21'!Q11&gt;0,'C22'!Q11/'C21'!Q11*100,"--")</f>
        <v>9.8315026802470218</v>
      </c>
      <c r="R17" s="44">
        <f>IF('C21'!R11&gt;0,'C22'!R11/'C21'!R11*100,"--")</f>
        <v>7.8121131070848007</v>
      </c>
      <c r="S17" s="44">
        <f>IF('C21'!S11&gt;0,'C22'!S11/'C21'!S11*100,"--")</f>
        <v>8.9115096882622211</v>
      </c>
      <c r="T17" s="44">
        <f>IF('C21'!T11&gt;0,'C22'!T11/'C21'!T11*100,"--")</f>
        <v>5.7057695713096157</v>
      </c>
      <c r="U17" s="44">
        <f>IF('C21'!U11&gt;0,'C22'!U11/'C21'!U11*100,"--")</f>
        <v>5.7104995378905041</v>
      </c>
      <c r="V17" s="44">
        <f>IF('C21'!V11&gt;0,'C22'!V11/'C21'!V11*100,"--")</f>
        <v>3.7348936603728387</v>
      </c>
      <c r="W17" s="44">
        <f>IF('C21'!W11&gt;0,'C22'!W11/'C21'!W11*100,"--")</f>
        <v>4.2721688386335313</v>
      </c>
      <c r="X17" s="44">
        <f>IF('C21'!X11&gt;0,'C22'!X11/'C21'!X11*100,"--")</f>
        <v>5.1258703872564766</v>
      </c>
      <c r="Y17" s="44">
        <f>IF('C21'!Y11&gt;0,'C22'!Y11/'C21'!Y11*100,"--")</f>
        <v>4.3069012455632061</v>
      </c>
      <c r="Z17" s="44">
        <f>IF('C21'!Z11&gt;0,'C22'!Z11/'C21'!Z11*100,"--")</f>
        <v>7.7840210158335514</v>
      </c>
      <c r="AA17" s="44">
        <f>IF('C21'!AA11&gt;0,'C22'!AA11/'C21'!AA11*100,"--")</f>
        <v>3.6000052552502</v>
      </c>
      <c r="AB17" s="44">
        <f>IF('C21'!AB11&gt;0,'C22'!AB11/'C21'!AB11*100,"--")</f>
        <v>3.8495601003487963</v>
      </c>
      <c r="AC17" s="44">
        <f>IF('C21'!AC11&gt;0,'C22'!AC11/'C21'!AC11*100,"--")</f>
        <v>0.83029621349408633</v>
      </c>
      <c r="AD17" s="44">
        <f>IF('C21'!AD11&gt;0,'C22'!AD11/'C21'!AD11*100,"--")</f>
        <v>7.5012253228507841</v>
      </c>
      <c r="AE17" s="44">
        <f>IF('C21'!AE11&gt;0,'C22'!AE11/'C21'!AE11*100,"--")</f>
        <v>24.464779484731128</v>
      </c>
      <c r="AF17" s="44">
        <f>IF('C21'!AF11&gt;0,'C22'!AF11/'C21'!AF11*100,"--")</f>
        <v>7.6510702921731077</v>
      </c>
      <c r="AG17" s="44">
        <f>IF('C21'!AG11&gt;0,'C22'!AG11/'C21'!AG11*100,"--")</f>
        <v>5.2785707435951741</v>
      </c>
      <c r="AH17" s="44">
        <f>IF('C21'!AH11&gt;0,'C22'!AH11/'C21'!AH11*100,"--")</f>
        <v>0.94422590124033612</v>
      </c>
      <c r="AI17" s="44">
        <f>IF('C21'!AI11&gt;0,'C22'!AI11/'C21'!AI11*100,"--")</f>
        <v>8.5464039387011255</v>
      </c>
      <c r="AJ17" s="34"/>
      <c r="AK17" s="35"/>
      <c r="AL17" s="36"/>
      <c r="AM17" s="37"/>
      <c r="AN17" s="37"/>
    </row>
    <row r="18" spans="1:40" ht="12" customHeight="1" x14ac:dyDescent="0.25">
      <c r="A18" s="17"/>
      <c r="B18" s="42" t="s">
        <v>3</v>
      </c>
      <c r="C18" s="44">
        <f>IF('C21'!C12&gt;0,'C22'!C12/'C21'!C12*100,"--")</f>
        <v>4.89976893855484</v>
      </c>
      <c r="D18" s="44">
        <f>IF('C21'!D12&gt;0,'C22'!D12/'C21'!D12*100,"--")</f>
        <v>4.6884911592783736</v>
      </c>
      <c r="E18" s="44">
        <f>IF('C21'!E12&gt;0,'C22'!E12/'C21'!E12*100,"--")</f>
        <v>4.6937526820876538</v>
      </c>
      <c r="F18" s="44">
        <f>IF('C21'!F12&gt;0,'C22'!F12/'C21'!F12*100,"--")</f>
        <v>4.8823901188104442</v>
      </c>
      <c r="G18" s="44">
        <f>IF('C21'!G12&gt;0,'C22'!G12/'C21'!G12*100,"--")</f>
        <v>4.1854051298559085</v>
      </c>
      <c r="H18" s="44">
        <f>IF('C21'!H12&gt;0,'C22'!H12/'C21'!H12*100,"--")</f>
        <v>4.7874126465309317</v>
      </c>
      <c r="I18" s="44">
        <f>IF('C21'!I12&gt;0,'C22'!I12/'C21'!I12*100,"--")</f>
        <v>4.953757238742412</v>
      </c>
      <c r="J18" s="44">
        <f>IF('C21'!J12&gt;0,'C22'!J12/'C21'!J12*100,"--")</f>
        <v>4.6142097276584808</v>
      </c>
      <c r="K18" s="44">
        <f>IF('C21'!K12&gt;0,'C22'!K12/'C21'!K12*100,"--")</f>
        <v>5.5360890818072068</v>
      </c>
      <c r="L18" s="44">
        <f>IF('C21'!L12&gt;0,'C22'!L12/'C21'!L12*100,"--")</f>
        <v>7.8740944572897558</v>
      </c>
      <c r="M18" s="44">
        <f>IF('C21'!M12&gt;0,'C22'!M12/'C21'!M12*100,"--")</f>
        <v>8.4603560907569193</v>
      </c>
      <c r="N18" s="44">
        <f>IF('C21'!N12&gt;0,'C22'!N12/'C21'!N12*100,"--")</f>
        <v>7.5312734485607393</v>
      </c>
      <c r="O18" s="44">
        <f>IF('C21'!O12&gt;0,'C22'!O12/'C21'!O12*100,"--")</f>
        <v>6.5769891232520932</v>
      </c>
      <c r="P18" s="44">
        <f>IF('C21'!P12&gt;0,'C22'!P12/'C21'!P12*100,"--")</f>
        <v>7.4797072193942089</v>
      </c>
      <c r="Q18" s="44">
        <f>IF('C21'!Q12&gt;0,'C22'!Q12/'C21'!Q12*100,"--")</f>
        <v>6.5584029373443542</v>
      </c>
      <c r="R18" s="44">
        <f>IF('C21'!R12&gt;0,'C22'!R12/'C21'!R12*100,"--")</f>
        <v>5.8389796095589874</v>
      </c>
      <c r="S18" s="44">
        <f>IF('C21'!S12&gt;0,'C22'!S12/'C21'!S12*100,"--")</f>
        <v>5.2689497678892607</v>
      </c>
      <c r="T18" s="44">
        <f>IF('C21'!T12&gt;0,'C22'!T12/'C21'!T12*100,"--")</f>
        <v>4.9274538614061738</v>
      </c>
      <c r="U18" s="44">
        <f>IF('C21'!U12&gt;0,'C22'!U12/'C21'!U12*100,"--")</f>
        <v>4.8661101184813464</v>
      </c>
      <c r="V18" s="44">
        <f>IF('C21'!V12&gt;0,'C22'!V12/'C21'!V12*100,"--")</f>
        <v>3.6817432164350414</v>
      </c>
      <c r="W18" s="44">
        <f>IF('C21'!W12&gt;0,'C22'!W12/'C21'!W12*100,"--")</f>
        <v>4.1088426501500344</v>
      </c>
      <c r="X18" s="44">
        <f>IF('C21'!X12&gt;0,'C22'!X12/'C21'!X12*100,"--")</f>
        <v>3.4455064154710677</v>
      </c>
      <c r="Y18" s="44">
        <f>IF('C21'!Y12&gt;0,'C22'!Y12/'C21'!Y12*100,"--")</f>
        <v>3.0361170922965712</v>
      </c>
      <c r="Z18" s="44">
        <f>IF('C21'!Z12&gt;0,'C22'!Z12/'C21'!Z12*100,"--")</f>
        <v>2.8595063502489806</v>
      </c>
      <c r="AA18" s="44">
        <f>IF('C21'!AA12&gt;0,'C22'!AA12/'C21'!AA12*100,"--")</f>
        <v>2.7201267939364002</v>
      </c>
      <c r="AB18" s="44">
        <f>IF('C21'!AB12&gt;0,'C22'!AB12/'C21'!AB12*100,"--")</f>
        <v>2.8846614676939533</v>
      </c>
      <c r="AC18" s="44">
        <f>IF('C21'!AC12&gt;0,'C22'!AC12/'C21'!AC12*100,"--")</f>
        <v>2.7996685260392744</v>
      </c>
      <c r="AD18" s="44">
        <f>IF('C21'!AD12&gt;0,'C22'!AD12/'C21'!AD12*100,"--")</f>
        <v>2.8250450803322975</v>
      </c>
      <c r="AE18" s="44">
        <f>IF('C21'!AE12&gt;0,'C22'!AE12/'C21'!AE12*100,"--")</f>
        <v>4.2359102703563298</v>
      </c>
      <c r="AF18" s="44">
        <f>IF('C21'!AF12&gt;0,'C22'!AF12/'C21'!AF12*100,"--")</f>
        <v>3.6316501895505273</v>
      </c>
      <c r="AG18" s="44">
        <f>IF('C21'!AG12&gt;0,'C22'!AG12/'C21'!AG12*100,"--")</f>
        <v>3.5351074728189968</v>
      </c>
      <c r="AH18" s="44">
        <f>IF('C21'!AH12&gt;0,'C22'!AH12/'C21'!AH12*100,"--")</f>
        <v>4.3739582358019096</v>
      </c>
      <c r="AI18" s="44">
        <f>IF('C21'!AI12&gt;0,'C22'!AI12/'C21'!AI12*100,"--")</f>
        <v>3.7427719111412636</v>
      </c>
      <c r="AJ18" s="34"/>
      <c r="AK18" s="35"/>
      <c r="AL18" s="36"/>
      <c r="AM18" s="37"/>
      <c r="AN18" s="37"/>
    </row>
    <row r="19" spans="1:40" ht="12" customHeight="1" x14ac:dyDescent="0.25">
      <c r="A19" s="17"/>
      <c r="B19" s="42"/>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34"/>
      <c r="AK19" s="35"/>
      <c r="AL19" s="36"/>
      <c r="AM19" s="37"/>
      <c r="AN19" s="37"/>
    </row>
    <row r="20" spans="1:40" ht="12" customHeight="1" thickBot="1" x14ac:dyDescent="0.3">
      <c r="A20" s="12"/>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32"/>
      <c r="AK20" s="35"/>
      <c r="AL20" s="36"/>
      <c r="AM20" s="36"/>
    </row>
    <row r="21" spans="1:40" ht="12" customHeight="1" thickTop="1" x14ac:dyDescent="0.25">
      <c r="A21" s="45" t="s">
        <v>460</v>
      </c>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5"/>
      <c r="AL21" s="36"/>
      <c r="AM21" s="36"/>
    </row>
    <row r="22" spans="1:40" ht="12" customHeight="1" x14ac:dyDescent="0.25">
      <c r="A22" s="46"/>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8"/>
      <c r="AL22" s="48"/>
      <c r="AM22" s="48"/>
      <c r="AN22" s="47"/>
    </row>
    <row r="23" spans="1:40" ht="12" customHeight="1" x14ac:dyDescent="0.25">
      <c r="A23" s="46"/>
      <c r="B23" s="49"/>
      <c r="AK23" s="36"/>
      <c r="AL23" s="36"/>
      <c r="AM23" s="36"/>
    </row>
    <row r="24" spans="1:40" ht="12" customHeight="1" x14ac:dyDescent="0.25">
      <c r="A24" s="46"/>
      <c r="B24" s="49"/>
      <c r="AK24" s="36"/>
      <c r="AL24" s="36"/>
      <c r="AM24" s="36"/>
    </row>
    <row r="25" spans="1:40" ht="12" customHeight="1" x14ac:dyDescent="0.25">
      <c r="A25" s="46"/>
      <c r="B25" s="49"/>
      <c r="AK25" s="36"/>
      <c r="AL25" s="36"/>
      <c r="AM25" s="36"/>
    </row>
    <row r="26" spans="1:40" ht="12" customHeight="1" x14ac:dyDescent="0.25">
      <c r="A26" s="46"/>
      <c r="B26" s="49"/>
      <c r="AK26" s="36"/>
      <c r="AL26" s="36"/>
      <c r="AM26" s="36"/>
    </row>
    <row r="27" spans="1:40" ht="12" customHeight="1" x14ac:dyDescent="0.25">
      <c r="A27" s="46"/>
      <c r="B27" s="49"/>
      <c r="AK27" s="36"/>
      <c r="AL27" s="36"/>
      <c r="AM27" s="36"/>
    </row>
    <row r="28" spans="1:40" ht="12" customHeight="1" x14ac:dyDescent="0.25">
      <c r="AK28" s="36"/>
      <c r="AL28" s="36"/>
      <c r="AM28" s="36"/>
    </row>
    <row r="29" spans="1:40" ht="12" customHeight="1" x14ac:dyDescent="0.25">
      <c r="A29" s="46"/>
      <c r="B29" s="49"/>
      <c r="AK29" s="36"/>
      <c r="AL29" s="36"/>
      <c r="AM29" s="36"/>
    </row>
    <row r="30" spans="1:40" ht="12" customHeight="1" x14ac:dyDescent="0.25">
      <c r="A30" s="46"/>
      <c r="B30" s="49"/>
      <c r="AK30" s="36"/>
      <c r="AL30" s="36"/>
      <c r="AM30" s="36"/>
    </row>
    <row r="31" spans="1:40" ht="12" customHeight="1" x14ac:dyDescent="0.25">
      <c r="A31" s="46"/>
      <c r="B31" s="49"/>
      <c r="AK31" s="36"/>
      <c r="AL31" s="36"/>
      <c r="AM31" s="36"/>
    </row>
    <row r="32" spans="1:40" ht="12" customHeight="1" x14ac:dyDescent="0.25">
      <c r="A32" s="46"/>
      <c r="B32" s="49"/>
      <c r="AK32" s="36"/>
      <c r="AL32" s="36"/>
      <c r="AM32" s="36"/>
    </row>
    <row r="33" spans="1:39" ht="12" customHeight="1" x14ac:dyDescent="0.25">
      <c r="A33" s="46"/>
      <c r="B33" s="49"/>
      <c r="AK33" s="36"/>
      <c r="AL33" s="36"/>
      <c r="AM33" s="36"/>
    </row>
    <row r="34" spans="1:39" ht="12" customHeight="1" x14ac:dyDescent="0.25">
      <c r="A34" s="46"/>
      <c r="B34" s="49"/>
      <c r="AK34" s="36"/>
      <c r="AL34" s="36"/>
      <c r="AM34" s="36"/>
    </row>
    <row r="35" spans="1:39" ht="12" customHeight="1" x14ac:dyDescent="0.25">
      <c r="A35" s="46"/>
      <c r="B35" s="49"/>
      <c r="AK35" s="36"/>
      <c r="AL35" s="36"/>
      <c r="AM35" s="36"/>
    </row>
    <row r="36" spans="1:39" ht="12" customHeight="1" x14ac:dyDescent="0.25">
      <c r="A36" s="46"/>
      <c r="B36" s="49"/>
      <c r="AK36" s="36"/>
      <c r="AL36" s="36"/>
      <c r="AM36" s="36"/>
    </row>
    <row r="37" spans="1:39" ht="12" customHeight="1" x14ac:dyDescent="0.25">
      <c r="A37" s="46"/>
      <c r="B37" s="49"/>
      <c r="AK37" s="36"/>
      <c r="AL37" s="36"/>
      <c r="AM37" s="36"/>
    </row>
    <row r="38" spans="1:39" ht="12" customHeight="1" x14ac:dyDescent="0.25">
      <c r="A38" s="46"/>
      <c r="B38" s="49"/>
      <c r="AK38" s="36"/>
      <c r="AL38" s="36"/>
      <c r="AM38" s="36"/>
    </row>
    <row r="39" spans="1:39" ht="12" customHeight="1" x14ac:dyDescent="0.25">
      <c r="A39" s="46"/>
      <c r="B39" s="49"/>
      <c r="AK39" s="36"/>
      <c r="AL39" s="36"/>
      <c r="AM39" s="36"/>
    </row>
    <row r="40" spans="1:39" ht="12" customHeight="1" x14ac:dyDescent="0.25">
      <c r="A40" s="46"/>
      <c r="B40" s="49"/>
      <c r="AK40" s="36"/>
      <c r="AL40" s="36"/>
      <c r="AM40" s="36"/>
    </row>
    <row r="41" spans="1:39" ht="12" customHeight="1" x14ac:dyDescent="0.25">
      <c r="A41" s="46"/>
      <c r="B41" s="49"/>
      <c r="AK41" s="36"/>
      <c r="AL41" s="36"/>
      <c r="AM41" s="36"/>
    </row>
    <row r="42" spans="1:39" ht="12" customHeight="1" x14ac:dyDescent="0.25">
      <c r="A42" s="46"/>
      <c r="B42" s="49"/>
      <c r="AK42" s="36"/>
      <c r="AL42" s="36"/>
      <c r="AM42" s="36"/>
    </row>
    <row r="43" spans="1:39" ht="12" customHeight="1" x14ac:dyDescent="0.25">
      <c r="A43" s="46"/>
      <c r="B43" s="49"/>
      <c r="AK43" s="36"/>
      <c r="AL43" s="36"/>
      <c r="AM43" s="36"/>
    </row>
    <row r="44" spans="1:39" ht="12" customHeight="1" x14ac:dyDescent="0.25">
      <c r="A44" s="46"/>
      <c r="B44" s="49"/>
      <c r="AK44" s="36"/>
      <c r="AL44" s="36"/>
      <c r="AM44" s="36"/>
    </row>
    <row r="45" spans="1:39" ht="12" customHeight="1" x14ac:dyDescent="0.25">
      <c r="A45" s="46"/>
      <c r="B45" s="49"/>
      <c r="AK45" s="36"/>
      <c r="AL45" s="36"/>
      <c r="AM45" s="36"/>
    </row>
    <row r="46" spans="1:39" ht="12" customHeight="1" x14ac:dyDescent="0.25">
      <c r="A46" s="46"/>
      <c r="B46" s="49"/>
      <c r="AK46" s="36"/>
      <c r="AL46" s="36"/>
      <c r="AM46" s="36"/>
    </row>
    <row r="47" spans="1:39" ht="12" customHeight="1" x14ac:dyDescent="0.25">
      <c r="A47" s="46"/>
      <c r="B47" s="49"/>
      <c r="AK47" s="36"/>
      <c r="AL47" s="36"/>
      <c r="AM47" s="36"/>
    </row>
    <row r="48" spans="1:39" ht="12" customHeight="1" x14ac:dyDescent="0.25">
      <c r="A48" s="46"/>
      <c r="B48" s="49"/>
      <c r="AK48" s="36"/>
      <c r="AL48" s="36"/>
      <c r="AM48" s="36"/>
    </row>
    <row r="49" spans="1:39" ht="12" customHeight="1" x14ac:dyDescent="0.25">
      <c r="A49" s="46"/>
      <c r="B49" s="49"/>
      <c r="AK49" s="36"/>
      <c r="AL49" s="36"/>
      <c r="AM49" s="36"/>
    </row>
    <row r="50" spans="1:39" ht="12" customHeight="1" x14ac:dyDescent="0.25">
      <c r="A50" s="46"/>
      <c r="B50" s="50"/>
      <c r="AK50" s="36"/>
      <c r="AL50" s="36"/>
      <c r="AM50" s="36"/>
    </row>
    <row r="51" spans="1:39" ht="12" customHeight="1" x14ac:dyDescent="0.25">
      <c r="A51" s="46"/>
      <c r="B51" s="49"/>
      <c r="AK51" s="36"/>
      <c r="AL51" s="36"/>
      <c r="AM51" s="36"/>
    </row>
    <row r="52" spans="1:39" ht="12" customHeight="1" x14ac:dyDescent="0.25">
      <c r="A52" s="46"/>
      <c r="B52" s="49"/>
      <c r="AK52" s="36"/>
      <c r="AL52" s="36"/>
      <c r="AM52" s="36"/>
    </row>
    <row r="53" spans="1:39" ht="12" customHeight="1" x14ac:dyDescent="0.25">
      <c r="A53" s="46"/>
      <c r="B53" s="49"/>
      <c r="AK53" s="36"/>
      <c r="AL53" s="36"/>
      <c r="AM53" s="36"/>
    </row>
    <row r="54" spans="1:39" ht="12" customHeight="1" x14ac:dyDescent="0.25">
      <c r="A54" s="46"/>
      <c r="B54" s="49"/>
      <c r="AK54" s="36"/>
      <c r="AL54" s="36"/>
      <c r="AM54" s="36"/>
    </row>
    <row r="55" spans="1:39" ht="12" customHeight="1" x14ac:dyDescent="0.25">
      <c r="A55" s="46"/>
      <c r="B55" s="49"/>
      <c r="AK55" s="36"/>
      <c r="AL55" s="36"/>
      <c r="AM55" s="36"/>
    </row>
    <row r="56" spans="1:39" ht="12" customHeight="1" x14ac:dyDescent="0.25">
      <c r="A56" s="46"/>
      <c r="B56" s="49"/>
      <c r="AK56" s="36"/>
      <c r="AL56" s="36"/>
      <c r="AM56" s="36"/>
    </row>
    <row r="57" spans="1:39" ht="12" customHeight="1" x14ac:dyDescent="0.25">
      <c r="A57" s="46"/>
      <c r="B57" s="49"/>
      <c r="AK57" s="36"/>
      <c r="AL57" s="36"/>
      <c r="AM57" s="36"/>
    </row>
    <row r="58" spans="1:39" ht="12" customHeight="1" x14ac:dyDescent="0.25">
      <c r="A58" s="46"/>
      <c r="B58" s="49"/>
      <c r="AK58" s="36"/>
      <c r="AL58" s="36"/>
      <c r="AM58" s="36"/>
    </row>
    <row r="59" spans="1:39" ht="12" customHeight="1" x14ac:dyDescent="0.25">
      <c r="A59" s="46"/>
      <c r="B59" s="49"/>
      <c r="AK59" s="36"/>
      <c r="AL59" s="36"/>
      <c r="AM59" s="36"/>
    </row>
    <row r="60" spans="1:39" ht="12" customHeight="1" x14ac:dyDescent="0.25">
      <c r="A60" s="46"/>
      <c r="B60" s="49"/>
      <c r="AK60" s="36"/>
      <c r="AL60" s="36"/>
      <c r="AM60" s="36"/>
    </row>
    <row r="61" spans="1:39" ht="12" customHeight="1" x14ac:dyDescent="0.25">
      <c r="A61" s="46"/>
      <c r="B61" s="49"/>
      <c r="AK61" s="36"/>
      <c r="AL61" s="36"/>
      <c r="AM61" s="36"/>
    </row>
    <row r="62" spans="1:39" ht="12" customHeight="1" x14ac:dyDescent="0.25">
      <c r="A62" s="46"/>
      <c r="B62" s="49"/>
      <c r="AK62" s="36"/>
      <c r="AL62" s="36"/>
      <c r="AM62" s="36"/>
    </row>
    <row r="63" spans="1:39" ht="12" customHeight="1" x14ac:dyDescent="0.25">
      <c r="A63" s="46"/>
      <c r="B63" s="49"/>
      <c r="AK63" s="36"/>
      <c r="AL63" s="36"/>
      <c r="AM63" s="36"/>
    </row>
    <row r="64" spans="1:39" ht="12" customHeight="1" x14ac:dyDescent="0.25">
      <c r="A64" s="46"/>
      <c r="B64" s="49"/>
      <c r="AK64" s="36"/>
      <c r="AL64" s="36"/>
      <c r="AM64" s="36"/>
    </row>
    <row r="65" spans="1:39" ht="12" customHeight="1" x14ac:dyDescent="0.25">
      <c r="A65" s="46"/>
      <c r="B65" s="49"/>
      <c r="AK65" s="36"/>
      <c r="AL65" s="36"/>
      <c r="AM65" s="36"/>
    </row>
    <row r="66" spans="1:39" ht="12" customHeight="1" x14ac:dyDescent="0.25">
      <c r="A66" s="46"/>
      <c r="B66" s="49"/>
      <c r="AK66" s="36"/>
      <c r="AL66" s="36"/>
      <c r="AM66" s="36"/>
    </row>
    <row r="67" spans="1:39" ht="12" customHeight="1" x14ac:dyDescent="0.25">
      <c r="A67" s="46"/>
      <c r="B67" s="49"/>
      <c r="AK67" s="36"/>
      <c r="AL67" s="36"/>
      <c r="AM67" s="36"/>
    </row>
    <row r="68" spans="1:39" ht="12" customHeight="1" x14ac:dyDescent="0.25">
      <c r="A68" s="46"/>
      <c r="B68" s="49"/>
      <c r="AK68" s="36"/>
      <c r="AL68" s="36"/>
      <c r="AM68" s="36"/>
    </row>
    <row r="69" spans="1:39" ht="12" customHeight="1" x14ac:dyDescent="0.25">
      <c r="A69" s="46"/>
      <c r="B69" s="49"/>
      <c r="AK69" s="36"/>
      <c r="AL69" s="36"/>
      <c r="AM69" s="36"/>
    </row>
    <row r="70" spans="1:39" ht="12" customHeight="1" x14ac:dyDescent="0.25">
      <c r="A70" s="46"/>
      <c r="B70" s="49"/>
      <c r="AK70" s="36"/>
      <c r="AL70" s="36"/>
      <c r="AM70" s="36"/>
    </row>
    <row r="71" spans="1:39" ht="12" customHeight="1" x14ac:dyDescent="0.25">
      <c r="A71" s="46"/>
      <c r="B71" s="49"/>
      <c r="AK71" s="36"/>
      <c r="AL71" s="36"/>
      <c r="AM71" s="36"/>
    </row>
    <row r="72" spans="1:39" ht="12" customHeight="1" x14ac:dyDescent="0.25">
      <c r="A72" s="46"/>
      <c r="B72" s="49"/>
      <c r="AK72" s="36"/>
      <c r="AL72" s="36"/>
      <c r="AM72" s="36"/>
    </row>
    <row r="73" spans="1:39" ht="12" customHeight="1" x14ac:dyDescent="0.25">
      <c r="A73" s="46"/>
      <c r="B73" s="49"/>
      <c r="AK73" s="36"/>
      <c r="AL73" s="36"/>
      <c r="AM73" s="36"/>
    </row>
    <row r="74" spans="1:39" ht="12" customHeight="1" x14ac:dyDescent="0.25">
      <c r="A74" s="46"/>
      <c r="B74" s="49"/>
      <c r="AK74" s="36"/>
      <c r="AL74" s="36"/>
      <c r="AM74" s="36"/>
    </row>
    <row r="75" spans="1:39" ht="12" customHeight="1" x14ac:dyDescent="0.25">
      <c r="A75" s="46"/>
      <c r="B75" s="49"/>
      <c r="AK75" s="36"/>
      <c r="AL75" s="36"/>
      <c r="AM75" s="36"/>
    </row>
    <row r="76" spans="1:39" ht="12" customHeight="1" x14ac:dyDescent="0.25">
      <c r="A76" s="46"/>
      <c r="B76" s="49"/>
      <c r="AK76" s="36"/>
      <c r="AL76" s="36"/>
      <c r="AM76" s="36"/>
    </row>
    <row r="77" spans="1:39" ht="12" customHeight="1" x14ac:dyDescent="0.25">
      <c r="A77" s="46"/>
      <c r="B77" s="49"/>
      <c r="AK77" s="36"/>
      <c r="AL77" s="36"/>
      <c r="AM77" s="36"/>
    </row>
    <row r="78" spans="1:39" ht="12" customHeight="1" x14ac:dyDescent="0.25">
      <c r="A78" s="46"/>
      <c r="B78" s="49"/>
      <c r="AK78" s="36"/>
      <c r="AL78" s="36"/>
      <c r="AM78" s="36"/>
    </row>
    <row r="79" spans="1:39" ht="12" customHeight="1" x14ac:dyDescent="0.25">
      <c r="A79" s="46"/>
      <c r="B79" s="49"/>
      <c r="AK79" s="36"/>
      <c r="AL79" s="36"/>
      <c r="AM79" s="36"/>
    </row>
    <row r="80" spans="1:39" ht="12" customHeight="1" x14ac:dyDescent="0.25">
      <c r="A80" s="46"/>
      <c r="B80" s="49"/>
      <c r="AK80" s="36"/>
      <c r="AL80" s="36"/>
      <c r="AM80" s="36"/>
    </row>
    <row r="81" spans="1:39" ht="12" customHeight="1" x14ac:dyDescent="0.25">
      <c r="A81" s="46"/>
      <c r="B81" s="49"/>
      <c r="AK81" s="36"/>
      <c r="AL81" s="36"/>
      <c r="AM81" s="36"/>
    </row>
    <row r="82" spans="1:39" ht="12" customHeight="1" x14ac:dyDescent="0.25">
      <c r="A82" s="46"/>
      <c r="B82" s="49"/>
      <c r="AK82" s="36"/>
      <c r="AL82" s="36"/>
      <c r="AM82" s="36"/>
    </row>
    <row r="83" spans="1:39" ht="12" customHeight="1" x14ac:dyDescent="0.25">
      <c r="A83" s="46"/>
      <c r="B83" s="49"/>
      <c r="AK83" s="36"/>
      <c r="AL83" s="36"/>
      <c r="AM83" s="36"/>
    </row>
    <row r="84" spans="1:39" ht="12" customHeight="1" x14ac:dyDescent="0.25">
      <c r="A84" s="46"/>
      <c r="B84" s="49"/>
      <c r="AK84" s="36"/>
      <c r="AL84" s="36"/>
      <c r="AM84" s="36"/>
    </row>
    <row r="85" spans="1:39" ht="12" customHeight="1" x14ac:dyDescent="0.25">
      <c r="A85" s="46"/>
      <c r="B85" s="49"/>
      <c r="AK85" s="36"/>
      <c r="AL85" s="36"/>
      <c r="AM85" s="36"/>
    </row>
    <row r="86" spans="1:39" ht="12" customHeight="1" x14ac:dyDescent="0.25">
      <c r="A86" s="46"/>
      <c r="B86" s="49"/>
      <c r="AK86" s="36"/>
      <c r="AL86" s="36"/>
      <c r="AM86" s="36"/>
    </row>
    <row r="87" spans="1:39" ht="12" customHeight="1" x14ac:dyDescent="0.25">
      <c r="A87" s="46"/>
      <c r="B87" s="49"/>
      <c r="AK87" s="36"/>
      <c r="AL87" s="36"/>
      <c r="AM87" s="36"/>
    </row>
    <row r="88" spans="1:39" ht="12" customHeight="1" x14ac:dyDescent="0.25">
      <c r="A88" s="46"/>
      <c r="B88" s="49"/>
      <c r="AK88" s="36"/>
      <c r="AL88" s="36"/>
      <c r="AM88" s="36"/>
    </row>
    <row r="89" spans="1:39" ht="12" customHeight="1" x14ac:dyDescent="0.25">
      <c r="A89" s="46"/>
      <c r="B89" s="49"/>
      <c r="AK89" s="36"/>
      <c r="AL89" s="36"/>
      <c r="AM89" s="36"/>
    </row>
    <row r="90" spans="1:39" ht="12" customHeight="1" x14ac:dyDescent="0.25">
      <c r="A90" s="46"/>
      <c r="B90" s="49"/>
      <c r="AK90" s="36"/>
      <c r="AL90" s="36"/>
      <c r="AM90" s="36"/>
    </row>
    <row r="91" spans="1:39" ht="12" customHeight="1" x14ac:dyDescent="0.25">
      <c r="A91" s="46"/>
      <c r="B91" s="49"/>
      <c r="AK91" s="36"/>
      <c r="AL91" s="36"/>
      <c r="AM91" s="36"/>
    </row>
    <row r="92" spans="1:39" ht="12" customHeight="1" x14ac:dyDescent="0.25">
      <c r="A92" s="46"/>
      <c r="B92" s="49"/>
      <c r="AK92" s="36"/>
      <c r="AL92" s="36"/>
      <c r="AM92" s="36"/>
    </row>
    <row r="93" spans="1:39" ht="12" customHeight="1" x14ac:dyDescent="0.25">
      <c r="A93" s="46"/>
      <c r="B93" s="51"/>
      <c r="AK93" s="36"/>
      <c r="AL93" s="36"/>
      <c r="AM93" s="36"/>
    </row>
    <row r="94" spans="1:39" ht="12" customHeight="1" x14ac:dyDescent="0.25">
      <c r="A94" s="46"/>
      <c r="B94" s="49"/>
      <c r="AK94" s="36"/>
      <c r="AL94" s="36"/>
      <c r="AM94" s="36"/>
    </row>
    <row r="95" spans="1:39" ht="12" customHeight="1" x14ac:dyDescent="0.25">
      <c r="A95" s="46"/>
      <c r="B95" s="49"/>
      <c r="AK95" s="36"/>
      <c r="AL95" s="36"/>
      <c r="AM95" s="36"/>
    </row>
    <row r="96" spans="1:39" ht="12" customHeight="1" x14ac:dyDescent="0.25">
      <c r="A96" s="46"/>
      <c r="B96" s="49"/>
      <c r="AK96" s="36"/>
      <c r="AL96" s="36"/>
      <c r="AM96" s="36"/>
    </row>
    <row r="97" spans="1:39" ht="12" customHeight="1" x14ac:dyDescent="0.25">
      <c r="A97" s="46"/>
      <c r="B97" s="49"/>
      <c r="AK97" s="36"/>
      <c r="AL97" s="36"/>
      <c r="AM97" s="36"/>
    </row>
    <row r="98" spans="1:39" ht="12" customHeight="1" x14ac:dyDescent="0.25">
      <c r="A98" s="46"/>
      <c r="B98" s="49"/>
      <c r="AK98" s="36"/>
      <c r="AL98" s="36"/>
      <c r="AM98" s="36"/>
    </row>
    <row r="99" spans="1:39" ht="12" customHeight="1" x14ac:dyDescent="0.25">
      <c r="A99" s="46"/>
      <c r="B99" s="49"/>
      <c r="AK99" s="36"/>
      <c r="AL99" s="36"/>
      <c r="AM99" s="36"/>
    </row>
    <row r="100" spans="1:39" ht="12" customHeight="1" x14ac:dyDescent="0.25">
      <c r="A100" s="46"/>
      <c r="B100" s="49"/>
      <c r="AK100" s="36"/>
      <c r="AL100" s="36"/>
      <c r="AM100" s="36"/>
    </row>
    <row r="101" spans="1:39" ht="12" customHeight="1" x14ac:dyDescent="0.25">
      <c r="A101" s="46"/>
      <c r="B101" s="49"/>
      <c r="AK101" s="36"/>
      <c r="AL101" s="36"/>
      <c r="AM101" s="36"/>
    </row>
    <row r="102" spans="1:39" ht="12" customHeight="1" x14ac:dyDescent="0.25">
      <c r="A102" s="46"/>
      <c r="B102" s="49"/>
      <c r="AK102" s="36"/>
      <c r="AL102" s="36"/>
      <c r="AM102" s="36"/>
    </row>
    <row r="103" spans="1:39" ht="12" customHeight="1" x14ac:dyDescent="0.25">
      <c r="A103" s="46"/>
      <c r="B103" s="49"/>
      <c r="AK103" s="36"/>
      <c r="AL103" s="36"/>
      <c r="AM103" s="36"/>
    </row>
    <row r="104" spans="1:39" ht="12" customHeight="1" x14ac:dyDescent="0.25">
      <c r="A104" s="46"/>
      <c r="B104" s="49"/>
      <c r="AK104" s="36"/>
      <c r="AL104" s="36"/>
      <c r="AM104" s="36"/>
    </row>
    <row r="105" spans="1:39" ht="12" customHeight="1" x14ac:dyDescent="0.25">
      <c r="A105" s="46"/>
      <c r="B105" s="49"/>
      <c r="AK105" s="36"/>
      <c r="AL105" s="36"/>
      <c r="AM105" s="36"/>
    </row>
    <row r="106" spans="1:39" ht="12" customHeight="1" x14ac:dyDescent="0.25">
      <c r="A106" s="52"/>
      <c r="B106" s="50"/>
      <c r="AK106" s="36"/>
      <c r="AL106" s="36"/>
      <c r="AM106" s="36"/>
    </row>
    <row r="107" spans="1:39" ht="12" customHeight="1" x14ac:dyDescent="0.25">
      <c r="A107" s="46"/>
      <c r="B107" s="49"/>
      <c r="AK107" s="36"/>
      <c r="AL107" s="36"/>
      <c r="AM107" s="36"/>
    </row>
    <row r="108" spans="1:39" ht="12" customHeight="1" x14ac:dyDescent="0.25">
      <c r="A108" s="46"/>
      <c r="B108" s="49"/>
      <c r="AK108" s="36"/>
      <c r="AL108" s="36"/>
      <c r="AM108" s="36"/>
    </row>
    <row r="109" spans="1:39" ht="12" customHeight="1" x14ac:dyDescent="0.25">
      <c r="A109" s="46"/>
      <c r="B109" s="49"/>
      <c r="AK109" s="36"/>
      <c r="AL109" s="36"/>
      <c r="AM109" s="36"/>
    </row>
    <row r="110" spans="1:39" ht="12" customHeight="1" x14ac:dyDescent="0.25">
      <c r="A110" s="46"/>
      <c r="B110" s="49"/>
      <c r="AK110" s="36"/>
      <c r="AL110" s="36"/>
      <c r="AM110" s="36"/>
    </row>
    <row r="111" spans="1:39" ht="12" customHeight="1" x14ac:dyDescent="0.25">
      <c r="A111" s="52"/>
      <c r="B111" s="50"/>
      <c r="AK111" s="36"/>
      <c r="AL111" s="36"/>
      <c r="AM111" s="36"/>
    </row>
    <row r="112" spans="1:39" ht="12" customHeight="1" x14ac:dyDescent="0.25">
      <c r="A112" s="46"/>
      <c r="B112" s="49"/>
      <c r="AK112" s="36"/>
      <c r="AL112" s="36"/>
      <c r="AM112" s="36"/>
    </row>
    <row r="113" spans="1:39" ht="12" customHeight="1" x14ac:dyDescent="0.25">
      <c r="A113" s="46"/>
      <c r="B113" s="49"/>
      <c r="AK113" s="36"/>
      <c r="AL113" s="36"/>
      <c r="AM113" s="36"/>
    </row>
    <row r="114" spans="1:39" ht="12" customHeight="1" x14ac:dyDescent="0.25">
      <c r="A114" s="46"/>
      <c r="B114" s="49"/>
      <c r="AK114" s="36"/>
      <c r="AL114" s="36"/>
      <c r="AM114" s="36"/>
    </row>
    <row r="115" spans="1:39" ht="12" customHeight="1" x14ac:dyDescent="0.25">
      <c r="A115" s="52"/>
      <c r="B115" s="50"/>
      <c r="AK115" s="36"/>
      <c r="AL115" s="36"/>
      <c r="AM115" s="36"/>
    </row>
    <row r="116" spans="1:39" ht="12" customHeight="1" x14ac:dyDescent="0.25">
      <c r="A116" s="46"/>
      <c r="B116" s="49"/>
      <c r="AK116" s="36"/>
      <c r="AL116" s="36"/>
      <c r="AM116" s="36"/>
    </row>
  </sheetData>
  <mergeCells count="4">
    <mergeCell ref="A2:AI2"/>
    <mergeCell ref="A4:AI4"/>
    <mergeCell ref="A8:AI8"/>
    <mergeCell ref="A14:AI14"/>
  </mergeCells>
  <hyperlinks>
    <hyperlink ref="A1" location="Índice!A1" display="Índice" xr:uid="{58DE4DC8-B04F-4692-A50C-072D9029EFD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678DD-2B40-4E00-BA3D-97DE1896FCD3}">
  <dimension ref="A1:K55"/>
  <sheetViews>
    <sheetView showGridLines="0" zoomScale="75" zoomScaleNormal="144" workbookViewId="0"/>
  </sheetViews>
  <sheetFormatPr baseColWidth="10" defaultColWidth="11.44140625" defaultRowHeight="15.6" x14ac:dyDescent="0.3"/>
  <cols>
    <col min="1" max="1" width="11.44140625" style="98"/>
    <col min="2" max="2" width="16.5546875" style="98" bestFit="1" customWidth="1"/>
    <col min="3" max="3" width="11.44140625" style="98"/>
    <col min="4" max="4" width="73" style="98" bestFit="1" customWidth="1"/>
    <col min="5" max="5" width="11.44140625" style="98"/>
    <col min="6" max="6" width="65.5546875" style="98" bestFit="1" customWidth="1"/>
    <col min="7" max="16384" width="11.44140625" style="98"/>
  </cols>
  <sheetData>
    <row r="1" spans="1:11" ht="18" x14ac:dyDescent="0.35">
      <c r="A1" s="1"/>
      <c r="B1" s="113" t="s">
        <v>400</v>
      </c>
      <c r="C1" s="113"/>
      <c r="D1" s="113"/>
    </row>
    <row r="2" spans="1:11" ht="25.8" x14ac:dyDescent="0.5">
      <c r="A2" s="97"/>
      <c r="B2" s="113" t="s">
        <v>397</v>
      </c>
      <c r="C2" s="97"/>
      <c r="D2" s="97"/>
    </row>
    <row r="3" spans="1:11" ht="16.8" x14ac:dyDescent="0.3">
      <c r="A3" s="99"/>
      <c r="B3" s="99" t="s">
        <v>100</v>
      </c>
      <c r="C3" s="99"/>
      <c r="D3" s="99" t="s">
        <v>101</v>
      </c>
      <c r="F3" s="100"/>
      <c r="G3" s="100"/>
      <c r="H3" s="100"/>
      <c r="I3" s="100"/>
      <c r="J3" s="100"/>
      <c r="K3" s="100"/>
    </row>
    <row r="4" spans="1:11" ht="16.8" x14ac:dyDescent="0.3">
      <c r="A4" s="101"/>
      <c r="B4" s="100" t="s">
        <v>102</v>
      </c>
      <c r="C4" s="100"/>
      <c r="D4" s="100" t="s">
        <v>103</v>
      </c>
      <c r="F4" s="100"/>
      <c r="G4" s="100"/>
      <c r="H4" s="100"/>
      <c r="I4" s="100"/>
      <c r="J4" s="100"/>
      <c r="K4" s="100"/>
    </row>
    <row r="5" spans="1:11" ht="16.8" x14ac:dyDescent="0.3">
      <c r="A5" s="102"/>
      <c r="B5" s="100" t="s">
        <v>104</v>
      </c>
      <c r="C5" s="100"/>
      <c r="D5" s="100" t="s">
        <v>105</v>
      </c>
      <c r="F5" s="100"/>
      <c r="G5" s="100"/>
      <c r="H5" s="100"/>
      <c r="I5" s="100"/>
      <c r="J5" s="100"/>
      <c r="K5" s="100"/>
    </row>
    <row r="6" spans="1:11" ht="16.8" x14ac:dyDescent="0.3">
      <c r="A6" s="100"/>
      <c r="B6" s="100" t="s">
        <v>106</v>
      </c>
      <c r="C6" s="100"/>
      <c r="D6" s="100" t="s">
        <v>107</v>
      </c>
      <c r="F6" s="100"/>
      <c r="G6" s="100"/>
      <c r="H6" s="100"/>
      <c r="I6" s="100"/>
      <c r="J6" s="100"/>
      <c r="K6" s="100"/>
    </row>
    <row r="7" spans="1:11" ht="16.8" x14ac:dyDescent="0.3">
      <c r="A7" s="100"/>
      <c r="B7" s="100" t="s">
        <v>108</v>
      </c>
      <c r="C7" s="100"/>
      <c r="D7" s="100" t="s">
        <v>109</v>
      </c>
      <c r="F7" s="100"/>
      <c r="G7" s="100"/>
      <c r="H7" s="100"/>
      <c r="I7" s="100"/>
      <c r="J7" s="100"/>
      <c r="K7" s="100"/>
    </row>
    <row r="8" spans="1:11" ht="16.8" x14ac:dyDescent="0.3">
      <c r="A8" s="100"/>
      <c r="B8" s="100" t="s">
        <v>110</v>
      </c>
      <c r="C8" s="100"/>
      <c r="D8" s="100" t="s">
        <v>111</v>
      </c>
      <c r="F8" s="100"/>
      <c r="G8" s="100"/>
      <c r="H8" s="100"/>
      <c r="I8" s="100"/>
      <c r="J8" s="100"/>
      <c r="K8" s="100"/>
    </row>
    <row r="9" spans="1:11" ht="16.8" x14ac:dyDescent="0.3">
      <c r="A9" s="100"/>
      <c r="B9" s="100" t="s">
        <v>112</v>
      </c>
      <c r="C9" s="100"/>
      <c r="D9" s="100" t="s">
        <v>113</v>
      </c>
      <c r="F9" s="100"/>
      <c r="G9" s="100"/>
      <c r="H9" s="100"/>
      <c r="I9" s="100"/>
      <c r="J9" s="100"/>
      <c r="K9" s="100"/>
    </row>
    <row r="10" spans="1:11" ht="16.8" x14ac:dyDescent="0.3">
      <c r="A10" s="100"/>
      <c r="B10" s="100" t="s">
        <v>114</v>
      </c>
      <c r="C10" s="100"/>
      <c r="D10" s="100" t="s">
        <v>115</v>
      </c>
      <c r="F10" s="100"/>
      <c r="G10" s="100"/>
      <c r="H10" s="100"/>
      <c r="I10" s="100"/>
      <c r="J10" s="100"/>
      <c r="K10" s="100"/>
    </row>
    <row r="11" spans="1:11" ht="16.8" x14ac:dyDescent="0.3">
      <c r="A11" s="100"/>
      <c r="B11" s="100" t="s">
        <v>116</v>
      </c>
      <c r="C11" s="100"/>
      <c r="D11" s="100" t="s">
        <v>117</v>
      </c>
      <c r="F11" s="100"/>
      <c r="G11" s="100"/>
      <c r="H11" s="100"/>
      <c r="I11" s="100"/>
      <c r="J11" s="100"/>
      <c r="K11" s="100"/>
    </row>
    <row r="12" spans="1:11" ht="16.8" x14ac:dyDescent="0.3">
      <c r="A12" s="100"/>
      <c r="B12" s="100" t="s">
        <v>118</v>
      </c>
      <c r="C12" s="100"/>
      <c r="D12" s="100" t="s">
        <v>119</v>
      </c>
      <c r="F12" s="100"/>
      <c r="G12" s="100"/>
      <c r="H12" s="100"/>
      <c r="I12" s="100"/>
      <c r="J12" s="100"/>
      <c r="K12" s="100"/>
    </row>
    <row r="13" spans="1:11" ht="16.8" x14ac:dyDescent="0.3">
      <c r="A13" s="100"/>
      <c r="B13" s="100" t="s">
        <v>120</v>
      </c>
      <c r="C13" s="100"/>
      <c r="D13" s="100" t="s">
        <v>121</v>
      </c>
      <c r="F13" s="100"/>
      <c r="G13" s="100"/>
      <c r="H13" s="100"/>
      <c r="I13" s="100"/>
      <c r="J13" s="100"/>
      <c r="K13" s="100"/>
    </row>
    <row r="14" spans="1:11" ht="16.8" x14ac:dyDescent="0.3">
      <c r="A14" s="100"/>
      <c r="B14" s="100" t="s">
        <v>122</v>
      </c>
      <c r="C14" s="100"/>
      <c r="D14" s="100" t="s">
        <v>123</v>
      </c>
      <c r="F14" s="100"/>
      <c r="G14" s="100"/>
      <c r="H14" s="100"/>
      <c r="I14" s="100"/>
      <c r="J14" s="100"/>
      <c r="K14" s="100"/>
    </row>
    <row r="15" spans="1:11" ht="16.8" x14ac:dyDescent="0.3">
      <c r="A15" s="100"/>
      <c r="B15" s="100" t="s">
        <v>124</v>
      </c>
      <c r="C15" s="100"/>
      <c r="D15" s="100" t="s">
        <v>125</v>
      </c>
      <c r="F15" s="100"/>
      <c r="G15" s="100"/>
      <c r="H15" s="100"/>
      <c r="I15" s="100"/>
      <c r="J15" s="100"/>
      <c r="K15" s="100"/>
    </row>
    <row r="16" spans="1:11" ht="16.8" x14ac:dyDescent="0.3">
      <c r="A16" s="100"/>
      <c r="B16" s="100" t="s">
        <v>126</v>
      </c>
      <c r="C16" s="100"/>
      <c r="D16" s="100" t="s">
        <v>127</v>
      </c>
      <c r="F16" s="100"/>
      <c r="G16" s="100"/>
      <c r="H16" s="100"/>
      <c r="I16" s="100"/>
      <c r="J16" s="100"/>
      <c r="K16" s="100"/>
    </row>
    <row r="17" spans="1:11" ht="16.8" x14ac:dyDescent="0.3">
      <c r="A17" s="100"/>
      <c r="B17" s="100" t="s">
        <v>128</v>
      </c>
      <c r="C17" s="100"/>
      <c r="D17" s="100" t="s">
        <v>129</v>
      </c>
      <c r="F17" s="100"/>
      <c r="G17" s="100"/>
      <c r="H17" s="100"/>
      <c r="I17" s="100"/>
      <c r="J17" s="100"/>
      <c r="K17" s="100"/>
    </row>
    <row r="18" spans="1:11" ht="16.8" x14ac:dyDescent="0.3">
      <c r="A18" s="100"/>
      <c r="B18" s="100" t="s">
        <v>130</v>
      </c>
      <c r="C18" s="100"/>
      <c r="D18" s="100" t="s">
        <v>131</v>
      </c>
      <c r="F18" s="100"/>
      <c r="G18" s="100"/>
      <c r="H18" s="100"/>
      <c r="I18" s="100"/>
      <c r="J18" s="100"/>
      <c r="K18" s="100"/>
    </row>
    <row r="19" spans="1:11" ht="16.8" x14ac:dyDescent="0.3">
      <c r="A19" s="100"/>
      <c r="B19" s="100" t="s">
        <v>132</v>
      </c>
      <c r="C19" s="100"/>
      <c r="D19" s="100" t="s">
        <v>133</v>
      </c>
      <c r="F19" s="100"/>
      <c r="G19" s="100"/>
      <c r="H19" s="100"/>
      <c r="I19" s="100"/>
      <c r="J19" s="100"/>
      <c r="K19" s="100"/>
    </row>
    <row r="20" spans="1:11" ht="16.8" x14ac:dyDescent="0.3">
      <c r="A20" s="100"/>
      <c r="B20" s="100" t="s">
        <v>134</v>
      </c>
      <c r="C20" s="100"/>
      <c r="D20" s="100" t="s">
        <v>135</v>
      </c>
      <c r="F20" s="100"/>
      <c r="G20" s="100"/>
      <c r="H20" s="100"/>
      <c r="I20" s="100"/>
      <c r="J20" s="100"/>
      <c r="K20" s="100"/>
    </row>
    <row r="21" spans="1:11" ht="16.8" x14ac:dyDescent="0.3">
      <c r="A21" s="100"/>
      <c r="B21" s="100" t="s">
        <v>136</v>
      </c>
      <c r="C21" s="100"/>
      <c r="D21" s="100" t="s">
        <v>137</v>
      </c>
      <c r="F21" s="100"/>
      <c r="G21" s="100"/>
      <c r="H21" s="100"/>
      <c r="I21" s="100"/>
      <c r="J21" s="100"/>
      <c r="K21" s="100"/>
    </row>
    <row r="22" spans="1:11" ht="16.8" x14ac:dyDescent="0.3">
      <c r="A22" s="100"/>
      <c r="B22" s="100" t="s">
        <v>138</v>
      </c>
      <c r="C22" s="100"/>
      <c r="D22" s="100" t="s">
        <v>139</v>
      </c>
      <c r="F22" s="100"/>
      <c r="G22" s="100"/>
      <c r="H22" s="100"/>
      <c r="I22" s="100"/>
      <c r="J22" s="100"/>
      <c r="K22" s="100"/>
    </row>
    <row r="23" spans="1:11" ht="16.8" x14ac:dyDescent="0.3">
      <c r="A23" s="100"/>
      <c r="B23" s="100" t="s">
        <v>140</v>
      </c>
      <c r="C23" s="100"/>
      <c r="D23" s="100" t="s">
        <v>141</v>
      </c>
      <c r="F23" s="100"/>
      <c r="G23" s="100"/>
      <c r="H23" s="100"/>
      <c r="I23" s="100"/>
      <c r="J23" s="100"/>
      <c r="K23" s="100"/>
    </row>
    <row r="24" spans="1:11" ht="16.8" x14ac:dyDescent="0.3">
      <c r="A24" s="100"/>
      <c r="B24" s="100" t="s">
        <v>142</v>
      </c>
      <c r="C24" s="100"/>
      <c r="D24" s="100" t="s">
        <v>143</v>
      </c>
      <c r="F24" s="100"/>
      <c r="G24" s="100"/>
      <c r="H24" s="100"/>
      <c r="I24" s="100"/>
      <c r="J24" s="100"/>
      <c r="K24" s="100"/>
    </row>
    <row r="25" spans="1:11" ht="16.8" x14ac:dyDescent="0.3">
      <c r="A25" s="100"/>
      <c r="B25" s="100" t="s">
        <v>144</v>
      </c>
      <c r="C25" s="100"/>
      <c r="D25" s="100" t="s">
        <v>145</v>
      </c>
      <c r="F25" s="100"/>
      <c r="G25" s="100"/>
      <c r="H25" s="100"/>
      <c r="I25" s="100"/>
      <c r="J25" s="100"/>
      <c r="K25" s="100"/>
    </row>
    <row r="26" spans="1:11" ht="16.8" x14ac:dyDescent="0.3">
      <c r="A26" s="100"/>
      <c r="B26" s="100" t="s">
        <v>146</v>
      </c>
      <c r="C26" s="100"/>
      <c r="D26" s="100" t="s">
        <v>147</v>
      </c>
      <c r="F26" s="100"/>
      <c r="G26" s="100"/>
      <c r="H26" s="100"/>
      <c r="I26" s="100"/>
      <c r="J26" s="100"/>
      <c r="K26" s="100"/>
    </row>
    <row r="27" spans="1:11" ht="16.8" x14ac:dyDescent="0.3">
      <c r="A27" s="100"/>
      <c r="B27" s="100" t="s">
        <v>148</v>
      </c>
      <c r="C27" s="100"/>
      <c r="D27" s="100" t="s">
        <v>149</v>
      </c>
      <c r="F27" s="100"/>
      <c r="G27" s="100"/>
      <c r="H27" s="100"/>
      <c r="I27" s="100"/>
      <c r="J27" s="100"/>
      <c r="K27" s="100"/>
    </row>
    <row r="28" spans="1:11" ht="16.8" x14ac:dyDescent="0.3">
      <c r="A28" s="100"/>
      <c r="B28" s="100" t="s">
        <v>150</v>
      </c>
      <c r="C28" s="100"/>
      <c r="D28" s="100" t="s">
        <v>151</v>
      </c>
      <c r="F28" s="100"/>
      <c r="G28" s="100"/>
      <c r="H28" s="100"/>
      <c r="I28" s="100"/>
      <c r="J28" s="100"/>
      <c r="K28" s="100"/>
    </row>
    <row r="29" spans="1:11" ht="16.8" x14ac:dyDescent="0.3">
      <c r="A29" s="100"/>
      <c r="B29" s="100" t="s">
        <v>152</v>
      </c>
      <c r="C29" s="100"/>
      <c r="D29" s="100" t="s">
        <v>153</v>
      </c>
      <c r="F29" s="100"/>
      <c r="G29" s="100"/>
      <c r="H29" s="100"/>
      <c r="I29" s="100"/>
      <c r="J29" s="100"/>
      <c r="K29" s="100"/>
    </row>
    <row r="30" spans="1:11" ht="16.8" x14ac:dyDescent="0.3">
      <c r="A30" s="100"/>
      <c r="B30" s="100" t="s">
        <v>154</v>
      </c>
      <c r="C30" s="100"/>
      <c r="D30" s="100" t="s">
        <v>155</v>
      </c>
      <c r="F30" s="100"/>
      <c r="G30" s="100"/>
      <c r="H30" s="100"/>
      <c r="I30" s="100"/>
      <c r="J30" s="100"/>
      <c r="K30" s="100"/>
    </row>
    <row r="31" spans="1:11" ht="16.8" x14ac:dyDescent="0.3">
      <c r="A31" s="100"/>
      <c r="B31" s="100" t="s">
        <v>156</v>
      </c>
      <c r="C31" s="100"/>
      <c r="D31" s="100" t="s">
        <v>157</v>
      </c>
      <c r="F31" s="100"/>
      <c r="G31" s="100"/>
      <c r="H31" s="100"/>
      <c r="I31" s="100"/>
      <c r="J31" s="100"/>
      <c r="K31" s="100"/>
    </row>
    <row r="32" spans="1:11" ht="16.8" x14ac:dyDescent="0.3">
      <c r="A32" s="100"/>
      <c r="B32" s="100" t="s">
        <v>158</v>
      </c>
      <c r="C32" s="100"/>
      <c r="D32" s="100" t="s">
        <v>159</v>
      </c>
      <c r="F32" s="100"/>
      <c r="G32" s="100"/>
      <c r="H32" s="100"/>
      <c r="I32" s="100"/>
      <c r="J32" s="100"/>
      <c r="K32" s="100"/>
    </row>
    <row r="33" spans="1:11" ht="16.8" x14ac:dyDescent="0.3">
      <c r="A33" s="100"/>
      <c r="B33" s="100" t="s">
        <v>160</v>
      </c>
      <c r="C33" s="100"/>
      <c r="D33" s="100" t="s">
        <v>161</v>
      </c>
      <c r="F33" s="100"/>
      <c r="G33" s="100"/>
      <c r="H33" s="100"/>
      <c r="I33" s="100"/>
      <c r="J33" s="100"/>
      <c r="K33" s="100"/>
    </row>
    <row r="34" spans="1:11" ht="16.8" x14ac:dyDescent="0.3">
      <c r="A34" s="100"/>
      <c r="B34" s="100" t="s">
        <v>162</v>
      </c>
      <c r="C34" s="100"/>
      <c r="D34" s="100" t="s">
        <v>163</v>
      </c>
      <c r="F34" s="100"/>
      <c r="G34" s="100"/>
      <c r="H34" s="100"/>
      <c r="I34" s="100"/>
      <c r="J34" s="100"/>
      <c r="K34" s="100"/>
    </row>
    <row r="35" spans="1:11" ht="16.8" x14ac:dyDescent="0.3">
      <c r="A35" s="100"/>
      <c r="B35" s="100" t="s">
        <v>164</v>
      </c>
      <c r="C35" s="100"/>
      <c r="D35" s="100" t="s">
        <v>165</v>
      </c>
      <c r="F35" s="100"/>
      <c r="G35" s="100"/>
      <c r="H35" s="100"/>
      <c r="I35" s="100"/>
      <c r="J35" s="100"/>
      <c r="K35" s="100"/>
    </row>
    <row r="36" spans="1:11" ht="16.8" x14ac:dyDescent="0.3">
      <c r="A36" s="100"/>
      <c r="B36" s="100" t="s">
        <v>166</v>
      </c>
      <c r="C36" s="100"/>
      <c r="D36" s="100" t="s">
        <v>167</v>
      </c>
      <c r="F36" s="100"/>
      <c r="G36" s="100"/>
      <c r="H36" s="100"/>
      <c r="I36" s="100"/>
      <c r="J36" s="100"/>
      <c r="K36" s="100"/>
    </row>
    <row r="37" spans="1:11" ht="16.8" x14ac:dyDescent="0.3">
      <c r="A37" s="100"/>
      <c r="B37" s="100" t="s">
        <v>168</v>
      </c>
      <c r="C37" s="100"/>
      <c r="D37" s="100" t="s">
        <v>169</v>
      </c>
      <c r="F37" s="100"/>
      <c r="G37" s="100"/>
      <c r="H37" s="100"/>
      <c r="I37" s="100"/>
      <c r="J37" s="100"/>
      <c r="K37" s="100"/>
    </row>
    <row r="38" spans="1:11" ht="16.8" x14ac:dyDescent="0.3">
      <c r="A38" s="100"/>
      <c r="B38" s="100" t="s">
        <v>170</v>
      </c>
      <c r="C38" s="100"/>
      <c r="D38" s="100" t="s">
        <v>171</v>
      </c>
      <c r="F38" s="100"/>
      <c r="G38" s="100"/>
      <c r="H38" s="100"/>
      <c r="I38" s="100"/>
      <c r="J38" s="100"/>
      <c r="K38" s="100"/>
    </row>
    <row r="39" spans="1:11" ht="16.8" x14ac:dyDescent="0.3">
      <c r="A39" s="100"/>
      <c r="B39" s="100" t="s">
        <v>172</v>
      </c>
      <c r="C39" s="100"/>
      <c r="D39" s="100" t="s">
        <v>173</v>
      </c>
      <c r="F39" s="100"/>
      <c r="G39" s="100"/>
      <c r="H39" s="100"/>
      <c r="I39" s="100"/>
      <c r="J39" s="100"/>
      <c r="K39" s="100"/>
    </row>
    <row r="40" spans="1:11" ht="16.8" x14ac:dyDescent="0.3">
      <c r="A40" s="100"/>
      <c r="B40" s="100" t="s">
        <v>174</v>
      </c>
      <c r="C40" s="100"/>
      <c r="D40" s="100" t="s">
        <v>175</v>
      </c>
      <c r="F40" s="100"/>
      <c r="G40" s="100"/>
      <c r="H40" s="100"/>
      <c r="I40" s="100"/>
      <c r="J40" s="100"/>
      <c r="K40" s="100"/>
    </row>
    <row r="41" spans="1:11" ht="16.8" x14ac:dyDescent="0.3">
      <c r="A41" s="100"/>
      <c r="B41" s="100" t="s">
        <v>176</v>
      </c>
      <c r="C41" s="100"/>
      <c r="D41" s="100" t="s">
        <v>177</v>
      </c>
      <c r="F41" s="100"/>
      <c r="G41" s="100"/>
      <c r="H41" s="100"/>
      <c r="I41" s="100"/>
      <c r="J41" s="100"/>
      <c r="K41" s="100"/>
    </row>
    <row r="42" spans="1:11" ht="16.8" x14ac:dyDescent="0.3">
      <c r="A42" s="100"/>
      <c r="B42" s="100" t="s">
        <v>178</v>
      </c>
      <c r="C42" s="100"/>
      <c r="D42" s="100" t="s">
        <v>179</v>
      </c>
      <c r="H42" s="100"/>
      <c r="I42" s="100"/>
      <c r="J42" s="100"/>
      <c r="K42" s="100"/>
    </row>
    <row r="43" spans="1:11" ht="16.8" x14ac:dyDescent="0.3">
      <c r="A43" s="100"/>
      <c r="B43" s="100" t="s">
        <v>180</v>
      </c>
      <c r="C43" s="100"/>
      <c r="D43" s="100" t="s">
        <v>181</v>
      </c>
    </row>
    <row r="44" spans="1:11" ht="16.8" x14ac:dyDescent="0.3">
      <c r="A44" s="100"/>
      <c r="B44" s="100" t="s">
        <v>182</v>
      </c>
      <c r="C44" s="100"/>
      <c r="D44" s="100" t="s">
        <v>183</v>
      </c>
    </row>
    <row r="45" spans="1:11" ht="16.8" x14ac:dyDescent="0.3">
      <c r="A45" s="100"/>
      <c r="B45" s="100" t="s">
        <v>184</v>
      </c>
      <c r="C45" s="100"/>
      <c r="D45" s="100" t="s">
        <v>185</v>
      </c>
    </row>
    <row r="46" spans="1:11" ht="16.8" x14ac:dyDescent="0.3">
      <c r="A46" s="100"/>
      <c r="B46" s="100" t="s">
        <v>186</v>
      </c>
      <c r="C46" s="100"/>
      <c r="D46" s="100" t="s">
        <v>187</v>
      </c>
    </row>
    <row r="47" spans="1:11" ht="16.8" x14ac:dyDescent="0.3">
      <c r="A47" s="100"/>
      <c r="B47" s="100" t="s">
        <v>188</v>
      </c>
      <c r="C47" s="100"/>
      <c r="D47" s="100" t="s">
        <v>189</v>
      </c>
    </row>
    <row r="48" spans="1:11" ht="16.8" x14ac:dyDescent="0.3">
      <c r="A48" s="100"/>
      <c r="B48" s="100" t="s">
        <v>190</v>
      </c>
      <c r="C48" s="100"/>
      <c r="D48" s="100" t="s">
        <v>191</v>
      </c>
    </row>
    <row r="49" spans="1:4" ht="16.8" x14ac:dyDescent="0.3">
      <c r="A49" s="100"/>
      <c r="B49" s="100" t="s">
        <v>192</v>
      </c>
      <c r="C49" s="100"/>
      <c r="D49" s="100" t="s">
        <v>193</v>
      </c>
    </row>
    <row r="50" spans="1:4" ht="16.8" x14ac:dyDescent="0.3">
      <c r="A50" s="100"/>
      <c r="B50" s="100" t="s">
        <v>194</v>
      </c>
      <c r="C50" s="100"/>
      <c r="D50" s="100" t="s">
        <v>195</v>
      </c>
    </row>
    <row r="51" spans="1:4" ht="16.8" x14ac:dyDescent="0.3">
      <c r="A51" s="100"/>
      <c r="B51" s="100" t="s">
        <v>196</v>
      </c>
      <c r="C51" s="100"/>
      <c r="D51" s="100" t="s">
        <v>197</v>
      </c>
    </row>
    <row r="52" spans="1:4" ht="16.8" x14ac:dyDescent="0.3">
      <c r="A52" s="100"/>
      <c r="B52" s="100" t="s">
        <v>198</v>
      </c>
      <c r="C52" s="100"/>
      <c r="D52" s="100" t="s">
        <v>199</v>
      </c>
    </row>
    <row r="53" spans="1:4" ht="16.8" x14ac:dyDescent="0.3">
      <c r="A53" s="100"/>
      <c r="B53" s="100" t="s">
        <v>200</v>
      </c>
      <c r="C53" s="100"/>
      <c r="D53" s="100" t="s">
        <v>201</v>
      </c>
    </row>
    <row r="54" spans="1:4" ht="16.8" x14ac:dyDescent="0.3">
      <c r="A54" s="100"/>
      <c r="B54" s="100" t="s">
        <v>202</v>
      </c>
      <c r="C54" s="100"/>
      <c r="D54" s="100" t="s">
        <v>203</v>
      </c>
    </row>
    <row r="55" spans="1:4" ht="16.8" x14ac:dyDescent="0.3">
      <c r="A55" s="100"/>
      <c r="B55" s="100" t="s">
        <v>204</v>
      </c>
      <c r="C55" s="100"/>
      <c r="D55" s="100" t="s">
        <v>205</v>
      </c>
    </row>
  </sheetData>
  <pageMargins left="0.7" right="0.7" top="0.75" bottom="0.75" header="0.3" footer="0.3"/>
  <pageSetup paperSize="9"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6868A-1F13-425E-8327-A0D1009A2D48}">
  <dimension ref="A1:AN122"/>
  <sheetViews>
    <sheetView showGridLines="0" zoomScale="90" zoomScaleNormal="90" workbookViewId="0"/>
  </sheetViews>
  <sheetFormatPr baseColWidth="10" defaultColWidth="7.109375" defaultRowHeight="13.2" x14ac:dyDescent="0.25"/>
  <cols>
    <col min="1" max="1" width="6.109375" style="8" customWidth="1"/>
    <col min="2" max="2" width="10.44140625" style="8" customWidth="1"/>
    <col min="3" max="34" width="10.6640625" style="8" customWidth="1"/>
    <col min="35" max="35" width="12" style="8" bestFit="1" customWidth="1"/>
    <col min="36" max="16384" width="7.109375" style="8"/>
  </cols>
  <sheetData>
    <row r="1" spans="1:40" ht="12" customHeight="1" x14ac:dyDescent="0.25">
      <c r="A1" s="31" t="s">
        <v>0</v>
      </c>
      <c r="B1" s="32"/>
      <c r="C1" s="33"/>
      <c r="D1" s="33"/>
      <c r="E1" s="33"/>
      <c r="F1" s="33"/>
      <c r="G1" s="33"/>
      <c r="H1" s="33"/>
      <c r="I1" s="33"/>
      <c r="J1" s="33"/>
      <c r="K1" s="33"/>
      <c r="L1" s="33"/>
      <c r="M1" s="33"/>
      <c r="N1" s="33"/>
      <c r="O1" s="33"/>
      <c r="P1" s="33"/>
      <c r="Q1" s="33"/>
      <c r="R1" s="34"/>
      <c r="S1" s="34"/>
      <c r="T1" s="34"/>
      <c r="U1" s="34"/>
      <c r="V1" s="34"/>
      <c r="W1" s="34"/>
      <c r="X1" s="34"/>
      <c r="Y1" s="34"/>
      <c r="Z1" s="33"/>
      <c r="AA1" s="33"/>
      <c r="AB1" s="33"/>
      <c r="AC1" s="33"/>
      <c r="AD1" s="33"/>
      <c r="AE1" s="33"/>
      <c r="AF1" s="33"/>
      <c r="AG1" s="33"/>
      <c r="AH1" s="33"/>
      <c r="AI1" s="33"/>
      <c r="AJ1" s="33"/>
      <c r="AK1" s="35"/>
      <c r="AL1" s="36"/>
      <c r="AM1" s="36"/>
      <c r="AN1" s="37"/>
    </row>
    <row r="2" spans="1:40" ht="12" customHeight="1" x14ac:dyDescent="0.25">
      <c r="A2" s="138" t="s">
        <v>56</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32"/>
      <c r="AK2" s="35"/>
      <c r="AL2" s="36"/>
      <c r="AM2" s="36"/>
    </row>
    <row r="3" spans="1:40" ht="12" customHeight="1" x14ac:dyDescent="0.25">
      <c r="A3" s="38"/>
      <c r="B3" s="76"/>
      <c r="C3" s="76"/>
      <c r="D3" s="76"/>
      <c r="E3" s="76"/>
      <c r="F3" s="76"/>
      <c r="G3" s="76"/>
      <c r="H3" s="76"/>
      <c r="I3" s="76"/>
      <c r="J3" s="76"/>
      <c r="K3" s="76"/>
      <c r="L3" s="76"/>
      <c r="M3" s="76"/>
      <c r="N3" s="76"/>
      <c r="O3" s="76"/>
      <c r="P3" s="32"/>
      <c r="Q3" s="32"/>
      <c r="R3" s="32"/>
      <c r="S3" s="32"/>
      <c r="T3" s="32"/>
      <c r="U3" s="32"/>
      <c r="V3" s="32"/>
      <c r="W3" s="32"/>
      <c r="X3" s="32"/>
      <c r="Y3" s="32"/>
      <c r="Z3" s="32"/>
      <c r="AA3" s="32"/>
      <c r="AB3" s="32"/>
      <c r="AC3" s="32"/>
      <c r="AD3" s="32"/>
      <c r="AE3" s="32"/>
      <c r="AF3" s="32"/>
      <c r="AG3" s="32"/>
      <c r="AH3" s="32"/>
      <c r="AI3" s="32"/>
      <c r="AJ3" s="32"/>
      <c r="AK3" s="35"/>
      <c r="AL3" s="36"/>
      <c r="AM3" s="36"/>
    </row>
    <row r="4" spans="1:40" ht="12" customHeight="1" x14ac:dyDescent="0.25">
      <c r="A4" s="138" t="s">
        <v>449</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32"/>
      <c r="AK4" s="35"/>
      <c r="AL4" s="36"/>
      <c r="AM4" s="36"/>
    </row>
    <row r="5" spans="1:40" ht="12" customHeight="1" thickBot="1" x14ac:dyDescent="0.3">
      <c r="A5" s="12"/>
      <c r="B5" s="13"/>
      <c r="C5" s="13"/>
      <c r="D5" s="13"/>
      <c r="E5" s="13"/>
      <c r="F5" s="13"/>
      <c r="G5" s="13"/>
      <c r="H5" s="13"/>
      <c r="I5" s="13"/>
      <c r="J5" s="13"/>
      <c r="K5" s="13"/>
      <c r="L5" s="13"/>
      <c r="M5" s="13"/>
      <c r="N5" s="13"/>
      <c r="O5" s="13"/>
      <c r="P5" s="32"/>
      <c r="Q5" s="32"/>
      <c r="R5" s="32"/>
      <c r="S5" s="32"/>
      <c r="T5" s="32"/>
      <c r="U5" s="32"/>
      <c r="V5" s="32"/>
      <c r="W5" s="32"/>
      <c r="X5" s="32"/>
      <c r="Y5" s="32"/>
      <c r="Z5" s="32"/>
      <c r="AA5" s="32"/>
      <c r="AB5" s="32"/>
      <c r="AC5" s="32"/>
      <c r="AD5" s="32"/>
      <c r="AE5" s="32"/>
      <c r="AF5" s="32"/>
      <c r="AG5" s="32"/>
      <c r="AH5" s="32"/>
      <c r="AI5" s="32"/>
      <c r="AJ5" s="32"/>
      <c r="AK5" s="35"/>
      <c r="AL5" s="36"/>
      <c r="AM5" s="36"/>
    </row>
    <row r="6" spans="1:40" ht="12" customHeight="1" thickTop="1" thickBot="1" x14ac:dyDescent="0.3">
      <c r="A6" s="76"/>
      <c r="B6" s="40"/>
      <c r="C6" s="15">
        <v>1990</v>
      </c>
      <c r="D6" s="15">
        <v>1991</v>
      </c>
      <c r="E6" s="15">
        <v>1992</v>
      </c>
      <c r="F6" s="15">
        <v>1993</v>
      </c>
      <c r="G6" s="15">
        <v>1994</v>
      </c>
      <c r="H6" s="15">
        <v>1995</v>
      </c>
      <c r="I6" s="15">
        <v>1996</v>
      </c>
      <c r="J6" s="15">
        <v>1997</v>
      </c>
      <c r="K6" s="15">
        <v>1998</v>
      </c>
      <c r="L6" s="15">
        <v>1999</v>
      </c>
      <c r="M6" s="15">
        <v>2000</v>
      </c>
      <c r="N6" s="15">
        <v>2001</v>
      </c>
      <c r="O6" s="15">
        <v>2002</v>
      </c>
      <c r="P6" s="15">
        <v>2003</v>
      </c>
      <c r="Q6" s="15">
        <v>2004</v>
      </c>
      <c r="R6" s="15">
        <v>2005</v>
      </c>
      <c r="S6" s="15">
        <v>2006</v>
      </c>
      <c r="T6" s="15">
        <v>2007</v>
      </c>
      <c r="U6" s="15">
        <v>2008</v>
      </c>
      <c r="V6" s="15">
        <v>2009</v>
      </c>
      <c r="W6" s="15">
        <v>2010</v>
      </c>
      <c r="X6" s="15">
        <v>2011</v>
      </c>
      <c r="Y6" s="15">
        <v>2012</v>
      </c>
      <c r="Z6" s="15">
        <v>2013</v>
      </c>
      <c r="AA6" s="15">
        <v>2014</v>
      </c>
      <c r="AB6" s="15">
        <v>2015</v>
      </c>
      <c r="AC6" s="15">
        <v>2016</v>
      </c>
      <c r="AD6" s="15">
        <v>2017</v>
      </c>
      <c r="AE6" s="15">
        <v>2018</v>
      </c>
      <c r="AF6" s="15">
        <v>2019</v>
      </c>
      <c r="AG6" s="15">
        <v>2020</v>
      </c>
      <c r="AH6" s="15">
        <v>2021</v>
      </c>
      <c r="AI6" s="15" t="s">
        <v>458</v>
      </c>
      <c r="AJ6" s="32"/>
      <c r="AK6" s="35"/>
      <c r="AL6" s="36"/>
      <c r="AM6" s="36"/>
    </row>
    <row r="7" spans="1:40" ht="12" customHeight="1" thickTop="1" x14ac:dyDescent="0.25">
      <c r="A7" s="76"/>
      <c r="B7" s="40"/>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32"/>
      <c r="AK7" s="35"/>
      <c r="AL7" s="36"/>
      <c r="AM7" s="36"/>
    </row>
    <row r="8" spans="1:40" ht="12" customHeight="1" x14ac:dyDescent="0.25">
      <c r="A8" s="138" t="s">
        <v>4</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32"/>
      <c r="AK8" s="35"/>
      <c r="AL8" s="36"/>
      <c r="AM8" s="36"/>
    </row>
    <row r="9" spans="1:40" ht="12" customHeight="1" x14ac:dyDescent="0.25">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120"/>
      <c r="AG9" s="125"/>
      <c r="AH9" s="129"/>
      <c r="AI9" s="76"/>
      <c r="AJ9" s="32"/>
      <c r="AK9" s="35"/>
      <c r="AL9" s="36"/>
      <c r="AM9" s="36"/>
    </row>
    <row r="10" spans="1:40" ht="12" customHeight="1" x14ac:dyDescent="0.25">
      <c r="A10" s="17"/>
      <c r="B10" s="42" t="s">
        <v>1</v>
      </c>
      <c r="C10" s="43">
        <v>297.72669300000013</v>
      </c>
      <c r="D10" s="43">
        <v>492.07838799999996</v>
      </c>
      <c r="E10" s="43">
        <v>665.31170599999973</v>
      </c>
      <c r="F10" s="43">
        <v>840.70510800000045</v>
      </c>
      <c r="G10" s="43">
        <v>1452.1445440000002</v>
      </c>
      <c r="H10" s="43">
        <v>1541.3849549999993</v>
      </c>
      <c r="I10" s="43">
        <v>1190.0906880000002</v>
      </c>
      <c r="J10" s="43">
        <v>1431.0683459999993</v>
      </c>
      <c r="K10" s="43">
        <v>1719.5638390000004</v>
      </c>
      <c r="L10" s="43">
        <v>2234.6469889999994</v>
      </c>
      <c r="M10" s="43">
        <v>3068.1398579999991</v>
      </c>
      <c r="N10" s="43">
        <v>3534.5564490000002</v>
      </c>
      <c r="O10" s="43">
        <v>4584.5764900000004</v>
      </c>
      <c r="P10" s="43">
        <v>5851.3938619999999</v>
      </c>
      <c r="Q10" s="43">
        <v>7691.5920250000017</v>
      </c>
      <c r="R10" s="43">
        <v>10026.496066000002</v>
      </c>
      <c r="S10" s="43">
        <v>12159.561984</v>
      </c>
      <c r="T10" s="43">
        <v>14494.254680000002</v>
      </c>
      <c r="U10" s="43">
        <v>14490.049770999995</v>
      </c>
      <c r="V10" s="43">
        <v>11215.414719</v>
      </c>
      <c r="W10" s="43">
        <v>14470.620917</v>
      </c>
      <c r="X10" s="43">
        <v>16893.025463000002</v>
      </c>
      <c r="Y10" s="43">
        <v>19016.867342999994</v>
      </c>
      <c r="Z10" s="43">
        <v>20700.153439999991</v>
      </c>
      <c r="AA10" s="43">
        <v>23605.669273000007</v>
      </c>
      <c r="AB10" s="43">
        <v>23030.202594999999</v>
      </c>
      <c r="AC10" s="43">
        <v>22544.298726000001</v>
      </c>
      <c r="AD10" s="43">
        <v>23211.388881999999</v>
      </c>
      <c r="AE10" s="43">
        <v>26955.827707999993</v>
      </c>
      <c r="AF10" s="43">
        <v>21077.682663999996</v>
      </c>
      <c r="AG10" s="43">
        <v>18845.722814000008</v>
      </c>
      <c r="AH10" s="43">
        <v>25584.997303</v>
      </c>
      <c r="AI10" s="43">
        <f>SUM(C10:AH10)</f>
        <v>354917.21428800008</v>
      </c>
      <c r="AJ10" s="34"/>
      <c r="AK10" s="35"/>
      <c r="AL10" s="36"/>
      <c r="AM10" s="37"/>
      <c r="AN10" s="37"/>
    </row>
    <row r="11" spans="1:40" ht="12" customHeight="1" x14ac:dyDescent="0.25">
      <c r="A11" s="17"/>
      <c r="B11" s="42" t="s">
        <v>2</v>
      </c>
      <c r="C11" s="43">
        <v>3.2070000000000001E-2</v>
      </c>
      <c r="D11" s="43">
        <v>0</v>
      </c>
      <c r="E11" s="43">
        <v>8.9300000000000004E-3</v>
      </c>
      <c r="F11" s="43">
        <v>5.4892000000000003E-2</v>
      </c>
      <c r="G11" s="43">
        <v>1.9746790000000001</v>
      </c>
      <c r="H11" s="43">
        <v>6.7462999999999995E-2</v>
      </c>
      <c r="I11" s="43">
        <v>2.1756000000000001E-2</v>
      </c>
      <c r="J11" s="43">
        <v>0.22989700000000002</v>
      </c>
      <c r="K11" s="43">
        <v>8.5984999999999992E-2</v>
      </c>
      <c r="L11" s="43">
        <v>0.27218700000000001</v>
      </c>
      <c r="M11" s="43">
        <v>0.56900499999999998</v>
      </c>
      <c r="N11" s="43">
        <v>0.51527800000000001</v>
      </c>
      <c r="O11" s="43">
        <v>2.3467859999999998</v>
      </c>
      <c r="P11" s="43">
        <v>1.514637</v>
      </c>
      <c r="Q11" s="43">
        <v>4.5420559999999996</v>
      </c>
      <c r="R11" s="43">
        <v>4.6526479999999992</v>
      </c>
      <c r="S11" s="43">
        <v>6.8571420000000005</v>
      </c>
      <c r="T11" s="43">
        <v>12.601932999999997</v>
      </c>
      <c r="U11" s="43">
        <v>30.288074000000002</v>
      </c>
      <c r="V11" s="43">
        <v>21.874077</v>
      </c>
      <c r="W11" s="43">
        <v>11.882612999999999</v>
      </c>
      <c r="X11" s="43">
        <v>7.2199130000000009</v>
      </c>
      <c r="Y11" s="43">
        <v>3.7396790000000002</v>
      </c>
      <c r="Z11" s="43">
        <v>9.6017379999999992</v>
      </c>
      <c r="AA11" s="43">
        <v>23.957751000000002</v>
      </c>
      <c r="AB11" s="43">
        <v>102.43863799999997</v>
      </c>
      <c r="AC11" s="43">
        <v>1064.4618209999999</v>
      </c>
      <c r="AD11" s="43">
        <v>1452.4640840000002</v>
      </c>
      <c r="AE11" s="43">
        <v>1589.8289550000004</v>
      </c>
      <c r="AF11" s="43">
        <v>1456.1849490000002</v>
      </c>
      <c r="AG11" s="43">
        <v>1146.1306209999996</v>
      </c>
      <c r="AH11" s="43">
        <v>1239.9529380000001</v>
      </c>
      <c r="AI11" s="43">
        <f t="shared" ref="AI11:AI12" si="0">SUM(C11:AH11)</f>
        <v>8196.3731950000001</v>
      </c>
      <c r="AJ11" s="34"/>
      <c r="AK11" s="35"/>
      <c r="AL11" s="36"/>
      <c r="AM11" s="37"/>
      <c r="AN11" s="37"/>
    </row>
    <row r="12" spans="1:40" ht="12" customHeight="1" x14ac:dyDescent="0.25">
      <c r="A12" s="17"/>
      <c r="B12" s="42" t="s">
        <v>3</v>
      </c>
      <c r="C12" s="43">
        <v>297.7587630000001</v>
      </c>
      <c r="D12" s="43">
        <v>492.07838799999996</v>
      </c>
      <c r="E12" s="43">
        <v>665.32063599999969</v>
      </c>
      <c r="F12" s="43">
        <v>840.76000000000045</v>
      </c>
      <c r="G12" s="43">
        <v>1454.1192230000001</v>
      </c>
      <c r="H12" s="43">
        <v>1541.4524179999994</v>
      </c>
      <c r="I12" s="43">
        <v>1190.1124440000003</v>
      </c>
      <c r="J12" s="43">
        <v>1431.2982429999993</v>
      </c>
      <c r="K12" s="43">
        <v>1719.6498240000003</v>
      </c>
      <c r="L12" s="43">
        <v>2234.9191759999994</v>
      </c>
      <c r="M12" s="43">
        <v>3068.7088629999989</v>
      </c>
      <c r="N12" s="43">
        <v>3535.071727</v>
      </c>
      <c r="O12" s="43">
        <v>4586.9232760000004</v>
      </c>
      <c r="P12" s="43">
        <v>5852.9084990000001</v>
      </c>
      <c r="Q12" s="43">
        <v>7696.134081000002</v>
      </c>
      <c r="R12" s="43">
        <v>10031.148714000001</v>
      </c>
      <c r="S12" s="43">
        <v>12166.419126000001</v>
      </c>
      <c r="T12" s="43">
        <v>14506.856613000002</v>
      </c>
      <c r="U12" s="43">
        <v>14520.337844999995</v>
      </c>
      <c r="V12" s="43">
        <v>11237.288796000001</v>
      </c>
      <c r="W12" s="43">
        <v>14482.50353</v>
      </c>
      <c r="X12" s="43">
        <v>16900.245376000003</v>
      </c>
      <c r="Y12" s="43">
        <v>19020.607021999993</v>
      </c>
      <c r="Z12" s="43">
        <v>20709.755177999992</v>
      </c>
      <c r="AA12" s="43">
        <v>23629.627024000009</v>
      </c>
      <c r="AB12" s="43">
        <v>23132.641232999998</v>
      </c>
      <c r="AC12" s="43">
        <v>23608.760547000002</v>
      </c>
      <c r="AD12" s="43">
        <v>24663.852965999999</v>
      </c>
      <c r="AE12" s="43">
        <v>28545.656662999994</v>
      </c>
      <c r="AF12" s="43">
        <v>22533.867612999995</v>
      </c>
      <c r="AG12" s="43">
        <v>19991.853435000008</v>
      </c>
      <c r="AH12" s="43">
        <v>26824.950240999999</v>
      </c>
      <c r="AI12" s="43">
        <f t="shared" si="0"/>
        <v>363113.58748300001</v>
      </c>
      <c r="AJ12" s="34"/>
      <c r="AK12" s="35"/>
      <c r="AL12" s="36"/>
      <c r="AM12" s="37"/>
      <c r="AN12" s="37"/>
    </row>
    <row r="13" spans="1:40" ht="12" customHeight="1" x14ac:dyDescent="0.25">
      <c r="A13" s="17"/>
      <c r="B13" s="42"/>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34"/>
      <c r="AK13" s="35"/>
      <c r="AL13" s="36"/>
      <c r="AM13" s="37"/>
      <c r="AN13" s="37"/>
    </row>
    <row r="14" spans="1:40" ht="12" customHeight="1" x14ac:dyDescent="0.25">
      <c r="A14" s="138" t="s">
        <v>97</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34"/>
      <c r="AK14" s="35"/>
      <c r="AL14" s="36"/>
      <c r="AM14" s="37"/>
      <c r="AN14" s="37"/>
    </row>
    <row r="15" spans="1:40" ht="12" customHeight="1" x14ac:dyDescent="0.25">
      <c r="A15" s="17"/>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34"/>
      <c r="AK15" s="35"/>
      <c r="AL15" s="36"/>
      <c r="AM15" s="37"/>
      <c r="AN15" s="37"/>
    </row>
    <row r="16" spans="1:40" ht="12" customHeight="1" x14ac:dyDescent="0.25">
      <c r="A16" s="17"/>
      <c r="B16" s="42" t="s">
        <v>1</v>
      </c>
      <c r="C16" s="43">
        <v>13.448469000000003</v>
      </c>
      <c r="D16" s="43">
        <v>21.146468999999996</v>
      </c>
      <c r="E16" s="43">
        <v>28.990970000000011</v>
      </c>
      <c r="F16" s="43">
        <v>35.135747999999992</v>
      </c>
      <c r="G16" s="43">
        <v>55.141578000000031</v>
      </c>
      <c r="H16" s="43">
        <v>65.421179000000024</v>
      </c>
      <c r="I16" s="43">
        <v>56.643765000000016</v>
      </c>
      <c r="J16" s="43">
        <v>61.351768999999997</v>
      </c>
      <c r="K16" s="43">
        <v>93.460407000000018</v>
      </c>
      <c r="L16" s="43">
        <v>179.10353499999997</v>
      </c>
      <c r="M16" s="43">
        <v>275.06738600000006</v>
      </c>
      <c r="N16" s="43">
        <v>299.63347499999998</v>
      </c>
      <c r="O16" s="43">
        <v>382.80980099999994</v>
      </c>
      <c r="P16" s="43">
        <v>591.42964799999993</v>
      </c>
      <c r="Q16" s="43">
        <v>755.59533199999998</v>
      </c>
      <c r="R16" s="43">
        <v>970.70113599999991</v>
      </c>
      <c r="S16" s="43">
        <v>1079.9234670000001</v>
      </c>
      <c r="T16" s="43">
        <v>1165.4094009999999</v>
      </c>
      <c r="U16" s="43">
        <v>1093.233598</v>
      </c>
      <c r="V16" s="43">
        <v>726.25685299999975</v>
      </c>
      <c r="W16" s="43">
        <v>993.42958599999997</v>
      </c>
      <c r="X16" s="43">
        <v>972.93334199999958</v>
      </c>
      <c r="Y16" s="43">
        <v>1056.419085</v>
      </c>
      <c r="Z16" s="43">
        <v>1272.5498150000001</v>
      </c>
      <c r="AA16" s="43">
        <v>1337.7666750000001</v>
      </c>
      <c r="AB16" s="43">
        <v>1340.7292199999997</v>
      </c>
      <c r="AC16" s="43">
        <v>1201.8425560000001</v>
      </c>
      <c r="AD16" s="43">
        <v>1238.5572489999997</v>
      </c>
      <c r="AE16" s="43">
        <v>1453.8361829999997</v>
      </c>
      <c r="AF16" s="43">
        <v>1140.727079</v>
      </c>
      <c r="AG16" s="43">
        <v>1048.7866739999999</v>
      </c>
      <c r="AH16" s="43">
        <v>2040.9568270000002</v>
      </c>
      <c r="AI16" s="43">
        <f>SUM(C16:AH16)</f>
        <v>23048.438276999997</v>
      </c>
      <c r="AJ16" s="34"/>
      <c r="AK16" s="35"/>
      <c r="AL16" s="36"/>
      <c r="AM16" s="37"/>
      <c r="AN16" s="37"/>
    </row>
    <row r="17" spans="1:40" ht="12" customHeight="1" x14ac:dyDescent="0.25">
      <c r="A17" s="17"/>
      <c r="B17" s="42" t="s">
        <v>2</v>
      </c>
      <c r="C17" s="43">
        <v>8.9149999999999993E-3</v>
      </c>
      <c r="D17" s="43">
        <v>0</v>
      </c>
      <c r="E17" s="43">
        <v>7.67E-4</v>
      </c>
      <c r="F17" s="43">
        <v>1.4034E-2</v>
      </c>
      <c r="G17" s="43">
        <v>9.2814999999999995E-2</v>
      </c>
      <c r="H17" s="43">
        <v>1.1495999999999999E-2</v>
      </c>
      <c r="I17" s="43">
        <v>3.2439999999999999E-3</v>
      </c>
      <c r="J17" s="43">
        <v>1.2808E-2</v>
      </c>
      <c r="K17" s="43">
        <v>2.2331E-2</v>
      </c>
      <c r="L17" s="43">
        <v>1.9939999999999999E-2</v>
      </c>
      <c r="M17" s="43">
        <v>5.2883000000000006E-2</v>
      </c>
      <c r="N17" s="43">
        <v>6.1949999999999998E-2</v>
      </c>
      <c r="O17" s="43">
        <v>5.1221000000000003E-2</v>
      </c>
      <c r="P17" s="43">
        <v>0.29093999999999998</v>
      </c>
      <c r="Q17" s="43">
        <v>0.45812099999999994</v>
      </c>
      <c r="R17" s="43">
        <v>0.38991399999999998</v>
      </c>
      <c r="S17" s="43">
        <v>0.64300099999999971</v>
      </c>
      <c r="T17" s="43">
        <v>0.73496899999999987</v>
      </c>
      <c r="U17" s="43">
        <v>1.7959740000000002</v>
      </c>
      <c r="V17" s="43">
        <v>0.82831999999999995</v>
      </c>
      <c r="W17" s="43">
        <v>0.57101800000000003</v>
      </c>
      <c r="X17" s="43">
        <v>0.35797099999999998</v>
      </c>
      <c r="Y17" s="43">
        <v>0.17811800000000003</v>
      </c>
      <c r="Z17" s="43">
        <v>0.39316399999999996</v>
      </c>
      <c r="AA17" s="43">
        <v>0.44545400000000002</v>
      </c>
      <c r="AB17" s="43">
        <v>3.5418510000000003</v>
      </c>
      <c r="AC17" s="43">
        <v>8.0310480000000002</v>
      </c>
      <c r="AD17" s="43">
        <v>108.872165</v>
      </c>
      <c r="AE17" s="43">
        <v>393.87676499999992</v>
      </c>
      <c r="AF17" s="43">
        <v>112.130523</v>
      </c>
      <c r="AG17" s="43">
        <v>60.578358000000001</v>
      </c>
      <c r="AH17" s="43">
        <v>11.355376999999999</v>
      </c>
      <c r="AI17" s="43">
        <f t="shared" ref="AI17:AI18" si="1">SUM(C17:AH17)</f>
        <v>705.82545499999992</v>
      </c>
      <c r="AJ17" s="34"/>
      <c r="AK17" s="35"/>
      <c r="AL17" s="36"/>
      <c r="AM17" s="37"/>
      <c r="AN17" s="37"/>
    </row>
    <row r="18" spans="1:40" ht="12" customHeight="1" x14ac:dyDescent="0.25">
      <c r="A18" s="17"/>
      <c r="B18" s="42" t="s">
        <v>3</v>
      </c>
      <c r="C18" s="43">
        <v>13.457384000000003</v>
      </c>
      <c r="D18" s="43">
        <v>21.146468999999996</v>
      </c>
      <c r="E18" s="43">
        <v>28.991737000000011</v>
      </c>
      <c r="F18" s="43">
        <v>35.149781999999995</v>
      </c>
      <c r="G18" s="43">
        <v>55.234393000000033</v>
      </c>
      <c r="H18" s="43">
        <v>65.432675000000017</v>
      </c>
      <c r="I18" s="43">
        <v>56.647009000000018</v>
      </c>
      <c r="J18" s="43">
        <v>61.364576999999997</v>
      </c>
      <c r="K18" s="43">
        <v>93.482738000000012</v>
      </c>
      <c r="L18" s="43">
        <v>179.12347499999996</v>
      </c>
      <c r="M18" s="43">
        <v>275.12026900000006</v>
      </c>
      <c r="N18" s="43">
        <v>299.695425</v>
      </c>
      <c r="O18" s="43">
        <v>382.86102199999993</v>
      </c>
      <c r="P18" s="43">
        <v>591.72058799999991</v>
      </c>
      <c r="Q18" s="43">
        <v>756.05345299999999</v>
      </c>
      <c r="R18" s="43">
        <v>971.09104999999988</v>
      </c>
      <c r="S18" s="43">
        <v>1080.566468</v>
      </c>
      <c r="T18" s="43">
        <v>1166.14437</v>
      </c>
      <c r="U18" s="43">
        <v>1095.0295719999999</v>
      </c>
      <c r="V18" s="43">
        <v>727.08517299999971</v>
      </c>
      <c r="W18" s="43">
        <v>994.00060399999995</v>
      </c>
      <c r="X18" s="43">
        <v>973.2913129999996</v>
      </c>
      <c r="Y18" s="43">
        <v>1056.597203</v>
      </c>
      <c r="Z18" s="43">
        <v>1272.9429790000002</v>
      </c>
      <c r="AA18" s="43">
        <v>1338.212129</v>
      </c>
      <c r="AB18" s="43">
        <v>1344.2710709999997</v>
      </c>
      <c r="AC18" s="43">
        <v>1209.8736040000001</v>
      </c>
      <c r="AD18" s="43">
        <v>1347.4294139999997</v>
      </c>
      <c r="AE18" s="43">
        <v>1847.7129479999996</v>
      </c>
      <c r="AF18" s="43">
        <v>1252.857602</v>
      </c>
      <c r="AG18" s="43">
        <v>1109.3650319999999</v>
      </c>
      <c r="AH18" s="43">
        <v>2052.3122040000003</v>
      </c>
      <c r="AI18" s="43">
        <f t="shared" si="1"/>
        <v>23754.263731999999</v>
      </c>
      <c r="AJ18" s="34"/>
      <c r="AK18" s="35"/>
      <c r="AL18" s="36"/>
      <c r="AM18" s="37"/>
      <c r="AN18" s="37"/>
    </row>
    <row r="19" spans="1:40" ht="12" customHeight="1" x14ac:dyDescent="0.25">
      <c r="A19" s="17"/>
      <c r="B19" s="42"/>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34"/>
      <c r="AK19" s="35"/>
      <c r="AL19" s="36"/>
      <c r="AM19" s="37"/>
      <c r="AN19" s="37"/>
    </row>
    <row r="20" spans="1:40" ht="12" customHeight="1" x14ac:dyDescent="0.25">
      <c r="A20" s="138" t="s">
        <v>414</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34"/>
      <c r="AK20" s="35"/>
      <c r="AL20" s="36"/>
      <c r="AM20" s="37"/>
      <c r="AN20" s="37"/>
    </row>
    <row r="21" spans="1:40" ht="12" customHeight="1" x14ac:dyDescent="0.25">
      <c r="A21" s="17"/>
      <c r="B21" s="42"/>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34"/>
      <c r="AK21" s="35"/>
      <c r="AL21" s="36"/>
      <c r="AM21" s="37"/>
      <c r="AN21" s="37"/>
    </row>
    <row r="22" spans="1:40" ht="12" customHeight="1" x14ac:dyDescent="0.25">
      <c r="A22" s="17"/>
      <c r="B22" s="42" t="s">
        <v>1</v>
      </c>
      <c r="C22" s="44">
        <f t="shared" ref="C22:AI24" si="2">IF(C10&gt;0,C16/C10*100,"--")</f>
        <v>4.5170518183937229</v>
      </c>
      <c r="D22" s="44">
        <f t="shared" si="2"/>
        <v>4.297378124234954</v>
      </c>
      <c r="E22" s="44">
        <f t="shared" si="2"/>
        <v>4.3575018654489188</v>
      </c>
      <c r="F22" s="44">
        <f t="shared" si="2"/>
        <v>4.1793189628151959</v>
      </c>
      <c r="G22" s="44">
        <f t="shared" si="2"/>
        <v>3.7972513292726338</v>
      </c>
      <c r="H22" s="44">
        <f t="shared" si="2"/>
        <v>4.2443115062064463</v>
      </c>
      <c r="I22" s="44">
        <f t="shared" si="2"/>
        <v>4.7596175292483265</v>
      </c>
      <c r="J22" s="44">
        <f t="shared" si="2"/>
        <v>4.2871306022165365</v>
      </c>
      <c r="K22" s="44">
        <f t="shared" si="2"/>
        <v>5.4351228422174325</v>
      </c>
      <c r="L22" s="44">
        <f t="shared" si="2"/>
        <v>8.0148469034094951</v>
      </c>
      <c r="M22" s="44">
        <f t="shared" si="2"/>
        <v>8.9652818558051575</v>
      </c>
      <c r="N22" s="44">
        <f t="shared" si="2"/>
        <v>8.4772581602076986</v>
      </c>
      <c r="O22" s="44">
        <f t="shared" si="2"/>
        <v>8.3499490484016317</v>
      </c>
      <c r="P22" s="44">
        <f t="shared" si="2"/>
        <v>10.107500228977065</v>
      </c>
      <c r="Q22" s="44">
        <f t="shared" si="2"/>
        <v>9.8236532767739959</v>
      </c>
      <c r="R22" s="44">
        <f t="shared" si="2"/>
        <v>9.6813595657974876</v>
      </c>
      <c r="S22" s="44">
        <f t="shared" si="2"/>
        <v>8.8812694768199982</v>
      </c>
      <c r="T22" s="44">
        <f t="shared" si="2"/>
        <v>8.0404920896560359</v>
      </c>
      <c r="U22" s="44">
        <f t="shared" si="2"/>
        <v>7.5447194128205757</v>
      </c>
      <c r="V22" s="44">
        <f t="shared" si="2"/>
        <v>6.4755238321205386</v>
      </c>
      <c r="W22" s="44">
        <f t="shared" si="2"/>
        <v>6.8651483008094329</v>
      </c>
      <c r="X22" s="44">
        <f t="shared" si="2"/>
        <v>5.7593788876419421</v>
      </c>
      <c r="Y22" s="44">
        <f t="shared" si="2"/>
        <v>5.5551688190582142</v>
      </c>
      <c r="Z22" s="44">
        <f t="shared" si="2"/>
        <v>6.1475380783457645</v>
      </c>
      <c r="AA22" s="44">
        <f t="shared" si="2"/>
        <v>5.6671414799923845</v>
      </c>
      <c r="AB22" s="44">
        <f t="shared" si="2"/>
        <v>5.8216127907232584</v>
      </c>
      <c r="AC22" s="44">
        <f t="shared" si="2"/>
        <v>5.3310265739778062</v>
      </c>
      <c r="AD22" s="44">
        <f t="shared" si="2"/>
        <v>5.3359893942429171</v>
      </c>
      <c r="AE22" s="44">
        <f t="shared" si="2"/>
        <v>5.3934021197521149</v>
      </c>
      <c r="AF22" s="44">
        <f t="shared" ref="AF22:AG22" si="3">IF(AF10&gt;0,AF16/AF10*100,"--")</f>
        <v>5.4120137264820158</v>
      </c>
      <c r="AG22" s="44">
        <f t="shared" si="3"/>
        <v>5.5651177954335775</v>
      </c>
      <c r="AH22" s="44">
        <f t="shared" ref="AH22" si="4">IF(AH10&gt;0,AH16/AH10*100,"--")</f>
        <v>7.9771625645654671</v>
      </c>
      <c r="AI22" s="44">
        <f t="shared" si="2"/>
        <v>6.4940322275541087</v>
      </c>
      <c r="AJ22" s="34"/>
      <c r="AK22" s="35"/>
      <c r="AL22" s="36"/>
      <c r="AM22" s="37"/>
      <c r="AN22" s="37"/>
    </row>
    <row r="23" spans="1:40" ht="12" customHeight="1" x14ac:dyDescent="0.25">
      <c r="A23" s="17"/>
      <c r="B23" s="42" t="s">
        <v>2</v>
      </c>
      <c r="C23" s="44">
        <f t="shared" si="2"/>
        <v>27.7985656376676</v>
      </c>
      <c r="D23" s="44" t="str">
        <f t="shared" si="2"/>
        <v>--</v>
      </c>
      <c r="E23" s="44">
        <f t="shared" si="2"/>
        <v>8.5890257558790601</v>
      </c>
      <c r="F23" s="44">
        <f t="shared" si="2"/>
        <v>25.566567077169712</v>
      </c>
      <c r="G23" s="44">
        <f t="shared" si="2"/>
        <v>4.7002576114902723</v>
      </c>
      <c r="H23" s="44">
        <f t="shared" si="2"/>
        <v>17.040451803210647</v>
      </c>
      <c r="I23" s="44">
        <f t="shared" si="2"/>
        <v>14.910829196543482</v>
      </c>
      <c r="J23" s="44">
        <f t="shared" si="2"/>
        <v>5.5711905766495429</v>
      </c>
      <c r="K23" s="44">
        <f t="shared" si="2"/>
        <v>25.97080886201082</v>
      </c>
      <c r="L23" s="44">
        <f t="shared" si="2"/>
        <v>7.3258458339303489</v>
      </c>
      <c r="M23" s="44">
        <f t="shared" si="2"/>
        <v>9.2939429354750853</v>
      </c>
      <c r="N23" s="44">
        <f t="shared" si="2"/>
        <v>12.022636324469509</v>
      </c>
      <c r="O23" s="44">
        <f t="shared" si="2"/>
        <v>2.1826020779056976</v>
      </c>
      <c r="P23" s="44">
        <f t="shared" si="2"/>
        <v>19.208562843770487</v>
      </c>
      <c r="Q23" s="44">
        <f t="shared" si="2"/>
        <v>10.08620325244779</v>
      </c>
      <c r="R23" s="44">
        <f t="shared" si="2"/>
        <v>8.3804749467400068</v>
      </c>
      <c r="S23" s="44">
        <f t="shared" si="2"/>
        <v>9.377099088804048</v>
      </c>
      <c r="T23" s="44">
        <f t="shared" si="2"/>
        <v>5.8321925691876002</v>
      </c>
      <c r="U23" s="44">
        <f t="shared" si="2"/>
        <v>5.929640821664659</v>
      </c>
      <c r="V23" s="44">
        <f t="shared" si="2"/>
        <v>3.7867654941509072</v>
      </c>
      <c r="W23" s="44">
        <f t="shared" si="2"/>
        <v>4.8054918560421021</v>
      </c>
      <c r="X23" s="44">
        <f t="shared" si="2"/>
        <v>4.9581068359133962</v>
      </c>
      <c r="Y23" s="44">
        <f t="shared" si="2"/>
        <v>4.7629221652446647</v>
      </c>
      <c r="Z23" s="44">
        <f t="shared" si="2"/>
        <v>4.0947170189396962</v>
      </c>
      <c r="AA23" s="44">
        <f t="shared" si="2"/>
        <v>1.8593314539415657</v>
      </c>
      <c r="AB23" s="44">
        <f t="shared" si="2"/>
        <v>3.4575342557756392</v>
      </c>
      <c r="AC23" s="44">
        <f t="shared" si="2"/>
        <v>0.75447027235371378</v>
      </c>
      <c r="AD23" s="44">
        <f t="shared" si="2"/>
        <v>7.4956872393135185</v>
      </c>
      <c r="AE23" s="44">
        <f t="shared" si="2"/>
        <v>24.774788744491058</v>
      </c>
      <c r="AF23" s="44">
        <f t="shared" ref="AF23:AG23" si="5">IF(AF11&gt;0,AF17/AF11*100,"--")</f>
        <v>7.7002940510409008</v>
      </c>
      <c r="AG23" s="44">
        <f t="shared" si="5"/>
        <v>5.2854671963257864</v>
      </c>
      <c r="AH23" s="44">
        <f t="shared" ref="AH23" si="6">IF(AH11&gt;0,AH17/AH11*100,"--")</f>
        <v>0.91579096689877737</v>
      </c>
      <c r="AI23" s="44">
        <f t="shared" si="2"/>
        <v>8.6114362805072346</v>
      </c>
      <c r="AJ23" s="34"/>
      <c r="AK23" s="35"/>
      <c r="AL23" s="36"/>
      <c r="AM23" s="37"/>
      <c r="AN23" s="37"/>
    </row>
    <row r="24" spans="1:40" ht="12" customHeight="1" x14ac:dyDescent="0.25">
      <c r="A24" s="17"/>
      <c r="B24" s="42" t="s">
        <v>3</v>
      </c>
      <c r="C24" s="44">
        <f t="shared" si="2"/>
        <v>4.5195593454289025</v>
      </c>
      <c r="D24" s="44">
        <f t="shared" si="2"/>
        <v>4.297378124234954</v>
      </c>
      <c r="E24" s="44">
        <f t="shared" si="2"/>
        <v>4.3575586613850383</v>
      </c>
      <c r="F24" s="44">
        <f t="shared" si="2"/>
        <v>4.1807153052000539</v>
      </c>
      <c r="G24" s="44">
        <f t="shared" si="2"/>
        <v>3.7984776025480014</v>
      </c>
      <c r="H24" s="44">
        <f t="shared" si="2"/>
        <v>4.244871540368238</v>
      </c>
      <c r="I24" s="44">
        <f t="shared" si="2"/>
        <v>4.7598030997481109</v>
      </c>
      <c r="J24" s="44">
        <f t="shared" si="2"/>
        <v>4.2873368496128332</v>
      </c>
      <c r="K24" s="44">
        <f t="shared" si="2"/>
        <v>5.4361496564779692</v>
      </c>
      <c r="L24" s="44">
        <f t="shared" si="2"/>
        <v>8.0147629911427281</v>
      </c>
      <c r="M24" s="44">
        <f t="shared" si="2"/>
        <v>8.9653427966783354</v>
      </c>
      <c r="N24" s="44">
        <f t="shared" si="2"/>
        <v>8.4777749404913276</v>
      </c>
      <c r="O24" s="44">
        <f t="shared" si="2"/>
        <v>8.3467936776538281</v>
      </c>
      <c r="P24" s="44">
        <f t="shared" si="2"/>
        <v>10.109855435141322</v>
      </c>
      <c r="Q24" s="44">
        <f t="shared" si="2"/>
        <v>9.8238082268670883</v>
      </c>
      <c r="R24" s="44">
        <f t="shared" si="2"/>
        <v>9.6807561894152148</v>
      </c>
      <c r="S24" s="44">
        <f t="shared" si="2"/>
        <v>8.8815489324282542</v>
      </c>
      <c r="T24" s="44">
        <f t="shared" si="2"/>
        <v>8.0385737662491632</v>
      </c>
      <c r="U24" s="44">
        <f t="shared" si="2"/>
        <v>7.5413505091210258</v>
      </c>
      <c r="V24" s="44">
        <f t="shared" si="2"/>
        <v>6.470289997875744</v>
      </c>
      <c r="W24" s="44">
        <f t="shared" si="2"/>
        <v>6.8634583926802604</v>
      </c>
      <c r="X24" s="44">
        <f t="shared" si="2"/>
        <v>5.7590365781444106</v>
      </c>
      <c r="Y24" s="44">
        <f t="shared" si="2"/>
        <v>5.5550130538835987</v>
      </c>
      <c r="Z24" s="44">
        <f t="shared" si="2"/>
        <v>6.1465863215623608</v>
      </c>
      <c r="AA24" s="44">
        <f t="shared" si="2"/>
        <v>5.6632807942368792</v>
      </c>
      <c r="AB24" s="44">
        <f t="shared" si="2"/>
        <v>5.8111439046671514</v>
      </c>
      <c r="AC24" s="44">
        <f t="shared" si="2"/>
        <v>5.1246807370145504</v>
      </c>
      <c r="AD24" s="44">
        <f t="shared" si="2"/>
        <v>5.4631748569758312</v>
      </c>
      <c r="AE24" s="44">
        <f t="shared" si="2"/>
        <v>6.47283392290971</v>
      </c>
      <c r="AF24" s="44">
        <f t="shared" ref="AF24:AG24" si="7">IF(AF12&gt;0,AF18/AF12*100,"--")</f>
        <v>5.5598871153268652</v>
      </c>
      <c r="AG24" s="44">
        <f t="shared" si="7"/>
        <v>5.5490854592692225</v>
      </c>
      <c r="AH24" s="44">
        <f t="shared" ref="AH24" si="8">IF(AH12&gt;0,AH18/AH12*100,"--")</f>
        <v>7.6507586614762451</v>
      </c>
      <c r="AI24" s="44">
        <f t="shared" si="2"/>
        <v>6.5418272823822949</v>
      </c>
      <c r="AJ24" s="34"/>
      <c r="AK24" s="35"/>
      <c r="AL24" s="36"/>
      <c r="AM24" s="37"/>
      <c r="AN24" s="37"/>
    </row>
    <row r="25" spans="1:40" ht="12" customHeight="1" x14ac:dyDescent="0.25">
      <c r="A25" s="17"/>
      <c r="B25" s="42"/>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34"/>
      <c r="AK25" s="35"/>
      <c r="AL25" s="36"/>
      <c r="AM25" s="37"/>
      <c r="AN25" s="37"/>
    </row>
    <row r="26" spans="1:40" ht="12" customHeight="1" thickBot="1" x14ac:dyDescent="0.3">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32"/>
      <c r="AK26" s="35"/>
      <c r="AL26" s="36"/>
      <c r="AM26" s="36"/>
    </row>
    <row r="27" spans="1:40" ht="12" customHeight="1" thickTop="1" x14ac:dyDescent="0.25">
      <c r="A27" s="45" t="s">
        <v>460</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5"/>
      <c r="AL27" s="36"/>
      <c r="AM27" s="36"/>
    </row>
    <row r="28" spans="1:40" ht="12" customHeight="1" x14ac:dyDescent="0.25">
      <c r="A28" s="46"/>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8"/>
      <c r="AL28" s="48"/>
      <c r="AM28" s="48"/>
      <c r="AN28" s="47"/>
    </row>
    <row r="29" spans="1:40" ht="12" customHeight="1" x14ac:dyDescent="0.25">
      <c r="A29" s="46"/>
      <c r="B29" s="49"/>
      <c r="AK29" s="36"/>
      <c r="AL29" s="36"/>
      <c r="AM29" s="36"/>
    </row>
    <row r="30" spans="1:40" ht="12" customHeight="1" x14ac:dyDescent="0.25">
      <c r="A30" s="46"/>
      <c r="B30" s="49"/>
      <c r="AK30" s="36"/>
      <c r="AL30" s="36"/>
      <c r="AM30" s="36"/>
    </row>
    <row r="31" spans="1:40" ht="12" customHeight="1" x14ac:dyDescent="0.25">
      <c r="A31" s="46"/>
      <c r="B31" s="49"/>
      <c r="AK31" s="36"/>
      <c r="AL31" s="36"/>
      <c r="AM31" s="36"/>
    </row>
    <row r="32" spans="1:40" ht="12" customHeight="1" x14ac:dyDescent="0.25">
      <c r="A32" s="46"/>
      <c r="B32" s="49"/>
      <c r="AK32" s="36"/>
      <c r="AL32" s="36"/>
      <c r="AM32" s="36"/>
    </row>
    <row r="33" spans="1:39" ht="12" customHeight="1" x14ac:dyDescent="0.25">
      <c r="A33" s="46"/>
      <c r="B33" s="49"/>
      <c r="AK33" s="36"/>
      <c r="AL33" s="36"/>
      <c r="AM33" s="36"/>
    </row>
    <row r="34" spans="1:39" ht="12" customHeight="1" x14ac:dyDescent="0.25">
      <c r="AK34" s="36"/>
      <c r="AL34" s="36"/>
      <c r="AM34" s="36"/>
    </row>
    <row r="35" spans="1:39" ht="12" customHeight="1" x14ac:dyDescent="0.25">
      <c r="A35" s="46"/>
      <c r="B35" s="49"/>
      <c r="AK35" s="36"/>
      <c r="AL35" s="36"/>
      <c r="AM35" s="36"/>
    </row>
    <row r="36" spans="1:39" ht="12" customHeight="1" x14ac:dyDescent="0.25">
      <c r="A36" s="46"/>
      <c r="B36" s="49"/>
      <c r="AK36" s="36"/>
      <c r="AL36" s="36"/>
      <c r="AM36" s="36"/>
    </row>
    <row r="37" spans="1:39" ht="12" customHeight="1" x14ac:dyDescent="0.25">
      <c r="A37" s="46"/>
      <c r="B37" s="49"/>
      <c r="AK37" s="36"/>
      <c r="AL37" s="36"/>
      <c r="AM37" s="36"/>
    </row>
    <row r="38" spans="1:39" ht="12" customHeight="1" x14ac:dyDescent="0.25">
      <c r="A38" s="46"/>
      <c r="B38" s="49"/>
      <c r="AK38" s="36"/>
      <c r="AL38" s="36"/>
      <c r="AM38" s="36"/>
    </row>
    <row r="39" spans="1:39" ht="12" customHeight="1" x14ac:dyDescent="0.25">
      <c r="A39" s="46"/>
      <c r="B39" s="49"/>
      <c r="AK39" s="36"/>
      <c r="AL39" s="36"/>
      <c r="AM39" s="36"/>
    </row>
    <row r="40" spans="1:39" ht="12" customHeight="1" x14ac:dyDescent="0.25">
      <c r="A40" s="46"/>
      <c r="B40" s="49"/>
      <c r="AK40" s="36"/>
      <c r="AL40" s="36"/>
      <c r="AM40" s="36"/>
    </row>
    <row r="41" spans="1:39" ht="12" customHeight="1" x14ac:dyDescent="0.25">
      <c r="A41" s="46"/>
      <c r="B41" s="49"/>
      <c r="AK41" s="36"/>
      <c r="AL41" s="36"/>
      <c r="AM41" s="36"/>
    </row>
    <row r="42" spans="1:39" ht="12" customHeight="1" x14ac:dyDescent="0.25">
      <c r="A42" s="46"/>
      <c r="B42" s="49"/>
      <c r="AK42" s="36"/>
      <c r="AL42" s="36"/>
      <c r="AM42" s="36"/>
    </row>
    <row r="43" spans="1:39" ht="12" customHeight="1" x14ac:dyDescent="0.25">
      <c r="A43" s="46"/>
      <c r="B43" s="49"/>
      <c r="AK43" s="36"/>
      <c r="AL43" s="36"/>
      <c r="AM43" s="36"/>
    </row>
    <row r="44" spans="1:39" ht="12" customHeight="1" x14ac:dyDescent="0.25">
      <c r="A44" s="46"/>
      <c r="B44" s="49"/>
      <c r="AK44" s="36"/>
      <c r="AL44" s="36"/>
      <c r="AM44" s="36"/>
    </row>
    <row r="45" spans="1:39" ht="12" customHeight="1" x14ac:dyDescent="0.25">
      <c r="A45" s="46"/>
      <c r="B45" s="49"/>
      <c r="AK45" s="36"/>
      <c r="AL45" s="36"/>
      <c r="AM45" s="36"/>
    </row>
    <row r="46" spans="1:39" ht="12" customHeight="1" x14ac:dyDescent="0.25">
      <c r="A46" s="46"/>
      <c r="B46" s="49"/>
      <c r="AK46" s="36"/>
      <c r="AL46" s="36"/>
      <c r="AM46" s="36"/>
    </row>
    <row r="47" spans="1:39" ht="12" customHeight="1" x14ac:dyDescent="0.25">
      <c r="A47" s="46"/>
      <c r="B47" s="49"/>
      <c r="AK47" s="36"/>
      <c r="AL47" s="36"/>
      <c r="AM47" s="36"/>
    </row>
    <row r="48" spans="1:39" ht="12" customHeight="1" x14ac:dyDescent="0.25">
      <c r="A48" s="46"/>
      <c r="B48" s="49"/>
      <c r="AK48" s="36"/>
      <c r="AL48" s="36"/>
      <c r="AM48" s="36"/>
    </row>
    <row r="49" spans="1:39" ht="12" customHeight="1" x14ac:dyDescent="0.25">
      <c r="A49" s="46"/>
      <c r="B49" s="49"/>
      <c r="AK49" s="36"/>
      <c r="AL49" s="36"/>
      <c r="AM49" s="36"/>
    </row>
    <row r="50" spans="1:39" ht="12" customHeight="1" x14ac:dyDescent="0.25">
      <c r="A50" s="46"/>
      <c r="B50" s="49"/>
      <c r="AK50" s="36"/>
      <c r="AL50" s="36"/>
      <c r="AM50" s="36"/>
    </row>
    <row r="51" spans="1:39" ht="12" customHeight="1" x14ac:dyDescent="0.25">
      <c r="A51" s="46"/>
      <c r="B51" s="49"/>
      <c r="AK51" s="36"/>
      <c r="AL51" s="36"/>
      <c r="AM51" s="36"/>
    </row>
    <row r="52" spans="1:39" ht="12" customHeight="1" x14ac:dyDescent="0.25">
      <c r="A52" s="46"/>
      <c r="B52" s="49"/>
      <c r="AK52" s="36"/>
      <c r="AL52" s="36"/>
      <c r="AM52" s="36"/>
    </row>
    <row r="53" spans="1:39" ht="12" customHeight="1" x14ac:dyDescent="0.25">
      <c r="A53" s="46"/>
      <c r="B53" s="49"/>
      <c r="AK53" s="36"/>
      <c r="AL53" s="36"/>
      <c r="AM53" s="36"/>
    </row>
    <row r="54" spans="1:39" ht="12" customHeight="1" x14ac:dyDescent="0.25">
      <c r="A54" s="46"/>
      <c r="B54" s="49"/>
      <c r="AK54" s="36"/>
      <c r="AL54" s="36"/>
      <c r="AM54" s="36"/>
    </row>
    <row r="55" spans="1:39" ht="12" customHeight="1" x14ac:dyDescent="0.25">
      <c r="A55" s="46"/>
      <c r="B55" s="49"/>
      <c r="AK55" s="36"/>
      <c r="AL55" s="36"/>
      <c r="AM55" s="36"/>
    </row>
    <row r="56" spans="1:39" ht="12" customHeight="1" x14ac:dyDescent="0.25">
      <c r="A56" s="46"/>
      <c r="B56" s="50"/>
      <c r="AK56" s="36"/>
      <c r="AL56" s="36"/>
      <c r="AM56" s="36"/>
    </row>
    <row r="57" spans="1:39" ht="12" customHeight="1" x14ac:dyDescent="0.25">
      <c r="A57" s="46"/>
      <c r="B57" s="49"/>
      <c r="AK57" s="36"/>
      <c r="AL57" s="36"/>
      <c r="AM57" s="36"/>
    </row>
    <row r="58" spans="1:39" ht="12" customHeight="1" x14ac:dyDescent="0.25">
      <c r="A58" s="46"/>
      <c r="B58" s="49"/>
      <c r="AK58" s="36"/>
      <c r="AL58" s="36"/>
      <c r="AM58" s="36"/>
    </row>
    <row r="59" spans="1:39" ht="12" customHeight="1" x14ac:dyDescent="0.25">
      <c r="A59" s="46"/>
      <c r="B59" s="49"/>
      <c r="AK59" s="36"/>
      <c r="AL59" s="36"/>
      <c r="AM59" s="36"/>
    </row>
    <row r="60" spans="1:39" ht="12" customHeight="1" x14ac:dyDescent="0.25">
      <c r="A60" s="46"/>
      <c r="B60" s="49"/>
      <c r="AK60" s="36"/>
      <c r="AL60" s="36"/>
      <c r="AM60" s="36"/>
    </row>
    <row r="61" spans="1:39" ht="12" customHeight="1" x14ac:dyDescent="0.25">
      <c r="A61" s="46"/>
      <c r="B61" s="49"/>
      <c r="AK61" s="36"/>
      <c r="AL61" s="36"/>
      <c r="AM61" s="36"/>
    </row>
    <row r="62" spans="1:39" ht="12" customHeight="1" x14ac:dyDescent="0.25">
      <c r="A62" s="46"/>
      <c r="B62" s="49"/>
      <c r="AK62" s="36"/>
      <c r="AL62" s="36"/>
      <c r="AM62" s="36"/>
    </row>
    <row r="63" spans="1:39" ht="12" customHeight="1" x14ac:dyDescent="0.25">
      <c r="A63" s="46"/>
      <c r="B63" s="49"/>
      <c r="AK63" s="36"/>
      <c r="AL63" s="36"/>
      <c r="AM63" s="36"/>
    </row>
    <row r="64" spans="1:39" ht="12" customHeight="1" x14ac:dyDescent="0.25">
      <c r="A64" s="46"/>
      <c r="B64" s="49"/>
      <c r="AK64" s="36"/>
      <c r="AL64" s="36"/>
      <c r="AM64" s="36"/>
    </row>
    <row r="65" spans="1:39" ht="12" customHeight="1" x14ac:dyDescent="0.25">
      <c r="A65" s="46"/>
      <c r="B65" s="49"/>
      <c r="AK65" s="36"/>
      <c r="AL65" s="36"/>
      <c r="AM65" s="36"/>
    </row>
    <row r="66" spans="1:39" ht="12" customHeight="1" x14ac:dyDescent="0.25">
      <c r="A66" s="46"/>
      <c r="B66" s="49"/>
      <c r="AK66" s="36"/>
      <c r="AL66" s="36"/>
      <c r="AM66" s="36"/>
    </row>
    <row r="67" spans="1:39" ht="12" customHeight="1" x14ac:dyDescent="0.25">
      <c r="A67" s="46"/>
      <c r="B67" s="49"/>
      <c r="AK67" s="36"/>
      <c r="AL67" s="36"/>
      <c r="AM67" s="36"/>
    </row>
    <row r="68" spans="1:39" ht="12" customHeight="1" x14ac:dyDescent="0.25">
      <c r="A68" s="46"/>
      <c r="B68" s="49"/>
      <c r="AK68" s="36"/>
      <c r="AL68" s="36"/>
      <c r="AM68" s="36"/>
    </row>
    <row r="69" spans="1:39" ht="12" customHeight="1" x14ac:dyDescent="0.25">
      <c r="A69" s="46"/>
      <c r="B69" s="49"/>
      <c r="AK69" s="36"/>
      <c r="AL69" s="36"/>
      <c r="AM69" s="36"/>
    </row>
    <row r="70" spans="1:39" ht="12" customHeight="1" x14ac:dyDescent="0.25">
      <c r="A70" s="46"/>
      <c r="B70" s="49"/>
      <c r="AK70" s="36"/>
      <c r="AL70" s="36"/>
      <c r="AM70" s="36"/>
    </row>
    <row r="71" spans="1:39" ht="12" customHeight="1" x14ac:dyDescent="0.25">
      <c r="A71" s="46"/>
      <c r="B71" s="49"/>
      <c r="AK71" s="36"/>
      <c r="AL71" s="36"/>
      <c r="AM71" s="36"/>
    </row>
    <row r="72" spans="1:39" ht="12" customHeight="1" x14ac:dyDescent="0.25">
      <c r="A72" s="46"/>
      <c r="B72" s="49"/>
      <c r="AK72" s="36"/>
      <c r="AL72" s="36"/>
      <c r="AM72" s="36"/>
    </row>
    <row r="73" spans="1:39" ht="12" customHeight="1" x14ac:dyDescent="0.25">
      <c r="A73" s="46"/>
      <c r="B73" s="49"/>
      <c r="AK73" s="36"/>
      <c r="AL73" s="36"/>
      <c r="AM73" s="36"/>
    </row>
    <row r="74" spans="1:39" ht="12" customHeight="1" x14ac:dyDescent="0.25">
      <c r="A74" s="46"/>
      <c r="B74" s="49"/>
      <c r="AK74" s="36"/>
      <c r="AL74" s="36"/>
      <c r="AM74" s="36"/>
    </row>
    <row r="75" spans="1:39" ht="12" customHeight="1" x14ac:dyDescent="0.25">
      <c r="A75" s="46"/>
      <c r="B75" s="49"/>
      <c r="AK75" s="36"/>
      <c r="AL75" s="36"/>
      <c r="AM75" s="36"/>
    </row>
    <row r="76" spans="1:39" ht="12" customHeight="1" x14ac:dyDescent="0.25">
      <c r="A76" s="46"/>
      <c r="B76" s="49"/>
      <c r="AK76" s="36"/>
      <c r="AL76" s="36"/>
      <c r="AM76" s="36"/>
    </row>
    <row r="77" spans="1:39" ht="12" customHeight="1" x14ac:dyDescent="0.25">
      <c r="A77" s="46"/>
      <c r="B77" s="49"/>
      <c r="AK77" s="36"/>
      <c r="AL77" s="36"/>
      <c r="AM77" s="36"/>
    </row>
    <row r="78" spans="1:39" ht="12" customHeight="1" x14ac:dyDescent="0.25">
      <c r="A78" s="46"/>
      <c r="B78" s="49"/>
      <c r="AK78" s="36"/>
      <c r="AL78" s="36"/>
      <c r="AM78" s="36"/>
    </row>
    <row r="79" spans="1:39" ht="12" customHeight="1" x14ac:dyDescent="0.25">
      <c r="A79" s="46"/>
      <c r="B79" s="49"/>
      <c r="AK79" s="36"/>
      <c r="AL79" s="36"/>
      <c r="AM79" s="36"/>
    </row>
    <row r="80" spans="1:39" ht="12" customHeight="1" x14ac:dyDescent="0.25">
      <c r="A80" s="46"/>
      <c r="B80" s="49"/>
      <c r="AK80" s="36"/>
      <c r="AL80" s="36"/>
      <c r="AM80" s="36"/>
    </row>
    <row r="81" spans="1:39" ht="12" customHeight="1" x14ac:dyDescent="0.25">
      <c r="A81" s="46"/>
      <c r="B81" s="49"/>
      <c r="AK81" s="36"/>
      <c r="AL81" s="36"/>
      <c r="AM81" s="36"/>
    </row>
    <row r="82" spans="1:39" ht="12" customHeight="1" x14ac:dyDescent="0.25">
      <c r="A82" s="46"/>
      <c r="B82" s="49"/>
      <c r="AK82" s="36"/>
      <c r="AL82" s="36"/>
      <c r="AM82" s="36"/>
    </row>
    <row r="83" spans="1:39" ht="12" customHeight="1" x14ac:dyDescent="0.25">
      <c r="A83" s="46"/>
      <c r="B83" s="49"/>
      <c r="AK83" s="36"/>
      <c r="AL83" s="36"/>
      <c r="AM83" s="36"/>
    </row>
    <row r="84" spans="1:39" ht="12" customHeight="1" x14ac:dyDescent="0.25">
      <c r="A84" s="46"/>
      <c r="B84" s="49"/>
      <c r="AK84" s="36"/>
      <c r="AL84" s="36"/>
      <c r="AM84" s="36"/>
    </row>
    <row r="85" spans="1:39" ht="12" customHeight="1" x14ac:dyDescent="0.25">
      <c r="A85" s="46"/>
      <c r="B85" s="49"/>
      <c r="AK85" s="36"/>
      <c r="AL85" s="36"/>
      <c r="AM85" s="36"/>
    </row>
    <row r="86" spans="1:39" ht="12" customHeight="1" x14ac:dyDescent="0.25">
      <c r="A86" s="46"/>
      <c r="B86" s="49"/>
      <c r="AK86" s="36"/>
      <c r="AL86" s="36"/>
      <c r="AM86" s="36"/>
    </row>
    <row r="87" spans="1:39" ht="12" customHeight="1" x14ac:dyDescent="0.25">
      <c r="A87" s="46"/>
      <c r="B87" s="49"/>
      <c r="AK87" s="36"/>
      <c r="AL87" s="36"/>
      <c r="AM87" s="36"/>
    </row>
    <row r="88" spans="1:39" ht="12" customHeight="1" x14ac:dyDescent="0.25">
      <c r="A88" s="46"/>
      <c r="B88" s="49"/>
      <c r="AK88" s="36"/>
      <c r="AL88" s="36"/>
      <c r="AM88" s="36"/>
    </row>
    <row r="89" spans="1:39" ht="12" customHeight="1" x14ac:dyDescent="0.25">
      <c r="A89" s="46"/>
      <c r="B89" s="49"/>
      <c r="AK89" s="36"/>
      <c r="AL89" s="36"/>
      <c r="AM89" s="36"/>
    </row>
    <row r="90" spans="1:39" ht="12" customHeight="1" x14ac:dyDescent="0.25">
      <c r="A90" s="46"/>
      <c r="B90" s="49"/>
      <c r="AK90" s="36"/>
      <c r="AL90" s="36"/>
      <c r="AM90" s="36"/>
    </row>
    <row r="91" spans="1:39" ht="12" customHeight="1" x14ac:dyDescent="0.25">
      <c r="A91" s="46"/>
      <c r="B91" s="49"/>
      <c r="AK91" s="36"/>
      <c r="AL91" s="36"/>
      <c r="AM91" s="36"/>
    </row>
    <row r="92" spans="1:39" ht="12" customHeight="1" x14ac:dyDescent="0.25">
      <c r="A92" s="46"/>
      <c r="B92" s="49"/>
      <c r="AK92" s="36"/>
      <c r="AL92" s="36"/>
      <c r="AM92" s="36"/>
    </row>
    <row r="93" spans="1:39" ht="12" customHeight="1" x14ac:dyDescent="0.25">
      <c r="A93" s="46"/>
      <c r="B93" s="49"/>
      <c r="AK93" s="36"/>
      <c r="AL93" s="36"/>
      <c r="AM93" s="36"/>
    </row>
    <row r="94" spans="1:39" ht="12" customHeight="1" x14ac:dyDescent="0.25">
      <c r="A94" s="46"/>
      <c r="B94" s="49"/>
      <c r="AK94" s="36"/>
      <c r="AL94" s="36"/>
      <c r="AM94" s="36"/>
    </row>
    <row r="95" spans="1:39" ht="12" customHeight="1" x14ac:dyDescent="0.25">
      <c r="A95" s="46"/>
      <c r="B95" s="49"/>
      <c r="AK95" s="36"/>
      <c r="AL95" s="36"/>
      <c r="AM95" s="36"/>
    </row>
    <row r="96" spans="1:39" ht="12" customHeight="1" x14ac:dyDescent="0.25">
      <c r="A96" s="46"/>
      <c r="B96" s="49"/>
      <c r="AK96" s="36"/>
      <c r="AL96" s="36"/>
      <c r="AM96" s="36"/>
    </row>
    <row r="97" spans="1:39" ht="12" customHeight="1" x14ac:dyDescent="0.25">
      <c r="A97" s="46"/>
      <c r="B97" s="49"/>
      <c r="AK97" s="36"/>
      <c r="AL97" s="36"/>
      <c r="AM97" s="36"/>
    </row>
    <row r="98" spans="1:39" ht="12" customHeight="1" x14ac:dyDescent="0.25">
      <c r="A98" s="46"/>
      <c r="B98" s="49"/>
      <c r="AK98" s="36"/>
      <c r="AL98" s="36"/>
      <c r="AM98" s="36"/>
    </row>
    <row r="99" spans="1:39" ht="12" customHeight="1" x14ac:dyDescent="0.25">
      <c r="A99" s="46"/>
      <c r="B99" s="51"/>
      <c r="AK99" s="36"/>
      <c r="AL99" s="36"/>
      <c r="AM99" s="36"/>
    </row>
    <row r="100" spans="1:39" ht="12" customHeight="1" x14ac:dyDescent="0.25">
      <c r="A100" s="46"/>
      <c r="B100" s="49"/>
      <c r="AK100" s="36"/>
      <c r="AL100" s="36"/>
      <c r="AM100" s="36"/>
    </row>
    <row r="101" spans="1:39" ht="12" customHeight="1" x14ac:dyDescent="0.25">
      <c r="A101" s="46"/>
      <c r="B101" s="49"/>
      <c r="AK101" s="36"/>
      <c r="AL101" s="36"/>
      <c r="AM101" s="36"/>
    </row>
    <row r="102" spans="1:39" ht="12" customHeight="1" x14ac:dyDescent="0.25">
      <c r="A102" s="46"/>
      <c r="B102" s="49"/>
      <c r="AK102" s="36"/>
      <c r="AL102" s="36"/>
      <c r="AM102" s="36"/>
    </row>
    <row r="103" spans="1:39" ht="12" customHeight="1" x14ac:dyDescent="0.25">
      <c r="A103" s="46"/>
      <c r="B103" s="49"/>
      <c r="AK103" s="36"/>
      <c r="AL103" s="36"/>
      <c r="AM103" s="36"/>
    </row>
    <row r="104" spans="1:39" ht="12" customHeight="1" x14ac:dyDescent="0.25">
      <c r="A104" s="46"/>
      <c r="B104" s="49"/>
      <c r="AK104" s="36"/>
      <c r="AL104" s="36"/>
      <c r="AM104" s="36"/>
    </row>
    <row r="105" spans="1:39" ht="12" customHeight="1" x14ac:dyDescent="0.25">
      <c r="A105" s="46"/>
      <c r="B105" s="49"/>
      <c r="AK105" s="36"/>
      <c r="AL105" s="36"/>
      <c r="AM105" s="36"/>
    </row>
    <row r="106" spans="1:39" ht="12" customHeight="1" x14ac:dyDescent="0.25">
      <c r="A106" s="46"/>
      <c r="B106" s="49"/>
      <c r="AK106" s="36"/>
      <c r="AL106" s="36"/>
      <c r="AM106" s="36"/>
    </row>
    <row r="107" spans="1:39" ht="12" customHeight="1" x14ac:dyDescent="0.25">
      <c r="A107" s="46"/>
      <c r="B107" s="49"/>
      <c r="AK107" s="36"/>
      <c r="AL107" s="36"/>
      <c r="AM107" s="36"/>
    </row>
    <row r="108" spans="1:39" ht="12" customHeight="1" x14ac:dyDescent="0.25">
      <c r="A108" s="46"/>
      <c r="B108" s="49"/>
      <c r="AK108" s="36"/>
      <c r="AL108" s="36"/>
      <c r="AM108" s="36"/>
    </row>
    <row r="109" spans="1:39" ht="12" customHeight="1" x14ac:dyDescent="0.25">
      <c r="A109" s="46"/>
      <c r="B109" s="49"/>
      <c r="AK109" s="36"/>
      <c r="AL109" s="36"/>
      <c r="AM109" s="36"/>
    </row>
    <row r="110" spans="1:39" ht="12" customHeight="1" x14ac:dyDescent="0.25">
      <c r="A110" s="46"/>
      <c r="B110" s="49"/>
      <c r="AK110" s="36"/>
      <c r="AL110" s="36"/>
      <c r="AM110" s="36"/>
    </row>
    <row r="111" spans="1:39" ht="12" customHeight="1" x14ac:dyDescent="0.25">
      <c r="A111" s="46"/>
      <c r="B111" s="49"/>
      <c r="AK111" s="36"/>
      <c r="AL111" s="36"/>
      <c r="AM111" s="36"/>
    </row>
    <row r="112" spans="1:39" ht="12" customHeight="1" x14ac:dyDescent="0.25">
      <c r="A112" s="52"/>
      <c r="B112" s="50"/>
      <c r="AK112" s="36"/>
      <c r="AL112" s="36"/>
      <c r="AM112" s="36"/>
    </row>
    <row r="113" spans="1:39" ht="12" customHeight="1" x14ac:dyDescent="0.25">
      <c r="A113" s="46"/>
      <c r="B113" s="49"/>
      <c r="AK113" s="36"/>
      <c r="AL113" s="36"/>
      <c r="AM113" s="36"/>
    </row>
    <row r="114" spans="1:39" ht="12" customHeight="1" x14ac:dyDescent="0.25">
      <c r="A114" s="46"/>
      <c r="B114" s="49"/>
      <c r="AK114" s="36"/>
      <c r="AL114" s="36"/>
      <c r="AM114" s="36"/>
    </row>
    <row r="115" spans="1:39" ht="12" customHeight="1" x14ac:dyDescent="0.25">
      <c r="A115" s="46"/>
      <c r="B115" s="49"/>
      <c r="AK115" s="36"/>
      <c r="AL115" s="36"/>
      <c r="AM115" s="36"/>
    </row>
    <row r="116" spans="1:39" ht="12" customHeight="1" x14ac:dyDescent="0.25">
      <c r="A116" s="46"/>
      <c r="B116" s="49"/>
      <c r="AK116" s="36"/>
      <c r="AL116" s="36"/>
      <c r="AM116" s="36"/>
    </row>
    <row r="117" spans="1:39" ht="12" customHeight="1" x14ac:dyDescent="0.25">
      <c r="A117" s="52"/>
      <c r="B117" s="50"/>
      <c r="AK117" s="36"/>
      <c r="AL117" s="36"/>
      <c r="AM117" s="36"/>
    </row>
    <row r="118" spans="1:39" ht="12" customHeight="1" x14ac:dyDescent="0.25">
      <c r="A118" s="46"/>
      <c r="B118" s="49"/>
      <c r="AK118" s="36"/>
      <c r="AL118" s="36"/>
      <c r="AM118" s="36"/>
    </row>
    <row r="119" spans="1:39" ht="12" customHeight="1" x14ac:dyDescent="0.25">
      <c r="A119" s="46"/>
      <c r="B119" s="49"/>
      <c r="AK119" s="36"/>
      <c r="AL119" s="36"/>
      <c r="AM119" s="36"/>
    </row>
    <row r="120" spans="1:39" ht="12" customHeight="1" x14ac:dyDescent="0.25">
      <c r="A120" s="46"/>
      <c r="B120" s="49"/>
      <c r="AK120" s="36"/>
      <c r="AL120" s="36"/>
      <c r="AM120" s="36"/>
    </row>
    <row r="121" spans="1:39" ht="12" customHeight="1" x14ac:dyDescent="0.25">
      <c r="A121" s="52"/>
      <c r="B121" s="50"/>
      <c r="AK121" s="36"/>
      <c r="AL121" s="36"/>
      <c r="AM121" s="36"/>
    </row>
    <row r="122" spans="1:39" ht="12" customHeight="1" x14ac:dyDescent="0.25">
      <c r="A122" s="46"/>
      <c r="B122" s="49"/>
      <c r="AK122" s="36"/>
      <c r="AL122" s="36"/>
      <c r="AM122" s="36"/>
    </row>
  </sheetData>
  <mergeCells count="5">
    <mergeCell ref="A2:AI2"/>
    <mergeCell ref="A4:AI4"/>
    <mergeCell ref="A8:AI8"/>
    <mergeCell ref="A14:AI14"/>
    <mergeCell ref="A20:AI20"/>
  </mergeCells>
  <hyperlinks>
    <hyperlink ref="A1" location="Índice!A1" display="Índice" xr:uid="{2B4AE894-B04B-44A0-93B7-13DDFA5E5E54}"/>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3B7B0-18A0-441C-A4D4-8F66D84CFA46}">
  <dimension ref="A1:AN122"/>
  <sheetViews>
    <sheetView showGridLines="0" zoomScale="90" zoomScaleNormal="90" workbookViewId="0"/>
  </sheetViews>
  <sheetFormatPr baseColWidth="10" defaultColWidth="7.109375" defaultRowHeight="13.2" x14ac:dyDescent="0.25"/>
  <cols>
    <col min="1" max="1" width="6.109375" style="8" customWidth="1"/>
    <col min="2" max="2" width="10.44140625" style="8" customWidth="1"/>
    <col min="3" max="34" width="10.6640625" style="8" customWidth="1"/>
    <col min="35" max="35" width="12" style="8" bestFit="1" customWidth="1"/>
    <col min="36" max="16384" width="7.109375" style="8"/>
  </cols>
  <sheetData>
    <row r="1" spans="1:40" ht="12" customHeight="1" x14ac:dyDescent="0.25">
      <c r="A1" s="31" t="s">
        <v>0</v>
      </c>
      <c r="B1" s="32"/>
      <c r="C1" s="33"/>
      <c r="D1" s="33"/>
      <c r="E1" s="33"/>
      <c r="F1" s="33"/>
      <c r="G1" s="33"/>
      <c r="H1" s="33"/>
      <c r="I1" s="33"/>
      <c r="J1" s="33"/>
      <c r="K1" s="33"/>
      <c r="L1" s="33"/>
      <c r="M1" s="33"/>
      <c r="N1" s="33"/>
      <c r="O1" s="33"/>
      <c r="P1" s="33"/>
      <c r="Q1" s="33"/>
      <c r="R1" s="34"/>
      <c r="S1" s="34"/>
      <c r="T1" s="34"/>
      <c r="U1" s="34"/>
      <c r="V1" s="34"/>
      <c r="W1" s="34"/>
      <c r="X1" s="34"/>
      <c r="Y1" s="34"/>
      <c r="Z1" s="33"/>
      <c r="AA1" s="33"/>
      <c r="AB1" s="33"/>
      <c r="AC1" s="33"/>
      <c r="AD1" s="33"/>
      <c r="AE1" s="33"/>
      <c r="AF1" s="33"/>
      <c r="AG1" s="33"/>
      <c r="AH1" s="33"/>
      <c r="AI1" s="33"/>
      <c r="AJ1" s="33"/>
      <c r="AK1" s="35"/>
      <c r="AL1" s="36"/>
      <c r="AM1" s="36"/>
      <c r="AN1" s="37"/>
    </row>
    <row r="2" spans="1:40" ht="12" customHeight="1" x14ac:dyDescent="0.25">
      <c r="A2" s="138" t="s">
        <v>57</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32"/>
      <c r="AK2" s="35"/>
      <c r="AL2" s="36"/>
      <c r="AM2" s="36"/>
    </row>
    <row r="3" spans="1:40" ht="12" customHeight="1" x14ac:dyDescent="0.25">
      <c r="A3" s="38"/>
      <c r="B3" s="76"/>
      <c r="C3" s="76"/>
      <c r="D3" s="76"/>
      <c r="E3" s="76"/>
      <c r="F3" s="76"/>
      <c r="G3" s="76"/>
      <c r="H3" s="76"/>
      <c r="I3" s="76"/>
      <c r="J3" s="76"/>
      <c r="K3" s="76"/>
      <c r="L3" s="76"/>
      <c r="M3" s="76"/>
      <c r="N3" s="76"/>
      <c r="O3" s="76"/>
      <c r="P3" s="32"/>
      <c r="Q3" s="32"/>
      <c r="R3" s="32"/>
      <c r="S3" s="32"/>
      <c r="T3" s="32"/>
      <c r="U3" s="32"/>
      <c r="V3" s="32"/>
      <c r="W3" s="32"/>
      <c r="X3" s="32"/>
      <c r="Y3" s="32"/>
      <c r="Z3" s="32"/>
      <c r="AA3" s="32"/>
      <c r="AB3" s="32"/>
      <c r="AC3" s="32"/>
      <c r="AD3" s="32"/>
      <c r="AE3" s="32"/>
      <c r="AF3" s="32"/>
      <c r="AG3" s="32"/>
      <c r="AH3" s="32"/>
      <c r="AI3" s="32"/>
      <c r="AJ3" s="32"/>
      <c r="AK3" s="35"/>
      <c r="AL3" s="36"/>
      <c r="AM3" s="36"/>
    </row>
    <row r="4" spans="1:40" ht="12" customHeight="1" x14ac:dyDescent="0.25">
      <c r="A4" s="138" t="s">
        <v>450</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32"/>
      <c r="AK4" s="35"/>
      <c r="AL4" s="36"/>
      <c r="AM4" s="36"/>
    </row>
    <row r="5" spans="1:40" ht="12" customHeight="1" thickBot="1" x14ac:dyDescent="0.3">
      <c r="A5" s="12"/>
      <c r="B5" s="13"/>
      <c r="C5" s="13"/>
      <c r="D5" s="13"/>
      <c r="E5" s="13"/>
      <c r="F5" s="13"/>
      <c r="G5" s="13"/>
      <c r="H5" s="13"/>
      <c r="I5" s="13"/>
      <c r="J5" s="13"/>
      <c r="K5" s="13"/>
      <c r="L5" s="13"/>
      <c r="M5" s="13"/>
      <c r="N5" s="13"/>
      <c r="O5" s="13"/>
      <c r="P5" s="32"/>
      <c r="Q5" s="32"/>
      <c r="R5" s="32"/>
      <c r="S5" s="32"/>
      <c r="T5" s="32"/>
      <c r="U5" s="32"/>
      <c r="V5" s="32"/>
      <c r="W5" s="32"/>
      <c r="X5" s="32"/>
      <c r="Y5" s="32"/>
      <c r="Z5" s="32"/>
      <c r="AA5" s="32"/>
      <c r="AB5" s="32"/>
      <c r="AC5" s="32"/>
      <c r="AD5" s="32"/>
      <c r="AE5" s="32"/>
      <c r="AF5" s="32"/>
      <c r="AG5" s="32"/>
      <c r="AH5" s="32"/>
      <c r="AI5" s="32"/>
      <c r="AJ5" s="32"/>
      <c r="AK5" s="35"/>
      <c r="AL5" s="36"/>
      <c r="AM5" s="36"/>
    </row>
    <row r="6" spans="1:40" ht="12" customHeight="1" thickTop="1" thickBot="1" x14ac:dyDescent="0.3">
      <c r="A6" s="76"/>
      <c r="B6" s="40"/>
      <c r="C6" s="15">
        <v>1990</v>
      </c>
      <c r="D6" s="15">
        <v>1991</v>
      </c>
      <c r="E6" s="15">
        <v>1992</v>
      </c>
      <c r="F6" s="15">
        <v>1993</v>
      </c>
      <c r="G6" s="15">
        <v>1994</v>
      </c>
      <c r="H6" s="15">
        <v>1995</v>
      </c>
      <c r="I6" s="15">
        <v>1996</v>
      </c>
      <c r="J6" s="15">
        <v>1997</v>
      </c>
      <c r="K6" s="15">
        <v>1998</v>
      </c>
      <c r="L6" s="15">
        <v>1999</v>
      </c>
      <c r="M6" s="15">
        <v>2000</v>
      </c>
      <c r="N6" s="15">
        <v>2001</v>
      </c>
      <c r="O6" s="15">
        <v>2002</v>
      </c>
      <c r="P6" s="15">
        <v>2003</v>
      </c>
      <c r="Q6" s="15">
        <v>2004</v>
      </c>
      <c r="R6" s="15">
        <v>2005</v>
      </c>
      <c r="S6" s="15">
        <v>2006</v>
      </c>
      <c r="T6" s="15">
        <v>2007</v>
      </c>
      <c r="U6" s="15">
        <v>2008</v>
      </c>
      <c r="V6" s="15">
        <v>2009</v>
      </c>
      <c r="W6" s="15">
        <v>2010</v>
      </c>
      <c r="X6" s="15">
        <v>2011</v>
      </c>
      <c r="Y6" s="15">
        <v>2012</v>
      </c>
      <c r="Z6" s="15">
        <v>2013</v>
      </c>
      <c r="AA6" s="15">
        <v>2014</v>
      </c>
      <c r="AB6" s="15">
        <v>2015</v>
      </c>
      <c r="AC6" s="15">
        <v>2016</v>
      </c>
      <c r="AD6" s="15">
        <v>2017</v>
      </c>
      <c r="AE6" s="15">
        <v>2018</v>
      </c>
      <c r="AF6" s="15">
        <v>2019</v>
      </c>
      <c r="AG6" s="15">
        <v>2020</v>
      </c>
      <c r="AH6" s="15">
        <v>2021</v>
      </c>
      <c r="AI6" s="15" t="s">
        <v>458</v>
      </c>
      <c r="AJ6" s="32"/>
      <c r="AK6" s="35"/>
      <c r="AL6" s="36"/>
      <c r="AM6" s="36"/>
    </row>
    <row r="7" spans="1:40" ht="12" customHeight="1" thickTop="1" x14ac:dyDescent="0.25">
      <c r="A7" s="76"/>
      <c r="B7" s="40"/>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32"/>
      <c r="AK7" s="35"/>
      <c r="AL7" s="36"/>
      <c r="AM7" s="36"/>
    </row>
    <row r="8" spans="1:40" ht="12" customHeight="1" x14ac:dyDescent="0.25">
      <c r="A8" s="138" t="s">
        <v>4</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32"/>
      <c r="AK8" s="35"/>
      <c r="AL8" s="36"/>
      <c r="AM8" s="36"/>
    </row>
    <row r="9" spans="1:40" ht="12" customHeight="1" x14ac:dyDescent="0.25">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120"/>
      <c r="AG9" s="125"/>
      <c r="AH9" s="129"/>
      <c r="AI9" s="76"/>
      <c r="AJ9" s="32"/>
      <c r="AK9" s="35"/>
      <c r="AL9" s="36"/>
      <c r="AM9" s="36"/>
    </row>
    <row r="10" spans="1:40" ht="12" customHeight="1" x14ac:dyDescent="0.25">
      <c r="A10" s="17"/>
      <c r="B10" s="42" t="s">
        <v>1</v>
      </c>
      <c r="C10" s="43">
        <v>16.361011999999999</v>
      </c>
      <c r="D10" s="43">
        <v>25.670089000000004</v>
      </c>
      <c r="E10" s="43">
        <v>32.833850999999996</v>
      </c>
      <c r="F10" s="43">
        <v>82.702428000000012</v>
      </c>
      <c r="G10" s="43">
        <v>108.30922799999998</v>
      </c>
      <c r="H10" s="43">
        <v>181.09340300000002</v>
      </c>
      <c r="I10" s="43">
        <v>192.31892000000002</v>
      </c>
      <c r="J10" s="43">
        <v>201.96140100000005</v>
      </c>
      <c r="K10" s="43">
        <v>199.75535099999999</v>
      </c>
      <c r="L10" s="43">
        <v>253.10127599999996</v>
      </c>
      <c r="M10" s="43">
        <v>562.02126299999998</v>
      </c>
      <c r="N10" s="43">
        <v>869.72501100000045</v>
      </c>
      <c r="O10" s="43">
        <v>2060.9018459999998</v>
      </c>
      <c r="P10" s="43">
        <v>2881.8456819999988</v>
      </c>
      <c r="Q10" s="43">
        <v>5497.0727060000008</v>
      </c>
      <c r="R10" s="43">
        <v>9040.5919019999983</v>
      </c>
      <c r="S10" s="43">
        <v>11221.980133999999</v>
      </c>
      <c r="T10" s="43">
        <v>13262.726468000003</v>
      </c>
      <c r="U10" s="43">
        <v>12158.100207</v>
      </c>
      <c r="V10" s="43">
        <v>13720.047311999993</v>
      </c>
      <c r="W10" s="43">
        <v>16815.629917999984</v>
      </c>
      <c r="X10" s="43">
        <v>23406.332166999997</v>
      </c>
      <c r="Y10" s="43">
        <v>33927.041082999996</v>
      </c>
      <c r="Z10" s="43">
        <v>38241.312593999995</v>
      </c>
      <c r="AA10" s="43">
        <v>42974.191517000014</v>
      </c>
      <c r="AB10" s="43">
        <v>41824.301476000001</v>
      </c>
      <c r="AC10" s="43">
        <v>37893.496467000004</v>
      </c>
      <c r="AD10" s="43">
        <v>45699.487375999997</v>
      </c>
      <c r="AE10" s="43">
        <v>43954.61879499998</v>
      </c>
      <c r="AF10" s="43">
        <v>39891.137396999991</v>
      </c>
      <c r="AG10" s="43">
        <v>38877.819175000011</v>
      </c>
      <c r="AH10" s="43">
        <v>49214.517439000003</v>
      </c>
      <c r="AI10" s="43">
        <f>SUM(C10:AH10)</f>
        <v>525289.0048939999</v>
      </c>
      <c r="AJ10" s="34"/>
      <c r="AK10" s="35"/>
      <c r="AL10" s="36"/>
      <c r="AM10" s="37"/>
      <c r="AN10" s="37"/>
    </row>
    <row r="11" spans="1:40" ht="12" customHeight="1" x14ac:dyDescent="0.25">
      <c r="A11" s="17"/>
      <c r="B11" s="42" t="s">
        <v>2</v>
      </c>
      <c r="C11" s="43">
        <v>1.5E-3</v>
      </c>
      <c r="D11" s="43">
        <v>0</v>
      </c>
      <c r="E11" s="43">
        <v>0</v>
      </c>
      <c r="F11" s="43">
        <v>0</v>
      </c>
      <c r="G11" s="43">
        <v>0</v>
      </c>
      <c r="H11" s="43">
        <v>8.5000000000000006E-3</v>
      </c>
      <c r="I11" s="43">
        <v>0</v>
      </c>
      <c r="J11" s="43">
        <v>0</v>
      </c>
      <c r="K11" s="43">
        <v>3.0000000000000001E-3</v>
      </c>
      <c r="L11" s="43">
        <v>0.140019</v>
      </c>
      <c r="M11" s="43">
        <v>0.57179999999999997</v>
      </c>
      <c r="N11" s="43">
        <v>4.4999999999999998E-2</v>
      </c>
      <c r="O11" s="43">
        <v>9.7061999999999996E-2</v>
      </c>
      <c r="P11" s="43">
        <v>9.5323000000000005E-2</v>
      </c>
      <c r="Q11" s="43">
        <v>0.21110999999999999</v>
      </c>
      <c r="R11" s="43">
        <v>0.56549699999999992</v>
      </c>
      <c r="S11" s="43">
        <v>0.35382999999999998</v>
      </c>
      <c r="T11" s="43">
        <v>1.5433079999999999</v>
      </c>
      <c r="U11" s="43">
        <v>2.1973549999999999</v>
      </c>
      <c r="V11" s="43">
        <v>0.90164199999999994</v>
      </c>
      <c r="W11" s="43">
        <v>1.311439</v>
      </c>
      <c r="X11" s="43">
        <v>1.0262799999999999</v>
      </c>
      <c r="Y11" s="43">
        <v>7.4598179999999994</v>
      </c>
      <c r="Z11" s="43">
        <v>3.2351969999999999</v>
      </c>
      <c r="AA11" s="43">
        <v>12.983746</v>
      </c>
      <c r="AB11" s="43">
        <v>6.55959</v>
      </c>
      <c r="AC11" s="43">
        <v>21.29635</v>
      </c>
      <c r="AD11" s="43">
        <v>17.156555000000004</v>
      </c>
      <c r="AE11" s="43">
        <v>18.126545</v>
      </c>
      <c r="AF11" s="43">
        <v>7.7281340000000007</v>
      </c>
      <c r="AG11" s="43">
        <v>4.4754579999999997</v>
      </c>
      <c r="AH11" s="43">
        <v>7.044867</v>
      </c>
      <c r="AI11" s="43">
        <f t="shared" ref="AI11:AI12" si="0">SUM(C11:AH11)</f>
        <v>115.138925</v>
      </c>
      <c r="AJ11" s="34"/>
      <c r="AK11" s="35"/>
      <c r="AL11" s="36"/>
      <c r="AM11" s="37"/>
      <c r="AN11" s="37"/>
    </row>
    <row r="12" spans="1:40" ht="12" customHeight="1" x14ac:dyDescent="0.25">
      <c r="A12" s="17"/>
      <c r="B12" s="42" t="s">
        <v>3</v>
      </c>
      <c r="C12" s="43">
        <v>16.362511999999999</v>
      </c>
      <c r="D12" s="43">
        <v>25.670089000000004</v>
      </c>
      <c r="E12" s="43">
        <v>32.833850999999996</v>
      </c>
      <c r="F12" s="43">
        <v>82.702428000000012</v>
      </c>
      <c r="G12" s="43">
        <v>108.30922799999998</v>
      </c>
      <c r="H12" s="43">
        <v>181.10190300000002</v>
      </c>
      <c r="I12" s="43">
        <v>192.31892000000002</v>
      </c>
      <c r="J12" s="43">
        <v>201.96140100000005</v>
      </c>
      <c r="K12" s="43">
        <v>199.75835099999998</v>
      </c>
      <c r="L12" s="43">
        <v>253.24129499999995</v>
      </c>
      <c r="M12" s="43">
        <v>562.59306300000003</v>
      </c>
      <c r="N12" s="43">
        <v>869.77001100000041</v>
      </c>
      <c r="O12" s="43">
        <v>2060.9989079999996</v>
      </c>
      <c r="P12" s="43">
        <v>2881.9410049999988</v>
      </c>
      <c r="Q12" s="43">
        <v>5497.283816000001</v>
      </c>
      <c r="R12" s="43">
        <v>9041.1573989999979</v>
      </c>
      <c r="S12" s="43">
        <v>11222.333963999999</v>
      </c>
      <c r="T12" s="43">
        <v>13264.269776000003</v>
      </c>
      <c r="U12" s="43">
        <v>12160.297562</v>
      </c>
      <c r="V12" s="43">
        <v>13720.948953999994</v>
      </c>
      <c r="W12" s="43">
        <v>16816.941356999985</v>
      </c>
      <c r="X12" s="43">
        <v>23407.358446999995</v>
      </c>
      <c r="Y12" s="43">
        <v>33934.500900999999</v>
      </c>
      <c r="Z12" s="43">
        <v>38244.547790999997</v>
      </c>
      <c r="AA12" s="43">
        <v>42987.175263000012</v>
      </c>
      <c r="AB12" s="43">
        <v>41830.861065999998</v>
      </c>
      <c r="AC12" s="43">
        <v>37914.792817000001</v>
      </c>
      <c r="AD12" s="43">
        <v>45716.643930999999</v>
      </c>
      <c r="AE12" s="43">
        <v>43972.745339999979</v>
      </c>
      <c r="AF12" s="43">
        <v>39898.865530999989</v>
      </c>
      <c r="AG12" s="43">
        <v>38882.294633000012</v>
      </c>
      <c r="AH12" s="43">
        <v>49221.562306</v>
      </c>
      <c r="AI12" s="43">
        <f t="shared" si="0"/>
        <v>525404.14381899999</v>
      </c>
      <c r="AJ12" s="34"/>
      <c r="AK12" s="35"/>
      <c r="AL12" s="36"/>
      <c r="AM12" s="37"/>
      <c r="AN12" s="37"/>
    </row>
    <row r="13" spans="1:40" ht="12" customHeight="1" x14ac:dyDescent="0.25">
      <c r="A13" s="17"/>
      <c r="B13" s="42"/>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34"/>
      <c r="AK13" s="35"/>
      <c r="AL13" s="36"/>
      <c r="AM13" s="37"/>
      <c r="AN13" s="37"/>
    </row>
    <row r="14" spans="1:40" ht="12" customHeight="1" x14ac:dyDescent="0.25">
      <c r="A14" s="138" t="s">
        <v>9</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34"/>
      <c r="AK14" s="35"/>
      <c r="AL14" s="36"/>
      <c r="AM14" s="37"/>
      <c r="AN14" s="37"/>
    </row>
    <row r="15" spans="1:40" ht="12" customHeight="1" x14ac:dyDescent="0.25">
      <c r="A15" s="17"/>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34"/>
      <c r="AK15" s="35"/>
      <c r="AL15" s="36"/>
      <c r="AM15" s="37"/>
      <c r="AN15" s="37"/>
    </row>
    <row r="16" spans="1:40" ht="12" customHeight="1" x14ac:dyDescent="0.25">
      <c r="A16" s="17"/>
      <c r="B16" s="42" t="s">
        <v>1</v>
      </c>
      <c r="C16" s="43">
        <v>2.0493990000000002</v>
      </c>
      <c r="D16" s="43">
        <v>3.1812549999999997</v>
      </c>
      <c r="E16" s="43">
        <v>3.9326169999999991</v>
      </c>
      <c r="F16" s="43">
        <v>10.13522</v>
      </c>
      <c r="G16" s="43">
        <v>10.076241</v>
      </c>
      <c r="H16" s="43">
        <v>16.662049999999997</v>
      </c>
      <c r="I16" s="43">
        <v>12.089979999999997</v>
      </c>
      <c r="J16" s="43">
        <v>14.938250999999999</v>
      </c>
      <c r="K16" s="43">
        <v>16.096007999999998</v>
      </c>
      <c r="L16" s="43">
        <v>21.189361999999988</v>
      </c>
      <c r="M16" s="43">
        <v>34.659317000000001</v>
      </c>
      <c r="N16" s="43">
        <v>34.077198000000017</v>
      </c>
      <c r="O16" s="43">
        <v>55.142557000000004</v>
      </c>
      <c r="P16" s="43">
        <v>59.21859700000001</v>
      </c>
      <c r="Q16" s="43">
        <v>114.31645399999999</v>
      </c>
      <c r="R16" s="43">
        <v>160.649879</v>
      </c>
      <c r="S16" s="43">
        <v>194.05552299999994</v>
      </c>
      <c r="T16" s="43">
        <v>238.03662500000004</v>
      </c>
      <c r="U16" s="43">
        <v>230.34903599999998</v>
      </c>
      <c r="V16" s="43">
        <v>222.66063099999997</v>
      </c>
      <c r="W16" s="43">
        <v>317.56262900000007</v>
      </c>
      <c r="X16" s="43">
        <v>400.96528100000006</v>
      </c>
      <c r="Y16" s="43">
        <v>501.25663899999995</v>
      </c>
      <c r="Z16" s="43">
        <v>364.25372799999997</v>
      </c>
      <c r="AA16" s="43">
        <v>402.73071699999986</v>
      </c>
      <c r="AB16" s="43">
        <v>463.3605859999999</v>
      </c>
      <c r="AC16" s="43">
        <v>455.00878000000006</v>
      </c>
      <c r="AD16" s="43">
        <v>563.96811999999977</v>
      </c>
      <c r="AE16" s="43">
        <v>1226.657545</v>
      </c>
      <c r="AF16" s="43">
        <v>981.91961399999991</v>
      </c>
      <c r="AG16" s="43">
        <v>920.6030750000001</v>
      </c>
      <c r="AH16" s="43">
        <v>1198.0942480000001</v>
      </c>
      <c r="AI16" s="43">
        <f>SUM(C16:AH16)</f>
        <v>9249.8971619999993</v>
      </c>
      <c r="AJ16" s="34"/>
      <c r="AK16" s="35"/>
      <c r="AL16" s="36"/>
      <c r="AM16" s="37"/>
      <c r="AN16" s="37"/>
    </row>
    <row r="17" spans="1:40" ht="12" customHeight="1" x14ac:dyDescent="0.25">
      <c r="A17" s="17"/>
      <c r="B17" s="42" t="s">
        <v>2</v>
      </c>
      <c r="C17" s="43">
        <v>3.4499999999999998E-4</v>
      </c>
      <c r="D17" s="43">
        <v>0</v>
      </c>
      <c r="E17" s="43">
        <v>0</v>
      </c>
      <c r="F17" s="43">
        <v>0</v>
      </c>
      <c r="G17" s="43">
        <v>0</v>
      </c>
      <c r="H17" s="43">
        <v>2.0000000000000001E-4</v>
      </c>
      <c r="I17" s="43">
        <v>0</v>
      </c>
      <c r="J17" s="43">
        <v>0</v>
      </c>
      <c r="K17" s="43">
        <v>8.8929999999999999E-3</v>
      </c>
      <c r="L17" s="43">
        <v>2.5196E-2</v>
      </c>
      <c r="M17" s="43">
        <v>6.6519999999999996E-2</v>
      </c>
      <c r="N17" s="43">
        <v>3.9999999999999998E-6</v>
      </c>
      <c r="O17" s="43">
        <v>2.0470000000000002E-3</v>
      </c>
      <c r="P17" s="43">
        <v>7.8600000000000007E-3</v>
      </c>
      <c r="Q17" s="43">
        <v>1.3877E-2</v>
      </c>
      <c r="R17" s="43">
        <v>1.9088000000000001E-2</v>
      </c>
      <c r="S17" s="43">
        <v>8.8380000000000004E-3</v>
      </c>
      <c r="T17" s="43">
        <v>7.5818999999999998E-2</v>
      </c>
      <c r="U17" s="43">
        <v>6.1217000000000001E-2</v>
      </c>
      <c r="V17" s="43">
        <v>3.3213999999999994E-2</v>
      </c>
      <c r="W17" s="43">
        <v>1.6134000000000003E-2</v>
      </c>
      <c r="X17" s="43">
        <v>0.11133300000000002</v>
      </c>
      <c r="Y17" s="43">
        <v>0.36839200000000005</v>
      </c>
      <c r="Z17" s="43">
        <v>0.61452600000000002</v>
      </c>
      <c r="AA17" s="43">
        <v>0.95962000000000003</v>
      </c>
      <c r="AB17" s="43">
        <v>0.79578599999999999</v>
      </c>
      <c r="AC17" s="43">
        <v>0.97695799999999988</v>
      </c>
      <c r="AD17" s="43">
        <v>1.8714019999999998</v>
      </c>
      <c r="AE17" s="43">
        <v>1.4163289999999999</v>
      </c>
      <c r="AF17" s="43">
        <v>0.48949999999999999</v>
      </c>
      <c r="AG17" s="43">
        <v>0.25508500000000001</v>
      </c>
      <c r="AH17" s="43">
        <v>0.41536299999999998</v>
      </c>
      <c r="AI17" s="43">
        <f t="shared" ref="AI17:AI18" si="1">SUM(C17:AH17)</f>
        <v>8.6135459999999995</v>
      </c>
      <c r="AJ17" s="34"/>
      <c r="AK17" s="35"/>
      <c r="AL17" s="36"/>
      <c r="AM17" s="37"/>
      <c r="AN17" s="37"/>
    </row>
    <row r="18" spans="1:40" ht="12" customHeight="1" x14ac:dyDescent="0.25">
      <c r="A18" s="17"/>
      <c r="B18" s="42" t="s">
        <v>3</v>
      </c>
      <c r="C18" s="43">
        <v>2.049744</v>
      </c>
      <c r="D18" s="43">
        <v>3.1812549999999997</v>
      </c>
      <c r="E18" s="43">
        <v>3.9326169999999991</v>
      </c>
      <c r="F18" s="43">
        <v>10.13522</v>
      </c>
      <c r="G18" s="43">
        <v>10.076241</v>
      </c>
      <c r="H18" s="43">
        <v>16.662249999999997</v>
      </c>
      <c r="I18" s="43">
        <v>12.089979999999997</v>
      </c>
      <c r="J18" s="43">
        <v>14.938250999999999</v>
      </c>
      <c r="K18" s="43">
        <v>16.104900999999998</v>
      </c>
      <c r="L18" s="43">
        <v>21.21455799999999</v>
      </c>
      <c r="M18" s="43">
        <v>34.725836999999999</v>
      </c>
      <c r="N18" s="43">
        <v>34.077202000000014</v>
      </c>
      <c r="O18" s="43">
        <v>55.144604000000001</v>
      </c>
      <c r="P18" s="43">
        <v>59.226457000000011</v>
      </c>
      <c r="Q18" s="43">
        <v>114.33033099999999</v>
      </c>
      <c r="R18" s="43">
        <v>160.66896700000001</v>
      </c>
      <c r="S18" s="43">
        <v>194.06436099999993</v>
      </c>
      <c r="T18" s="43">
        <v>238.11244400000004</v>
      </c>
      <c r="U18" s="43">
        <v>230.41025299999998</v>
      </c>
      <c r="V18" s="43">
        <v>222.69384499999995</v>
      </c>
      <c r="W18" s="43">
        <v>317.57876300000009</v>
      </c>
      <c r="X18" s="43">
        <v>401.07661400000006</v>
      </c>
      <c r="Y18" s="43">
        <v>501.62503099999992</v>
      </c>
      <c r="Z18" s="43">
        <v>364.86825399999998</v>
      </c>
      <c r="AA18" s="43">
        <v>403.69033699999983</v>
      </c>
      <c r="AB18" s="43">
        <v>464.15637199999992</v>
      </c>
      <c r="AC18" s="43">
        <v>455.98573800000008</v>
      </c>
      <c r="AD18" s="43">
        <v>565.83952199999976</v>
      </c>
      <c r="AE18" s="43">
        <v>1228.0738739999999</v>
      </c>
      <c r="AF18" s="43">
        <v>982.40911399999993</v>
      </c>
      <c r="AG18" s="43">
        <v>920.85816000000011</v>
      </c>
      <c r="AH18" s="43">
        <v>1198.5096110000002</v>
      </c>
      <c r="AI18" s="43">
        <f t="shared" si="1"/>
        <v>9258.5107079999998</v>
      </c>
      <c r="AJ18" s="34"/>
      <c r="AK18" s="35"/>
      <c r="AL18" s="36"/>
      <c r="AM18" s="37"/>
      <c r="AN18" s="37"/>
    </row>
    <row r="19" spans="1:40" ht="12" customHeight="1" x14ac:dyDescent="0.25">
      <c r="A19" s="17"/>
      <c r="B19" s="42"/>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34"/>
      <c r="AK19" s="35"/>
      <c r="AL19" s="36"/>
      <c r="AM19" s="37"/>
      <c r="AN19" s="37"/>
    </row>
    <row r="20" spans="1:40" ht="12" customHeight="1" x14ac:dyDescent="0.25">
      <c r="A20" s="138" t="s">
        <v>413</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34"/>
      <c r="AK20" s="35"/>
      <c r="AL20" s="36"/>
      <c r="AM20" s="37"/>
      <c r="AN20" s="37"/>
    </row>
    <row r="21" spans="1:40" ht="12" customHeight="1" x14ac:dyDescent="0.25">
      <c r="A21" s="17"/>
      <c r="B21" s="42"/>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34"/>
      <c r="AK21" s="35"/>
      <c r="AL21" s="36"/>
      <c r="AM21" s="37"/>
      <c r="AN21" s="37"/>
    </row>
    <row r="22" spans="1:40" ht="12" customHeight="1" x14ac:dyDescent="0.25">
      <c r="A22" s="17"/>
      <c r="B22" s="42" t="s">
        <v>1</v>
      </c>
      <c r="C22" s="44">
        <f t="shared" ref="C22:AI24" si="2">IF(C10&gt;0,C16/C10*100,"--")</f>
        <v>12.52611391031313</v>
      </c>
      <c r="D22" s="44">
        <f t="shared" si="2"/>
        <v>12.39284756667575</v>
      </c>
      <c r="E22" s="44">
        <f t="shared" si="2"/>
        <v>11.97732486512167</v>
      </c>
      <c r="F22" s="44">
        <f t="shared" si="2"/>
        <v>12.255045281137331</v>
      </c>
      <c r="G22" s="44">
        <f t="shared" si="2"/>
        <v>9.3032156041219327</v>
      </c>
      <c r="H22" s="44">
        <f t="shared" si="2"/>
        <v>9.2008045152257676</v>
      </c>
      <c r="I22" s="44">
        <f t="shared" si="2"/>
        <v>6.2864225735044661</v>
      </c>
      <c r="J22" s="44">
        <f t="shared" si="2"/>
        <v>7.3965871330036945</v>
      </c>
      <c r="K22" s="44">
        <f t="shared" si="2"/>
        <v>8.0578607378582809</v>
      </c>
      <c r="L22" s="44">
        <f t="shared" si="2"/>
        <v>8.37189062610652</v>
      </c>
      <c r="M22" s="44">
        <f t="shared" si="2"/>
        <v>6.1669049343423152</v>
      </c>
      <c r="N22" s="44">
        <f t="shared" si="2"/>
        <v>3.9181577589470975</v>
      </c>
      <c r="O22" s="44">
        <f t="shared" si="2"/>
        <v>2.6756517835638838</v>
      </c>
      <c r="P22" s="44">
        <f t="shared" si="2"/>
        <v>2.0548843878032481</v>
      </c>
      <c r="Q22" s="44">
        <f t="shared" si="2"/>
        <v>2.0795878118043576</v>
      </c>
      <c r="R22" s="44">
        <f t="shared" si="2"/>
        <v>1.7769840818106206</v>
      </c>
      <c r="S22" s="44">
        <f t="shared" si="2"/>
        <v>1.7292449343414598</v>
      </c>
      <c r="T22" s="44">
        <f t="shared" si="2"/>
        <v>1.794778966258026</v>
      </c>
      <c r="U22" s="44">
        <f t="shared" si="2"/>
        <v>1.8946137314066307</v>
      </c>
      <c r="V22" s="44">
        <f t="shared" si="2"/>
        <v>1.622885300149467</v>
      </c>
      <c r="W22" s="44">
        <f t="shared" si="2"/>
        <v>1.8884967767997258</v>
      </c>
      <c r="X22" s="44">
        <f t="shared" si="2"/>
        <v>1.7130632776600128</v>
      </c>
      <c r="Y22" s="44">
        <f t="shared" si="2"/>
        <v>1.477454629107539</v>
      </c>
      <c r="Z22" s="44">
        <f t="shared" si="2"/>
        <v>0.95251366465164389</v>
      </c>
      <c r="AA22" s="44">
        <f t="shared" si="2"/>
        <v>0.93714553499089104</v>
      </c>
      <c r="AB22" s="44">
        <f t="shared" si="2"/>
        <v>1.1078740580183739</v>
      </c>
      <c r="AC22" s="44">
        <f t="shared" si="2"/>
        <v>1.2007569172093944</v>
      </c>
      <c r="AD22" s="44">
        <f t="shared" si="2"/>
        <v>1.2340797509605741</v>
      </c>
      <c r="AE22" s="44">
        <f t="shared" si="2"/>
        <v>2.7907363972851411</v>
      </c>
      <c r="AF22" s="44">
        <f t="shared" ref="AF22:AG22" si="3">IF(AF10&gt;0,AF16/AF10*100,"--")</f>
        <v>2.4614981624310492</v>
      </c>
      <c r="AG22" s="44">
        <f t="shared" si="3"/>
        <v>2.3679390833526606</v>
      </c>
      <c r="AH22" s="44">
        <f t="shared" ref="AH22" si="4">IF(AH10&gt;0,AH16/AH10*100,"--")</f>
        <v>2.4344325827943023</v>
      </c>
      <c r="AI22" s="44">
        <f t="shared" si="2"/>
        <v>1.7609158150695678</v>
      </c>
      <c r="AJ22" s="34"/>
      <c r="AK22" s="35"/>
      <c r="AL22" s="36"/>
      <c r="AM22" s="37"/>
      <c r="AN22" s="37"/>
    </row>
    <row r="23" spans="1:40" ht="12" customHeight="1" x14ac:dyDescent="0.25">
      <c r="A23" s="17"/>
      <c r="B23" s="42" t="s">
        <v>2</v>
      </c>
      <c r="C23" s="44">
        <f t="shared" si="2"/>
        <v>23</v>
      </c>
      <c r="D23" s="44" t="str">
        <f t="shared" si="2"/>
        <v>--</v>
      </c>
      <c r="E23" s="44" t="str">
        <f t="shared" si="2"/>
        <v>--</v>
      </c>
      <c r="F23" s="44" t="str">
        <f t="shared" si="2"/>
        <v>--</v>
      </c>
      <c r="G23" s="44" t="str">
        <f t="shared" si="2"/>
        <v>--</v>
      </c>
      <c r="H23" s="44">
        <f t="shared" si="2"/>
        <v>2.3529411764705883</v>
      </c>
      <c r="I23" s="44" t="str">
        <f t="shared" si="2"/>
        <v>--</v>
      </c>
      <c r="J23" s="44" t="str">
        <f t="shared" si="2"/>
        <v>--</v>
      </c>
      <c r="K23" s="44">
        <f t="shared" si="2"/>
        <v>296.43333333333334</v>
      </c>
      <c r="L23" s="44">
        <f t="shared" si="2"/>
        <v>17.99470071918811</v>
      </c>
      <c r="M23" s="44">
        <f t="shared" si="2"/>
        <v>11.633438265127667</v>
      </c>
      <c r="N23" s="44">
        <f t="shared" si="2"/>
        <v>8.8888888888888889E-3</v>
      </c>
      <c r="O23" s="44">
        <f t="shared" si="2"/>
        <v>2.1089612824792403</v>
      </c>
      <c r="P23" s="44">
        <f t="shared" si="2"/>
        <v>8.2456490039130124</v>
      </c>
      <c r="Q23" s="44">
        <f t="shared" si="2"/>
        <v>6.5733503860546634</v>
      </c>
      <c r="R23" s="44">
        <f t="shared" si="2"/>
        <v>3.3754378891488379</v>
      </c>
      <c r="S23" s="44">
        <f t="shared" si="2"/>
        <v>2.4978096826159457</v>
      </c>
      <c r="T23" s="44">
        <f t="shared" si="2"/>
        <v>4.9127588271427349</v>
      </c>
      <c r="U23" s="44">
        <f t="shared" si="2"/>
        <v>2.7859403692166262</v>
      </c>
      <c r="V23" s="44">
        <f t="shared" si="2"/>
        <v>3.6837236952138426</v>
      </c>
      <c r="W23" s="44">
        <f t="shared" si="2"/>
        <v>1.2302516548615683</v>
      </c>
      <c r="X23" s="44">
        <f t="shared" si="2"/>
        <v>10.848209065752039</v>
      </c>
      <c r="Y23" s="44">
        <f t="shared" si="2"/>
        <v>4.9383510428806714</v>
      </c>
      <c r="Z23" s="44">
        <f t="shared" si="2"/>
        <v>18.995010195669693</v>
      </c>
      <c r="AA23" s="44">
        <f t="shared" si="2"/>
        <v>7.390933248386097</v>
      </c>
      <c r="AB23" s="44">
        <f t="shared" si="2"/>
        <v>12.131642373989838</v>
      </c>
      <c r="AC23" s="44">
        <f t="shared" si="2"/>
        <v>4.5874433881862382</v>
      </c>
      <c r="AD23" s="44">
        <f t="shared" si="2"/>
        <v>10.907795883264439</v>
      </c>
      <c r="AE23" s="44">
        <f t="shared" si="2"/>
        <v>7.8135629266360462</v>
      </c>
      <c r="AF23" s="44">
        <f t="shared" ref="AF23:AG23" si="5">IF(AF11&gt;0,AF17/AF11*100,"--")</f>
        <v>6.3339999021756093</v>
      </c>
      <c r="AG23" s="44">
        <f t="shared" si="5"/>
        <v>5.6996401262172505</v>
      </c>
      <c r="AH23" s="44">
        <f t="shared" ref="AH23" si="6">IF(AH11&gt;0,AH17/AH11*100,"--")</f>
        <v>5.8959665242793085</v>
      </c>
      <c r="AI23" s="44">
        <f t="shared" si="2"/>
        <v>7.4810026235697435</v>
      </c>
      <c r="AJ23" s="34"/>
      <c r="AK23" s="35"/>
      <c r="AL23" s="36"/>
      <c r="AM23" s="37"/>
      <c r="AN23" s="37"/>
    </row>
    <row r="24" spans="1:40" ht="12" customHeight="1" x14ac:dyDescent="0.25">
      <c r="A24" s="17"/>
      <c r="B24" s="42" t="s">
        <v>3</v>
      </c>
      <c r="C24" s="44">
        <f t="shared" si="2"/>
        <v>12.527074082512515</v>
      </c>
      <c r="D24" s="44">
        <f t="shared" si="2"/>
        <v>12.39284756667575</v>
      </c>
      <c r="E24" s="44">
        <f t="shared" si="2"/>
        <v>11.97732486512167</v>
      </c>
      <c r="F24" s="44">
        <f t="shared" si="2"/>
        <v>12.255045281137331</v>
      </c>
      <c r="G24" s="44">
        <f t="shared" si="2"/>
        <v>9.3032156041219327</v>
      </c>
      <c r="H24" s="44">
        <f t="shared" si="2"/>
        <v>9.2004831114336749</v>
      </c>
      <c r="I24" s="44">
        <f t="shared" si="2"/>
        <v>6.2864225735044661</v>
      </c>
      <c r="J24" s="44">
        <f t="shared" si="2"/>
        <v>7.3965871330036945</v>
      </c>
      <c r="K24" s="44">
        <f t="shared" si="2"/>
        <v>8.0621916026929963</v>
      </c>
      <c r="L24" s="44">
        <f t="shared" si="2"/>
        <v>8.3772111495480992</v>
      </c>
      <c r="M24" s="44">
        <f t="shared" si="2"/>
        <v>6.1724609284775331</v>
      </c>
      <c r="N24" s="44">
        <f t="shared" si="2"/>
        <v>3.9179555019171612</v>
      </c>
      <c r="O24" s="44">
        <f t="shared" si="2"/>
        <v>2.6756250954791878</v>
      </c>
      <c r="P24" s="44">
        <f t="shared" si="2"/>
        <v>2.0550891533603766</v>
      </c>
      <c r="Q24" s="44">
        <f t="shared" si="2"/>
        <v>2.0797603839779621</v>
      </c>
      <c r="R24" s="44">
        <f t="shared" si="2"/>
        <v>1.7770840602528488</v>
      </c>
      <c r="S24" s="44">
        <f t="shared" si="2"/>
        <v>1.7292691664901154</v>
      </c>
      <c r="T24" s="44">
        <f t="shared" si="2"/>
        <v>1.7951417456152319</v>
      </c>
      <c r="U24" s="44">
        <f t="shared" si="2"/>
        <v>1.8947747933407026</v>
      </c>
      <c r="V24" s="44">
        <f t="shared" si="2"/>
        <v>1.6230207236145953</v>
      </c>
      <c r="W24" s="44">
        <f t="shared" si="2"/>
        <v>1.8884454447348666</v>
      </c>
      <c r="X24" s="44">
        <f t="shared" si="2"/>
        <v>1.7134638020267685</v>
      </c>
      <c r="Y24" s="44">
        <f t="shared" si="2"/>
        <v>1.4782154376262471</v>
      </c>
      <c r="Z24" s="44">
        <f t="shared" si="2"/>
        <v>0.9540399222235374</v>
      </c>
      <c r="AA24" s="44">
        <f t="shared" si="2"/>
        <v>0.93909482195603766</v>
      </c>
      <c r="AB24" s="44">
        <f t="shared" si="2"/>
        <v>1.1096027195511518</v>
      </c>
      <c r="AC24" s="44">
        <f t="shared" si="2"/>
        <v>1.202659184242062</v>
      </c>
      <c r="AD24" s="44">
        <f t="shared" si="2"/>
        <v>1.2377101058730815</v>
      </c>
      <c r="AE24" s="44">
        <f t="shared" si="2"/>
        <v>2.7928069182500592</v>
      </c>
      <c r="AF24" s="44">
        <f t="shared" ref="AF24:AG24" si="7">IF(AF12&gt;0,AF18/AF12*100,"--")</f>
        <v>2.4622482392054565</v>
      </c>
      <c r="AG24" s="44">
        <f t="shared" si="7"/>
        <v>2.3683225712158804</v>
      </c>
      <c r="AH24" s="44">
        <f t="shared" ref="AH24" si="8">IF(AH12&gt;0,AH18/AH12*100,"--")</f>
        <v>2.4349280170123824</v>
      </c>
      <c r="AI24" s="44">
        <f t="shared" si="2"/>
        <v>1.7621693351526986</v>
      </c>
      <c r="AJ24" s="34"/>
      <c r="AK24" s="35"/>
      <c r="AL24" s="36"/>
      <c r="AM24" s="37"/>
      <c r="AN24" s="37"/>
    </row>
    <row r="25" spans="1:40" ht="12" customHeight="1" x14ac:dyDescent="0.25">
      <c r="A25" s="17"/>
      <c r="B25" s="42"/>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34"/>
      <c r="AK25" s="35"/>
      <c r="AL25" s="36"/>
      <c r="AM25" s="37"/>
      <c r="AN25" s="37"/>
    </row>
    <row r="26" spans="1:40" ht="12" customHeight="1" thickBot="1" x14ac:dyDescent="0.3">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32"/>
      <c r="AK26" s="35"/>
      <c r="AL26" s="36"/>
      <c r="AM26" s="36"/>
    </row>
    <row r="27" spans="1:40" ht="12" customHeight="1" thickTop="1" x14ac:dyDescent="0.25">
      <c r="A27" s="45" t="s">
        <v>460</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5"/>
      <c r="AL27" s="36"/>
      <c r="AM27" s="36"/>
    </row>
    <row r="28" spans="1:40" ht="12" customHeight="1" x14ac:dyDescent="0.25">
      <c r="A28" s="46"/>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8"/>
      <c r="AL28" s="48"/>
      <c r="AM28" s="48"/>
      <c r="AN28" s="47"/>
    </row>
    <row r="29" spans="1:40" ht="12" customHeight="1" x14ac:dyDescent="0.25">
      <c r="A29" s="46"/>
      <c r="B29" s="49"/>
      <c r="AK29" s="36"/>
      <c r="AL29" s="36"/>
      <c r="AM29" s="36"/>
    </row>
    <row r="30" spans="1:40" ht="12" customHeight="1" x14ac:dyDescent="0.25">
      <c r="A30" s="46"/>
      <c r="B30" s="49"/>
      <c r="AK30" s="36"/>
      <c r="AL30" s="36"/>
      <c r="AM30" s="36"/>
    </row>
    <row r="31" spans="1:40" ht="12" customHeight="1" x14ac:dyDescent="0.25">
      <c r="A31" s="46"/>
      <c r="B31" s="49"/>
      <c r="AK31" s="36"/>
      <c r="AL31" s="36"/>
      <c r="AM31" s="36"/>
    </row>
    <row r="32" spans="1:40" ht="12" customHeight="1" x14ac:dyDescent="0.25">
      <c r="A32" s="46"/>
      <c r="B32" s="49"/>
      <c r="AK32" s="36"/>
      <c r="AL32" s="36"/>
      <c r="AM32" s="36"/>
    </row>
    <row r="33" spans="1:39" ht="12" customHeight="1" x14ac:dyDescent="0.25">
      <c r="A33" s="46"/>
      <c r="B33" s="49"/>
      <c r="AK33" s="36"/>
      <c r="AL33" s="36"/>
      <c r="AM33" s="36"/>
    </row>
    <row r="34" spans="1:39" ht="12" customHeight="1" x14ac:dyDescent="0.25">
      <c r="AK34" s="36"/>
      <c r="AL34" s="36"/>
      <c r="AM34" s="36"/>
    </row>
    <row r="35" spans="1:39" ht="12" customHeight="1" x14ac:dyDescent="0.25">
      <c r="A35" s="46"/>
      <c r="B35" s="49"/>
      <c r="AK35" s="36"/>
      <c r="AL35" s="36"/>
      <c r="AM35" s="36"/>
    </row>
    <row r="36" spans="1:39" ht="12" customHeight="1" x14ac:dyDescent="0.25">
      <c r="A36" s="46"/>
      <c r="B36" s="49"/>
      <c r="AK36" s="36"/>
      <c r="AL36" s="36"/>
      <c r="AM36" s="36"/>
    </row>
    <row r="37" spans="1:39" ht="12" customHeight="1" x14ac:dyDescent="0.25">
      <c r="A37" s="46"/>
      <c r="B37" s="49"/>
      <c r="AK37" s="36"/>
      <c r="AL37" s="36"/>
      <c r="AM37" s="36"/>
    </row>
    <row r="38" spans="1:39" ht="12" customHeight="1" x14ac:dyDescent="0.25">
      <c r="A38" s="46"/>
      <c r="B38" s="49"/>
      <c r="AK38" s="36"/>
      <c r="AL38" s="36"/>
      <c r="AM38" s="36"/>
    </row>
    <row r="39" spans="1:39" ht="12" customHeight="1" x14ac:dyDescent="0.25">
      <c r="A39" s="46"/>
      <c r="B39" s="49"/>
      <c r="AK39" s="36"/>
      <c r="AL39" s="36"/>
      <c r="AM39" s="36"/>
    </row>
    <row r="40" spans="1:39" ht="12" customHeight="1" x14ac:dyDescent="0.25">
      <c r="A40" s="46"/>
      <c r="B40" s="49"/>
      <c r="AK40" s="36"/>
      <c r="AL40" s="36"/>
      <c r="AM40" s="36"/>
    </row>
    <row r="41" spans="1:39" ht="12" customHeight="1" x14ac:dyDescent="0.25">
      <c r="A41" s="46"/>
      <c r="B41" s="49"/>
      <c r="AK41" s="36"/>
      <c r="AL41" s="36"/>
      <c r="AM41" s="36"/>
    </row>
    <row r="42" spans="1:39" ht="12" customHeight="1" x14ac:dyDescent="0.25">
      <c r="A42" s="46"/>
      <c r="B42" s="49"/>
      <c r="AK42" s="36"/>
      <c r="AL42" s="36"/>
      <c r="AM42" s="36"/>
    </row>
    <row r="43" spans="1:39" ht="12" customHeight="1" x14ac:dyDescent="0.25">
      <c r="A43" s="46"/>
      <c r="B43" s="49"/>
      <c r="AK43" s="36"/>
      <c r="AL43" s="36"/>
      <c r="AM43" s="36"/>
    </row>
    <row r="44" spans="1:39" ht="12" customHeight="1" x14ac:dyDescent="0.25">
      <c r="A44" s="46"/>
      <c r="B44" s="49"/>
      <c r="AK44" s="36"/>
      <c r="AL44" s="36"/>
      <c r="AM44" s="36"/>
    </row>
    <row r="45" spans="1:39" ht="12" customHeight="1" x14ac:dyDescent="0.25">
      <c r="A45" s="46"/>
      <c r="B45" s="49"/>
      <c r="AK45" s="36"/>
      <c r="AL45" s="36"/>
      <c r="AM45" s="36"/>
    </row>
    <row r="46" spans="1:39" ht="12" customHeight="1" x14ac:dyDescent="0.25">
      <c r="A46" s="46"/>
      <c r="B46" s="49"/>
      <c r="AK46" s="36"/>
      <c r="AL46" s="36"/>
      <c r="AM46" s="36"/>
    </row>
    <row r="47" spans="1:39" ht="12" customHeight="1" x14ac:dyDescent="0.25">
      <c r="A47" s="46"/>
      <c r="B47" s="49"/>
      <c r="AK47" s="36"/>
      <c r="AL47" s="36"/>
      <c r="AM47" s="36"/>
    </row>
    <row r="48" spans="1:39" ht="12" customHeight="1" x14ac:dyDescent="0.25">
      <c r="A48" s="46"/>
      <c r="B48" s="49"/>
      <c r="AK48" s="36"/>
      <c r="AL48" s="36"/>
      <c r="AM48" s="36"/>
    </row>
    <row r="49" spans="1:39" ht="12" customHeight="1" x14ac:dyDescent="0.25">
      <c r="A49" s="46"/>
      <c r="B49" s="49"/>
      <c r="AK49" s="36"/>
      <c r="AL49" s="36"/>
      <c r="AM49" s="36"/>
    </row>
    <row r="50" spans="1:39" ht="12" customHeight="1" x14ac:dyDescent="0.25">
      <c r="A50" s="46"/>
      <c r="B50" s="49"/>
      <c r="AK50" s="36"/>
      <c r="AL50" s="36"/>
      <c r="AM50" s="36"/>
    </row>
    <row r="51" spans="1:39" ht="12" customHeight="1" x14ac:dyDescent="0.25">
      <c r="A51" s="46"/>
      <c r="B51" s="49"/>
      <c r="AK51" s="36"/>
      <c r="AL51" s="36"/>
      <c r="AM51" s="36"/>
    </row>
    <row r="52" spans="1:39" ht="12" customHeight="1" x14ac:dyDescent="0.25">
      <c r="A52" s="46"/>
      <c r="B52" s="49"/>
      <c r="AK52" s="36"/>
      <c r="AL52" s="36"/>
      <c r="AM52" s="36"/>
    </row>
    <row r="53" spans="1:39" ht="12" customHeight="1" x14ac:dyDescent="0.25">
      <c r="A53" s="46"/>
      <c r="B53" s="49"/>
      <c r="AK53" s="36"/>
      <c r="AL53" s="36"/>
      <c r="AM53" s="36"/>
    </row>
    <row r="54" spans="1:39" ht="12" customHeight="1" x14ac:dyDescent="0.25">
      <c r="A54" s="46"/>
      <c r="B54" s="49"/>
      <c r="AK54" s="36"/>
      <c r="AL54" s="36"/>
      <c r="AM54" s="36"/>
    </row>
    <row r="55" spans="1:39" ht="12" customHeight="1" x14ac:dyDescent="0.25">
      <c r="A55" s="46"/>
      <c r="B55" s="49"/>
      <c r="AK55" s="36"/>
      <c r="AL55" s="36"/>
      <c r="AM55" s="36"/>
    </row>
    <row r="56" spans="1:39" ht="12" customHeight="1" x14ac:dyDescent="0.25">
      <c r="A56" s="46"/>
      <c r="B56" s="50"/>
      <c r="AK56" s="36"/>
      <c r="AL56" s="36"/>
      <c r="AM56" s="36"/>
    </row>
    <row r="57" spans="1:39" ht="12" customHeight="1" x14ac:dyDescent="0.25">
      <c r="A57" s="46"/>
      <c r="B57" s="49"/>
      <c r="AK57" s="36"/>
      <c r="AL57" s="36"/>
      <c r="AM57" s="36"/>
    </row>
    <row r="58" spans="1:39" ht="12" customHeight="1" x14ac:dyDescent="0.25">
      <c r="A58" s="46"/>
      <c r="B58" s="49"/>
      <c r="AK58" s="36"/>
      <c r="AL58" s="36"/>
      <c r="AM58" s="36"/>
    </row>
    <row r="59" spans="1:39" ht="12" customHeight="1" x14ac:dyDescent="0.25">
      <c r="A59" s="46"/>
      <c r="B59" s="49"/>
      <c r="AK59" s="36"/>
      <c r="AL59" s="36"/>
      <c r="AM59" s="36"/>
    </row>
    <row r="60" spans="1:39" ht="12" customHeight="1" x14ac:dyDescent="0.25">
      <c r="A60" s="46"/>
      <c r="B60" s="49"/>
      <c r="AK60" s="36"/>
      <c r="AL60" s="36"/>
      <c r="AM60" s="36"/>
    </row>
    <row r="61" spans="1:39" ht="12" customHeight="1" x14ac:dyDescent="0.25">
      <c r="A61" s="46"/>
      <c r="B61" s="49"/>
      <c r="AK61" s="36"/>
      <c r="AL61" s="36"/>
      <c r="AM61" s="36"/>
    </row>
    <row r="62" spans="1:39" ht="12" customHeight="1" x14ac:dyDescent="0.25">
      <c r="A62" s="46"/>
      <c r="B62" s="49"/>
      <c r="AK62" s="36"/>
      <c r="AL62" s="36"/>
      <c r="AM62" s="36"/>
    </row>
    <row r="63" spans="1:39" ht="12" customHeight="1" x14ac:dyDescent="0.25">
      <c r="A63" s="46"/>
      <c r="B63" s="49"/>
      <c r="AK63" s="36"/>
      <c r="AL63" s="36"/>
      <c r="AM63" s="36"/>
    </row>
    <row r="64" spans="1:39" ht="12" customHeight="1" x14ac:dyDescent="0.25">
      <c r="A64" s="46"/>
      <c r="B64" s="49"/>
      <c r="AK64" s="36"/>
      <c r="AL64" s="36"/>
      <c r="AM64" s="36"/>
    </row>
    <row r="65" spans="1:39" ht="12" customHeight="1" x14ac:dyDescent="0.25">
      <c r="A65" s="46"/>
      <c r="B65" s="49"/>
      <c r="AK65" s="36"/>
      <c r="AL65" s="36"/>
      <c r="AM65" s="36"/>
    </row>
    <row r="66" spans="1:39" ht="12" customHeight="1" x14ac:dyDescent="0.25">
      <c r="A66" s="46"/>
      <c r="B66" s="49"/>
      <c r="AK66" s="36"/>
      <c r="AL66" s="36"/>
      <c r="AM66" s="36"/>
    </row>
    <row r="67" spans="1:39" ht="12" customHeight="1" x14ac:dyDescent="0.25">
      <c r="A67" s="46"/>
      <c r="B67" s="49"/>
      <c r="AK67" s="36"/>
      <c r="AL67" s="36"/>
      <c r="AM67" s="36"/>
    </row>
    <row r="68" spans="1:39" ht="12" customHeight="1" x14ac:dyDescent="0.25">
      <c r="A68" s="46"/>
      <c r="B68" s="49"/>
      <c r="AK68" s="36"/>
      <c r="AL68" s="36"/>
      <c r="AM68" s="36"/>
    </row>
    <row r="69" spans="1:39" ht="12" customHeight="1" x14ac:dyDescent="0.25">
      <c r="A69" s="46"/>
      <c r="B69" s="49"/>
      <c r="AK69" s="36"/>
      <c r="AL69" s="36"/>
      <c r="AM69" s="36"/>
    </row>
    <row r="70" spans="1:39" ht="12" customHeight="1" x14ac:dyDescent="0.25">
      <c r="A70" s="46"/>
      <c r="B70" s="49"/>
      <c r="AK70" s="36"/>
      <c r="AL70" s="36"/>
      <c r="AM70" s="36"/>
    </row>
    <row r="71" spans="1:39" ht="12" customHeight="1" x14ac:dyDescent="0.25">
      <c r="A71" s="46"/>
      <c r="B71" s="49"/>
      <c r="AK71" s="36"/>
      <c r="AL71" s="36"/>
      <c r="AM71" s="36"/>
    </row>
    <row r="72" spans="1:39" ht="12" customHeight="1" x14ac:dyDescent="0.25">
      <c r="A72" s="46"/>
      <c r="B72" s="49"/>
      <c r="AK72" s="36"/>
      <c r="AL72" s="36"/>
      <c r="AM72" s="36"/>
    </row>
    <row r="73" spans="1:39" ht="12" customHeight="1" x14ac:dyDescent="0.25">
      <c r="A73" s="46"/>
      <c r="B73" s="49"/>
      <c r="AK73" s="36"/>
      <c r="AL73" s="36"/>
      <c r="AM73" s="36"/>
    </row>
    <row r="74" spans="1:39" ht="12" customHeight="1" x14ac:dyDescent="0.25">
      <c r="A74" s="46"/>
      <c r="B74" s="49"/>
      <c r="AK74" s="36"/>
      <c r="AL74" s="36"/>
      <c r="AM74" s="36"/>
    </row>
    <row r="75" spans="1:39" ht="12" customHeight="1" x14ac:dyDescent="0.25">
      <c r="A75" s="46"/>
      <c r="B75" s="49"/>
      <c r="AK75" s="36"/>
      <c r="AL75" s="36"/>
      <c r="AM75" s="36"/>
    </row>
    <row r="76" spans="1:39" ht="12" customHeight="1" x14ac:dyDescent="0.25">
      <c r="A76" s="46"/>
      <c r="B76" s="49"/>
      <c r="AK76" s="36"/>
      <c r="AL76" s="36"/>
      <c r="AM76" s="36"/>
    </row>
    <row r="77" spans="1:39" ht="12" customHeight="1" x14ac:dyDescent="0.25">
      <c r="A77" s="46"/>
      <c r="B77" s="49"/>
      <c r="AK77" s="36"/>
      <c r="AL77" s="36"/>
      <c r="AM77" s="36"/>
    </row>
    <row r="78" spans="1:39" ht="12" customHeight="1" x14ac:dyDescent="0.25">
      <c r="A78" s="46"/>
      <c r="B78" s="49"/>
      <c r="AK78" s="36"/>
      <c r="AL78" s="36"/>
      <c r="AM78" s="36"/>
    </row>
    <row r="79" spans="1:39" ht="12" customHeight="1" x14ac:dyDescent="0.25">
      <c r="A79" s="46"/>
      <c r="B79" s="49"/>
      <c r="AK79" s="36"/>
      <c r="AL79" s="36"/>
      <c r="AM79" s="36"/>
    </row>
    <row r="80" spans="1:39" ht="12" customHeight="1" x14ac:dyDescent="0.25">
      <c r="A80" s="46"/>
      <c r="B80" s="49"/>
      <c r="AK80" s="36"/>
      <c r="AL80" s="36"/>
      <c r="AM80" s="36"/>
    </row>
    <row r="81" spans="1:39" ht="12" customHeight="1" x14ac:dyDescent="0.25">
      <c r="A81" s="46"/>
      <c r="B81" s="49"/>
      <c r="AK81" s="36"/>
      <c r="AL81" s="36"/>
      <c r="AM81" s="36"/>
    </row>
    <row r="82" spans="1:39" ht="12" customHeight="1" x14ac:dyDescent="0.25">
      <c r="A82" s="46"/>
      <c r="B82" s="49"/>
      <c r="AK82" s="36"/>
      <c r="AL82" s="36"/>
      <c r="AM82" s="36"/>
    </row>
    <row r="83" spans="1:39" ht="12" customHeight="1" x14ac:dyDescent="0.25">
      <c r="A83" s="46"/>
      <c r="B83" s="49"/>
      <c r="AK83" s="36"/>
      <c r="AL83" s="36"/>
      <c r="AM83" s="36"/>
    </row>
    <row r="84" spans="1:39" ht="12" customHeight="1" x14ac:dyDescent="0.25">
      <c r="A84" s="46"/>
      <c r="B84" s="49"/>
      <c r="AK84" s="36"/>
      <c r="AL84" s="36"/>
      <c r="AM84" s="36"/>
    </row>
    <row r="85" spans="1:39" ht="12" customHeight="1" x14ac:dyDescent="0.25">
      <c r="A85" s="46"/>
      <c r="B85" s="49"/>
      <c r="AK85" s="36"/>
      <c r="AL85" s="36"/>
      <c r="AM85" s="36"/>
    </row>
    <row r="86" spans="1:39" ht="12" customHeight="1" x14ac:dyDescent="0.25">
      <c r="A86" s="46"/>
      <c r="B86" s="49"/>
      <c r="AK86" s="36"/>
      <c r="AL86" s="36"/>
      <c r="AM86" s="36"/>
    </row>
    <row r="87" spans="1:39" ht="12" customHeight="1" x14ac:dyDescent="0.25">
      <c r="A87" s="46"/>
      <c r="B87" s="49"/>
      <c r="AK87" s="36"/>
      <c r="AL87" s="36"/>
      <c r="AM87" s="36"/>
    </row>
    <row r="88" spans="1:39" ht="12" customHeight="1" x14ac:dyDescent="0.25">
      <c r="A88" s="46"/>
      <c r="B88" s="49"/>
      <c r="AK88" s="36"/>
      <c r="AL88" s="36"/>
      <c r="AM88" s="36"/>
    </row>
    <row r="89" spans="1:39" ht="12" customHeight="1" x14ac:dyDescent="0.25">
      <c r="A89" s="46"/>
      <c r="B89" s="49"/>
      <c r="AK89" s="36"/>
      <c r="AL89" s="36"/>
      <c r="AM89" s="36"/>
    </row>
    <row r="90" spans="1:39" ht="12" customHeight="1" x14ac:dyDescent="0.25">
      <c r="A90" s="46"/>
      <c r="B90" s="49"/>
      <c r="AK90" s="36"/>
      <c r="AL90" s="36"/>
      <c r="AM90" s="36"/>
    </row>
    <row r="91" spans="1:39" ht="12" customHeight="1" x14ac:dyDescent="0.25">
      <c r="A91" s="46"/>
      <c r="B91" s="49"/>
      <c r="AK91" s="36"/>
      <c r="AL91" s="36"/>
      <c r="AM91" s="36"/>
    </row>
    <row r="92" spans="1:39" ht="12" customHeight="1" x14ac:dyDescent="0.25">
      <c r="A92" s="46"/>
      <c r="B92" s="49"/>
      <c r="AK92" s="36"/>
      <c r="AL92" s="36"/>
      <c r="AM92" s="36"/>
    </row>
    <row r="93" spans="1:39" ht="12" customHeight="1" x14ac:dyDescent="0.25">
      <c r="A93" s="46"/>
      <c r="B93" s="49"/>
      <c r="AK93" s="36"/>
      <c r="AL93" s="36"/>
      <c r="AM93" s="36"/>
    </row>
    <row r="94" spans="1:39" ht="12" customHeight="1" x14ac:dyDescent="0.25">
      <c r="A94" s="46"/>
      <c r="B94" s="49"/>
      <c r="AK94" s="36"/>
      <c r="AL94" s="36"/>
      <c r="AM94" s="36"/>
    </row>
    <row r="95" spans="1:39" ht="12" customHeight="1" x14ac:dyDescent="0.25">
      <c r="A95" s="46"/>
      <c r="B95" s="49"/>
      <c r="AK95" s="36"/>
      <c r="AL95" s="36"/>
      <c r="AM95" s="36"/>
    </row>
    <row r="96" spans="1:39" ht="12" customHeight="1" x14ac:dyDescent="0.25">
      <c r="A96" s="46"/>
      <c r="B96" s="49"/>
      <c r="AK96" s="36"/>
      <c r="AL96" s="36"/>
      <c r="AM96" s="36"/>
    </row>
    <row r="97" spans="1:39" ht="12" customHeight="1" x14ac:dyDescent="0.25">
      <c r="A97" s="46"/>
      <c r="B97" s="49"/>
      <c r="AK97" s="36"/>
      <c r="AL97" s="36"/>
      <c r="AM97" s="36"/>
    </row>
    <row r="98" spans="1:39" ht="12" customHeight="1" x14ac:dyDescent="0.25">
      <c r="A98" s="46"/>
      <c r="B98" s="49"/>
      <c r="AK98" s="36"/>
      <c r="AL98" s="36"/>
      <c r="AM98" s="36"/>
    </row>
    <row r="99" spans="1:39" ht="12" customHeight="1" x14ac:dyDescent="0.25">
      <c r="A99" s="46"/>
      <c r="B99" s="51"/>
      <c r="AK99" s="36"/>
      <c r="AL99" s="36"/>
      <c r="AM99" s="36"/>
    </row>
    <row r="100" spans="1:39" ht="12" customHeight="1" x14ac:dyDescent="0.25">
      <c r="A100" s="46"/>
      <c r="B100" s="49"/>
      <c r="AK100" s="36"/>
      <c r="AL100" s="36"/>
      <c r="AM100" s="36"/>
    </row>
    <row r="101" spans="1:39" ht="12" customHeight="1" x14ac:dyDescent="0.25">
      <c r="A101" s="46"/>
      <c r="B101" s="49"/>
      <c r="AK101" s="36"/>
      <c r="AL101" s="36"/>
      <c r="AM101" s="36"/>
    </row>
    <row r="102" spans="1:39" ht="12" customHeight="1" x14ac:dyDescent="0.25">
      <c r="A102" s="46"/>
      <c r="B102" s="49"/>
      <c r="AK102" s="36"/>
      <c r="AL102" s="36"/>
      <c r="AM102" s="36"/>
    </row>
    <row r="103" spans="1:39" ht="12" customHeight="1" x14ac:dyDescent="0.25">
      <c r="A103" s="46"/>
      <c r="B103" s="49"/>
      <c r="AK103" s="36"/>
      <c r="AL103" s="36"/>
      <c r="AM103" s="36"/>
    </row>
    <row r="104" spans="1:39" ht="12" customHeight="1" x14ac:dyDescent="0.25">
      <c r="A104" s="46"/>
      <c r="B104" s="49"/>
      <c r="AK104" s="36"/>
      <c r="AL104" s="36"/>
      <c r="AM104" s="36"/>
    </row>
    <row r="105" spans="1:39" ht="12" customHeight="1" x14ac:dyDescent="0.25">
      <c r="A105" s="46"/>
      <c r="B105" s="49"/>
      <c r="AK105" s="36"/>
      <c r="AL105" s="36"/>
      <c r="AM105" s="36"/>
    </row>
    <row r="106" spans="1:39" ht="12" customHeight="1" x14ac:dyDescent="0.25">
      <c r="A106" s="46"/>
      <c r="B106" s="49"/>
      <c r="AK106" s="36"/>
      <c r="AL106" s="36"/>
      <c r="AM106" s="36"/>
    </row>
    <row r="107" spans="1:39" ht="12" customHeight="1" x14ac:dyDescent="0.25">
      <c r="A107" s="46"/>
      <c r="B107" s="49"/>
      <c r="AK107" s="36"/>
      <c r="AL107" s="36"/>
      <c r="AM107" s="36"/>
    </row>
    <row r="108" spans="1:39" ht="12" customHeight="1" x14ac:dyDescent="0.25">
      <c r="A108" s="46"/>
      <c r="B108" s="49"/>
      <c r="AK108" s="36"/>
      <c r="AL108" s="36"/>
      <c r="AM108" s="36"/>
    </row>
    <row r="109" spans="1:39" ht="12" customHeight="1" x14ac:dyDescent="0.25">
      <c r="A109" s="46"/>
      <c r="B109" s="49"/>
      <c r="AK109" s="36"/>
      <c r="AL109" s="36"/>
      <c r="AM109" s="36"/>
    </row>
    <row r="110" spans="1:39" ht="12" customHeight="1" x14ac:dyDescent="0.25">
      <c r="A110" s="46"/>
      <c r="B110" s="49"/>
      <c r="AK110" s="36"/>
      <c r="AL110" s="36"/>
      <c r="AM110" s="36"/>
    </row>
    <row r="111" spans="1:39" ht="12" customHeight="1" x14ac:dyDescent="0.25">
      <c r="A111" s="46"/>
      <c r="B111" s="49"/>
      <c r="AK111" s="36"/>
      <c r="AL111" s="36"/>
      <c r="AM111" s="36"/>
    </row>
    <row r="112" spans="1:39" ht="12" customHeight="1" x14ac:dyDescent="0.25">
      <c r="A112" s="52"/>
      <c r="B112" s="50"/>
      <c r="AK112" s="36"/>
      <c r="AL112" s="36"/>
      <c r="AM112" s="36"/>
    </row>
    <row r="113" spans="1:39" ht="12" customHeight="1" x14ac:dyDescent="0.25">
      <c r="A113" s="46"/>
      <c r="B113" s="49"/>
      <c r="AK113" s="36"/>
      <c r="AL113" s="36"/>
      <c r="AM113" s="36"/>
    </row>
    <row r="114" spans="1:39" ht="12" customHeight="1" x14ac:dyDescent="0.25">
      <c r="A114" s="46"/>
      <c r="B114" s="49"/>
      <c r="AK114" s="36"/>
      <c r="AL114" s="36"/>
      <c r="AM114" s="36"/>
    </row>
    <row r="115" spans="1:39" ht="12" customHeight="1" x14ac:dyDescent="0.25">
      <c r="A115" s="46"/>
      <c r="B115" s="49"/>
      <c r="AK115" s="36"/>
      <c r="AL115" s="36"/>
      <c r="AM115" s="36"/>
    </row>
    <row r="116" spans="1:39" ht="12" customHeight="1" x14ac:dyDescent="0.25">
      <c r="A116" s="46"/>
      <c r="B116" s="49"/>
      <c r="AK116" s="36"/>
      <c r="AL116" s="36"/>
      <c r="AM116" s="36"/>
    </row>
    <row r="117" spans="1:39" ht="12" customHeight="1" x14ac:dyDescent="0.25">
      <c r="A117" s="52"/>
      <c r="B117" s="50"/>
      <c r="AK117" s="36"/>
      <c r="AL117" s="36"/>
      <c r="AM117" s="36"/>
    </row>
    <row r="118" spans="1:39" ht="12" customHeight="1" x14ac:dyDescent="0.25">
      <c r="A118" s="46"/>
      <c r="B118" s="49"/>
      <c r="AK118" s="36"/>
      <c r="AL118" s="36"/>
      <c r="AM118" s="36"/>
    </row>
    <row r="119" spans="1:39" ht="12" customHeight="1" x14ac:dyDescent="0.25">
      <c r="A119" s="46"/>
      <c r="B119" s="49"/>
      <c r="AK119" s="36"/>
      <c r="AL119" s="36"/>
      <c r="AM119" s="36"/>
    </row>
    <row r="120" spans="1:39" ht="12" customHeight="1" x14ac:dyDescent="0.25">
      <c r="A120" s="46"/>
      <c r="B120" s="49"/>
      <c r="AK120" s="36"/>
      <c r="AL120" s="36"/>
      <c r="AM120" s="36"/>
    </row>
    <row r="121" spans="1:39" ht="12" customHeight="1" x14ac:dyDescent="0.25">
      <c r="A121" s="52"/>
      <c r="B121" s="50"/>
      <c r="AK121" s="36"/>
      <c r="AL121" s="36"/>
      <c r="AM121" s="36"/>
    </row>
    <row r="122" spans="1:39" ht="12" customHeight="1" x14ac:dyDescent="0.25">
      <c r="A122" s="46"/>
      <c r="B122" s="49"/>
      <c r="AK122" s="36"/>
      <c r="AL122" s="36"/>
      <c r="AM122" s="36"/>
    </row>
  </sheetData>
  <mergeCells count="5">
    <mergeCell ref="A2:AI2"/>
    <mergeCell ref="A4:AI4"/>
    <mergeCell ref="A8:AI8"/>
    <mergeCell ref="A14:AI14"/>
    <mergeCell ref="A20:AI20"/>
  </mergeCells>
  <hyperlinks>
    <hyperlink ref="A1" location="Índice!A1" display="Índice" xr:uid="{EAA08FB5-2628-4C1D-BFC5-0AE634822A5D}"/>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D8641-ABA0-4242-80FA-FC5B14EAD4EF}">
  <dimension ref="A1:AN122"/>
  <sheetViews>
    <sheetView showGridLines="0" zoomScale="90" zoomScaleNormal="90" workbookViewId="0"/>
  </sheetViews>
  <sheetFormatPr baseColWidth="10" defaultColWidth="7.109375" defaultRowHeight="13.2" x14ac:dyDescent="0.25"/>
  <cols>
    <col min="1" max="1" width="6.109375" style="8" customWidth="1"/>
    <col min="2" max="2" width="10.5546875" style="8" customWidth="1"/>
    <col min="3" max="34" width="10.6640625" style="8" customWidth="1"/>
    <col min="35" max="35" width="12" style="8" bestFit="1" customWidth="1"/>
    <col min="36" max="16384" width="7.109375" style="8"/>
  </cols>
  <sheetData>
    <row r="1" spans="1:40" ht="12" customHeight="1" x14ac:dyDescent="0.25">
      <c r="A1" s="1" t="s">
        <v>0</v>
      </c>
      <c r="B1" s="2"/>
      <c r="C1" s="3"/>
      <c r="D1" s="3"/>
      <c r="E1" s="3"/>
      <c r="F1" s="3"/>
      <c r="G1" s="3"/>
      <c r="H1" s="3"/>
      <c r="I1" s="3"/>
      <c r="J1" s="3"/>
      <c r="K1" s="3"/>
      <c r="L1" s="3"/>
      <c r="M1" s="3"/>
      <c r="N1" s="3"/>
      <c r="O1" s="3"/>
      <c r="P1" s="3"/>
      <c r="Q1" s="3"/>
      <c r="R1" s="4"/>
      <c r="S1" s="4"/>
      <c r="T1" s="4"/>
      <c r="U1" s="4"/>
      <c r="V1" s="4"/>
      <c r="W1" s="4"/>
      <c r="X1" s="4"/>
      <c r="Y1" s="4"/>
      <c r="Z1" s="3"/>
      <c r="AA1" s="3"/>
      <c r="AB1" s="3"/>
      <c r="AC1" s="3"/>
      <c r="AD1" s="3"/>
      <c r="AE1" s="3"/>
      <c r="AF1" s="3"/>
      <c r="AG1" s="3"/>
      <c r="AH1" s="3"/>
      <c r="AI1" s="3"/>
      <c r="AJ1" s="3"/>
      <c r="AK1" s="5"/>
      <c r="AL1" s="6"/>
      <c r="AM1" s="6"/>
      <c r="AN1" s="7"/>
    </row>
    <row r="2" spans="1:40" ht="12" customHeight="1" x14ac:dyDescent="0.25">
      <c r="A2" s="136" t="s">
        <v>58</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2"/>
      <c r="AK2" s="5"/>
      <c r="AL2" s="6"/>
      <c r="AM2" s="6"/>
      <c r="AN2" s="9"/>
    </row>
    <row r="3" spans="1:40" ht="12" customHeight="1" x14ac:dyDescent="0.25">
      <c r="A3" s="10"/>
      <c r="B3" s="30"/>
      <c r="C3" s="30"/>
      <c r="D3" s="30"/>
      <c r="E3" s="30"/>
      <c r="F3" s="30"/>
      <c r="G3" s="30"/>
      <c r="H3" s="30"/>
      <c r="I3" s="30"/>
      <c r="J3" s="30"/>
      <c r="K3" s="30"/>
      <c r="L3" s="30"/>
      <c r="M3" s="30"/>
      <c r="N3" s="30"/>
      <c r="O3" s="30"/>
      <c r="P3" s="2"/>
      <c r="Q3" s="2"/>
      <c r="R3" s="2"/>
      <c r="S3" s="2"/>
      <c r="T3" s="2"/>
      <c r="U3" s="2"/>
      <c r="V3" s="2"/>
      <c r="W3" s="2"/>
      <c r="X3" s="2"/>
      <c r="Y3" s="2"/>
      <c r="Z3" s="2"/>
      <c r="AA3" s="2"/>
      <c r="AB3" s="2"/>
      <c r="AC3" s="2"/>
      <c r="AD3" s="2"/>
      <c r="AE3" s="2"/>
      <c r="AF3" s="2"/>
      <c r="AG3" s="2"/>
      <c r="AH3" s="2"/>
      <c r="AI3" s="2"/>
      <c r="AJ3" s="2"/>
      <c r="AK3" s="5"/>
      <c r="AL3" s="6"/>
      <c r="AM3" s="6"/>
      <c r="AN3" s="9"/>
    </row>
    <row r="4" spans="1:40" ht="12" customHeight="1" x14ac:dyDescent="0.25">
      <c r="A4" s="136" t="s">
        <v>451</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2"/>
      <c r="AK4" s="5"/>
      <c r="AL4" s="6"/>
      <c r="AM4" s="6"/>
      <c r="AN4" s="9"/>
    </row>
    <row r="5" spans="1:40" ht="12" customHeight="1" thickBot="1" x14ac:dyDescent="0.3">
      <c r="A5" s="12"/>
      <c r="B5" s="13"/>
      <c r="C5" s="13"/>
      <c r="D5" s="13"/>
      <c r="E5" s="13"/>
      <c r="F5" s="13"/>
      <c r="G5" s="13"/>
      <c r="H5" s="13"/>
      <c r="I5" s="13"/>
      <c r="J5" s="13"/>
      <c r="K5" s="13"/>
      <c r="L5" s="13"/>
      <c r="M5" s="13"/>
      <c r="N5" s="13"/>
      <c r="O5" s="13"/>
      <c r="P5" s="2"/>
      <c r="Q5" s="2"/>
      <c r="R5" s="2"/>
      <c r="S5" s="2"/>
      <c r="T5" s="2"/>
      <c r="U5" s="2"/>
      <c r="V5" s="2"/>
      <c r="W5" s="2"/>
      <c r="X5" s="2"/>
      <c r="Y5" s="2"/>
      <c r="Z5" s="2"/>
      <c r="AA5" s="2"/>
      <c r="AB5" s="2"/>
      <c r="AC5" s="2"/>
      <c r="AD5" s="2"/>
      <c r="AE5" s="2"/>
      <c r="AF5" s="2"/>
      <c r="AG5" s="2"/>
      <c r="AH5" s="2"/>
      <c r="AI5" s="2"/>
      <c r="AJ5" s="2"/>
      <c r="AK5" s="5"/>
      <c r="AL5" s="6"/>
      <c r="AM5" s="6"/>
      <c r="AN5" s="9"/>
    </row>
    <row r="6" spans="1:40" s="16" customFormat="1" ht="12" customHeight="1" thickTop="1" thickBot="1" x14ac:dyDescent="0.3">
      <c r="A6" s="30"/>
      <c r="B6" s="14"/>
      <c r="C6" s="15">
        <v>1990</v>
      </c>
      <c r="D6" s="15">
        <v>1991</v>
      </c>
      <c r="E6" s="15">
        <v>1992</v>
      </c>
      <c r="F6" s="15">
        <v>1993</v>
      </c>
      <c r="G6" s="15">
        <v>1994</v>
      </c>
      <c r="H6" s="15">
        <v>1995</v>
      </c>
      <c r="I6" s="15">
        <v>1996</v>
      </c>
      <c r="J6" s="15">
        <v>1997</v>
      </c>
      <c r="K6" s="15">
        <v>1998</v>
      </c>
      <c r="L6" s="15">
        <v>1999</v>
      </c>
      <c r="M6" s="15">
        <v>2000</v>
      </c>
      <c r="N6" s="15">
        <v>2001</v>
      </c>
      <c r="O6" s="15">
        <v>2002</v>
      </c>
      <c r="P6" s="15">
        <v>2003</v>
      </c>
      <c r="Q6" s="15">
        <v>2004</v>
      </c>
      <c r="R6" s="15">
        <v>2005</v>
      </c>
      <c r="S6" s="15">
        <v>2006</v>
      </c>
      <c r="T6" s="15">
        <v>2007</v>
      </c>
      <c r="U6" s="15">
        <v>2008</v>
      </c>
      <c r="V6" s="15">
        <v>2009</v>
      </c>
      <c r="W6" s="15">
        <v>2010</v>
      </c>
      <c r="X6" s="15">
        <v>2011</v>
      </c>
      <c r="Y6" s="15">
        <v>2012</v>
      </c>
      <c r="Z6" s="15">
        <v>2013</v>
      </c>
      <c r="AA6" s="15">
        <v>2014</v>
      </c>
      <c r="AB6" s="15">
        <v>2015</v>
      </c>
      <c r="AC6" s="15">
        <v>2016</v>
      </c>
      <c r="AD6" s="15">
        <v>2017</v>
      </c>
      <c r="AE6" s="15">
        <v>2018</v>
      </c>
      <c r="AF6" s="15">
        <v>2019</v>
      </c>
      <c r="AG6" s="15">
        <v>2020</v>
      </c>
      <c r="AH6" s="15">
        <v>2021</v>
      </c>
      <c r="AI6" s="15" t="s">
        <v>458</v>
      </c>
      <c r="AJ6" s="2"/>
      <c r="AK6" s="5"/>
      <c r="AL6" s="6"/>
      <c r="AM6" s="6"/>
      <c r="AN6" s="9"/>
    </row>
    <row r="7" spans="1:40" s="16" customFormat="1" ht="12" customHeight="1" thickTop="1" x14ac:dyDescent="0.25">
      <c r="A7" s="30"/>
      <c r="B7" s="14"/>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
      <c r="AK7" s="5"/>
      <c r="AL7" s="6"/>
      <c r="AM7" s="6"/>
      <c r="AN7" s="9"/>
    </row>
    <row r="8" spans="1:40" s="16" customFormat="1" ht="12" customHeight="1" x14ac:dyDescent="0.25">
      <c r="A8" s="136" t="s">
        <v>4</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2"/>
      <c r="AK8" s="5"/>
      <c r="AL8" s="6"/>
      <c r="AM8" s="6"/>
      <c r="AN8" s="9"/>
    </row>
    <row r="9" spans="1:40" s="16" customFormat="1" ht="12" customHeight="1" x14ac:dyDescent="0.25">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119"/>
      <c r="AG9" s="126"/>
      <c r="AH9" s="130"/>
      <c r="AI9" s="30"/>
      <c r="AJ9" s="2"/>
      <c r="AK9" s="5"/>
      <c r="AL9" s="6"/>
      <c r="AM9" s="6"/>
      <c r="AN9" s="9"/>
    </row>
    <row r="10" spans="1:40" ht="12" customHeight="1" x14ac:dyDescent="0.25">
      <c r="A10" s="17"/>
      <c r="B10" s="18" t="s">
        <v>1</v>
      </c>
      <c r="C10" s="28">
        <v>6341.3492200000001</v>
      </c>
      <c r="D10" s="28">
        <v>6735.9581449999996</v>
      </c>
      <c r="E10" s="28">
        <v>8052.8462910000007</v>
      </c>
      <c r="F10" s="28">
        <v>9580.6687379999967</v>
      </c>
      <c r="G10" s="28">
        <v>12592.270624000001</v>
      </c>
      <c r="H10" s="28">
        <v>13748.386027999995</v>
      </c>
      <c r="I10" s="28">
        <v>15051.301924000005</v>
      </c>
      <c r="J10" s="28">
        <v>17201.930092999999</v>
      </c>
      <c r="K10" s="28">
        <v>18761.597388999995</v>
      </c>
      <c r="L10" s="28">
        <v>21795.935476999995</v>
      </c>
      <c r="M10" s="28">
        <v>25456.138276999998</v>
      </c>
      <c r="N10" s="28">
        <v>25082.659761999999</v>
      </c>
      <c r="O10" s="28">
        <v>27392.661301000011</v>
      </c>
      <c r="P10" s="28">
        <v>28688.021243999996</v>
      </c>
      <c r="Q10" s="28">
        <v>31483.327467999999</v>
      </c>
      <c r="R10" s="28">
        <v>34595.124485000008</v>
      </c>
      <c r="S10" s="28">
        <v>36828.511681999997</v>
      </c>
      <c r="T10" s="28">
        <v>39208.004588000003</v>
      </c>
      <c r="U10" s="28">
        <v>37173.396914999998</v>
      </c>
      <c r="V10" s="28">
        <v>30803.844803999993</v>
      </c>
      <c r="W10" s="28">
        <v>42999.596486000017</v>
      </c>
      <c r="X10" s="28">
        <v>48037.480312999993</v>
      </c>
      <c r="Y10" s="28">
        <v>52141.091955000018</v>
      </c>
      <c r="Z10" s="28">
        <v>55878.271653999982</v>
      </c>
      <c r="AA10" s="28">
        <v>60056.637722000014</v>
      </c>
      <c r="AB10" s="28">
        <v>63883.345092999989</v>
      </c>
      <c r="AC10" s="28">
        <v>66048.884861000013</v>
      </c>
      <c r="AD10" s="28">
        <v>66461.976060000001</v>
      </c>
      <c r="AE10" s="28">
        <v>70658.384222000022</v>
      </c>
      <c r="AF10" s="28">
        <v>71437.233256000021</v>
      </c>
      <c r="AG10" s="28">
        <v>62069.803653999967</v>
      </c>
      <c r="AH10" s="28">
        <v>73765.395271999994</v>
      </c>
      <c r="AI10" s="28">
        <f>SUM(C10:AH10)</f>
        <v>1180012.0350030002</v>
      </c>
      <c r="AJ10" s="4"/>
      <c r="AK10" s="5"/>
      <c r="AL10" s="6"/>
      <c r="AM10" s="7"/>
      <c r="AN10" s="7"/>
    </row>
    <row r="11" spans="1:40" ht="12" customHeight="1" x14ac:dyDescent="0.25">
      <c r="A11" s="17"/>
      <c r="B11" s="18" t="s">
        <v>2</v>
      </c>
      <c r="C11" s="28">
        <v>2578.2140239999999</v>
      </c>
      <c r="D11" s="28">
        <v>2917.4369190000002</v>
      </c>
      <c r="E11" s="28">
        <v>3200.8715780000002</v>
      </c>
      <c r="F11" s="28">
        <v>3765.8174379999996</v>
      </c>
      <c r="G11" s="28">
        <v>4787.6863869999997</v>
      </c>
      <c r="H11" s="28">
        <v>7832.0979989999996</v>
      </c>
      <c r="I11" s="28">
        <v>11305.918846</v>
      </c>
      <c r="J11" s="28">
        <v>12111.270477999997</v>
      </c>
      <c r="K11" s="28">
        <v>13191.513453000003</v>
      </c>
      <c r="L11" s="28">
        <v>15790.479381000003</v>
      </c>
      <c r="M11" s="28">
        <v>21170.245010999995</v>
      </c>
      <c r="N11" s="28">
        <v>21927.115052999998</v>
      </c>
      <c r="O11" s="28">
        <v>21525.861377000001</v>
      </c>
      <c r="P11" s="28">
        <v>19943.323430999997</v>
      </c>
      <c r="Q11" s="28">
        <v>19294.068876999994</v>
      </c>
      <c r="R11" s="28">
        <v>18666.183084</v>
      </c>
      <c r="S11" s="28">
        <v>23587.472168000004</v>
      </c>
      <c r="T11" s="28">
        <v>23162.270961000002</v>
      </c>
      <c r="U11" s="28">
        <v>22061.664426999996</v>
      </c>
      <c r="V11" s="28">
        <v>18554.860225000004</v>
      </c>
      <c r="W11" s="28">
        <v>27656.735717999996</v>
      </c>
      <c r="X11" s="28">
        <v>30715.874474999997</v>
      </c>
      <c r="Y11" s="28">
        <v>35489.492674000001</v>
      </c>
      <c r="Z11" s="28">
        <v>40313.161455999994</v>
      </c>
      <c r="AA11" s="28">
        <v>46686.511172000006</v>
      </c>
      <c r="AB11" s="28">
        <v>50667.510217999996</v>
      </c>
      <c r="AC11" s="28">
        <v>50284.651136999993</v>
      </c>
      <c r="AD11" s="28">
        <v>56198.422908999986</v>
      </c>
      <c r="AE11" s="28">
        <v>63364.240310999987</v>
      </c>
      <c r="AF11" s="28">
        <v>70052.078442999991</v>
      </c>
      <c r="AG11" s="28">
        <v>56081.755511000025</v>
      </c>
      <c r="AH11" s="28">
        <v>60470.410831000001</v>
      </c>
      <c r="AI11" s="28">
        <f t="shared" ref="AI11:AI12" si="0">SUM(C11:AH11)</f>
        <v>875355.21597199992</v>
      </c>
      <c r="AJ11" s="4"/>
      <c r="AK11" s="5"/>
      <c r="AL11" s="6"/>
      <c r="AM11" s="7"/>
      <c r="AN11" s="7"/>
    </row>
    <row r="12" spans="1:40" ht="12" customHeight="1" x14ac:dyDescent="0.25">
      <c r="A12" s="17"/>
      <c r="B12" s="18" t="s">
        <v>3</v>
      </c>
      <c r="C12" s="28">
        <v>8919.5632440000009</v>
      </c>
      <c r="D12" s="28">
        <v>9653.3950640000003</v>
      </c>
      <c r="E12" s="28">
        <v>11253.717869</v>
      </c>
      <c r="F12" s="28">
        <v>13346.486175999997</v>
      </c>
      <c r="G12" s="28">
        <v>17379.957010999999</v>
      </c>
      <c r="H12" s="28">
        <v>21580.484026999995</v>
      </c>
      <c r="I12" s="28">
        <v>26357.220770000007</v>
      </c>
      <c r="J12" s="28">
        <v>29313.200570999994</v>
      </c>
      <c r="K12" s="28">
        <v>31953.110841999998</v>
      </c>
      <c r="L12" s="28">
        <v>37586.414857999996</v>
      </c>
      <c r="M12" s="28">
        <v>46626.383287999997</v>
      </c>
      <c r="N12" s="28">
        <v>47009.774814999997</v>
      </c>
      <c r="O12" s="28">
        <v>48918.522678000008</v>
      </c>
      <c r="P12" s="28">
        <v>48631.344674999993</v>
      </c>
      <c r="Q12" s="28">
        <v>50777.396344999994</v>
      </c>
      <c r="R12" s="28">
        <v>53261.307569000011</v>
      </c>
      <c r="S12" s="28">
        <v>60415.983850000004</v>
      </c>
      <c r="T12" s="28">
        <v>62370.275549000005</v>
      </c>
      <c r="U12" s="28">
        <v>59235.061341999994</v>
      </c>
      <c r="V12" s="28">
        <v>49358.705028999997</v>
      </c>
      <c r="W12" s="28">
        <v>70656.332204000006</v>
      </c>
      <c r="X12" s="28">
        <v>78753.354787999997</v>
      </c>
      <c r="Y12" s="28">
        <v>87630.584629000019</v>
      </c>
      <c r="Z12" s="28">
        <v>96191.433109999984</v>
      </c>
      <c r="AA12" s="28">
        <v>106743.14889400001</v>
      </c>
      <c r="AB12" s="28">
        <v>114550.85531099999</v>
      </c>
      <c r="AC12" s="28">
        <v>116333.53599800001</v>
      </c>
      <c r="AD12" s="28">
        <v>122660.39896899999</v>
      </c>
      <c r="AE12" s="28">
        <v>134022.62453299999</v>
      </c>
      <c r="AF12" s="28">
        <v>141489.31169900001</v>
      </c>
      <c r="AG12" s="28">
        <v>118151.55916499998</v>
      </c>
      <c r="AH12" s="28">
        <v>134235.80610300001</v>
      </c>
      <c r="AI12" s="28">
        <f t="shared" si="0"/>
        <v>2055367.250975</v>
      </c>
      <c r="AJ12" s="4"/>
      <c r="AK12" s="5"/>
      <c r="AL12" s="6"/>
      <c r="AM12" s="7"/>
      <c r="AN12" s="7"/>
    </row>
    <row r="13" spans="1:40" ht="12" customHeight="1" x14ac:dyDescent="0.25">
      <c r="A13" s="17"/>
      <c r="B13" s="1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4"/>
      <c r="AK13" s="5"/>
      <c r="AL13" s="6"/>
      <c r="AM13" s="7"/>
      <c r="AN13" s="7"/>
    </row>
    <row r="14" spans="1:40" ht="12" customHeight="1" x14ac:dyDescent="0.25">
      <c r="A14" s="136" t="s">
        <v>5</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4"/>
      <c r="AK14" s="5"/>
      <c r="AL14" s="6"/>
      <c r="AM14" s="7"/>
      <c r="AN14" s="7"/>
    </row>
    <row r="15" spans="1:40" ht="12" customHeight="1" x14ac:dyDescent="0.25">
      <c r="A15" s="17"/>
      <c r="B15" s="1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4"/>
      <c r="AK15" s="5"/>
      <c r="AL15" s="6"/>
      <c r="AM15" s="7"/>
      <c r="AN15" s="7"/>
    </row>
    <row r="16" spans="1:40" ht="12" customHeight="1" x14ac:dyDescent="0.25">
      <c r="A16" s="17"/>
      <c r="B16" s="18" t="s">
        <v>1</v>
      </c>
      <c r="C16" s="28">
        <v>182.88028300000002</v>
      </c>
      <c r="D16" s="28">
        <v>178.40198699999999</v>
      </c>
      <c r="E16" s="28">
        <v>138.27303699999999</v>
      </c>
      <c r="F16" s="28">
        <v>105.62162899999998</v>
      </c>
      <c r="G16" s="28">
        <v>141.86242499999994</v>
      </c>
      <c r="H16" s="28">
        <v>84.98218300000002</v>
      </c>
      <c r="I16" s="28">
        <v>71.006253000000015</v>
      </c>
      <c r="J16" s="28">
        <v>81.288973999999996</v>
      </c>
      <c r="K16" s="28">
        <v>56.955670999999988</v>
      </c>
      <c r="L16" s="28">
        <v>63.394148000000001</v>
      </c>
      <c r="M16" s="28">
        <v>54.047558000000009</v>
      </c>
      <c r="N16" s="28">
        <v>40.446365999999983</v>
      </c>
      <c r="O16" s="28">
        <v>46.800747999999992</v>
      </c>
      <c r="P16" s="28">
        <v>57.123273000000005</v>
      </c>
      <c r="Q16" s="28">
        <v>92.864226000000002</v>
      </c>
      <c r="R16" s="28">
        <v>90.409266000000002</v>
      </c>
      <c r="S16" s="28">
        <v>97.781094999999979</v>
      </c>
      <c r="T16" s="28">
        <v>96.588886000000016</v>
      </c>
      <c r="U16" s="28">
        <v>87.717136999999994</v>
      </c>
      <c r="V16" s="28">
        <v>62.751337999999969</v>
      </c>
      <c r="W16" s="28">
        <v>6.5799999999999995E-4</v>
      </c>
      <c r="X16" s="28">
        <v>114.16555999999999</v>
      </c>
      <c r="Y16" s="28">
        <v>127.75962699999997</v>
      </c>
      <c r="Z16" s="28">
        <v>121.980901</v>
      </c>
      <c r="AA16" s="28">
        <v>130.83715999999998</v>
      </c>
      <c r="AB16" s="28">
        <v>128.131349</v>
      </c>
      <c r="AC16" s="28">
        <v>120.63317499999998</v>
      </c>
      <c r="AD16" s="28">
        <v>129.24572499999999</v>
      </c>
      <c r="AE16" s="28">
        <v>156.919849</v>
      </c>
      <c r="AF16" s="28">
        <v>191.62623299999998</v>
      </c>
      <c r="AG16" s="28">
        <v>235.76721600000002</v>
      </c>
      <c r="AH16" s="28">
        <v>323.28920299999999</v>
      </c>
      <c r="AI16" s="28">
        <f>SUM(C16:AH16)</f>
        <v>3611.5531389999992</v>
      </c>
      <c r="AJ16" s="4"/>
      <c r="AK16" s="5"/>
      <c r="AL16" s="6"/>
      <c r="AM16" s="7"/>
      <c r="AN16" s="7"/>
    </row>
    <row r="17" spans="1:40" ht="12" customHeight="1" x14ac:dyDescent="0.25">
      <c r="A17" s="17"/>
      <c r="B17" s="18" t="s">
        <v>2</v>
      </c>
      <c r="C17" s="28">
        <v>73.667072000000005</v>
      </c>
      <c r="D17" s="28">
        <v>81.77850100000002</v>
      </c>
      <c r="E17" s="28">
        <v>67.655185999999986</v>
      </c>
      <c r="F17" s="28">
        <v>126.85299400000001</v>
      </c>
      <c r="G17" s="28">
        <v>55.308546999999997</v>
      </c>
      <c r="H17" s="28">
        <v>73.303972000000002</v>
      </c>
      <c r="I17" s="28">
        <v>75.896193000000011</v>
      </c>
      <c r="J17" s="28">
        <v>44.327725999999991</v>
      </c>
      <c r="K17" s="28">
        <v>57.253320000000002</v>
      </c>
      <c r="L17" s="28">
        <v>285.497815</v>
      </c>
      <c r="M17" s="28">
        <v>23.657513000000005</v>
      </c>
      <c r="N17" s="28">
        <v>21.067936999999993</v>
      </c>
      <c r="O17" s="28">
        <v>20.619689999999991</v>
      </c>
      <c r="P17" s="28">
        <v>15.195418</v>
      </c>
      <c r="Q17" s="28">
        <v>166.921774</v>
      </c>
      <c r="R17" s="28">
        <v>6.2743339999999996</v>
      </c>
      <c r="S17" s="28">
        <v>5.3606199999999999</v>
      </c>
      <c r="T17" s="28">
        <v>3.4949569999999999</v>
      </c>
      <c r="U17" s="28">
        <v>1.2896650000000001</v>
      </c>
      <c r="V17" s="28">
        <v>0.47909000000000002</v>
      </c>
      <c r="W17" s="28">
        <v>0</v>
      </c>
      <c r="X17" s="28">
        <v>0.79113599999999995</v>
      </c>
      <c r="Y17" s="28">
        <v>0.95754300000000003</v>
      </c>
      <c r="Z17" s="28">
        <v>3.1867420000000002</v>
      </c>
      <c r="AA17" s="28">
        <v>1.1820340000000003</v>
      </c>
      <c r="AB17" s="28">
        <v>1.797506</v>
      </c>
      <c r="AC17" s="28">
        <v>13.526471000000001</v>
      </c>
      <c r="AD17" s="28">
        <v>7.1822869999999996</v>
      </c>
      <c r="AE17" s="28">
        <v>4.3097899999999996</v>
      </c>
      <c r="AF17" s="28">
        <v>6.826098</v>
      </c>
      <c r="AG17" s="28">
        <v>41.741612000000011</v>
      </c>
      <c r="AH17" s="28">
        <v>98.174575000000004</v>
      </c>
      <c r="AI17" s="28">
        <f t="shared" ref="AI17:AI18" si="1">SUM(C17:AH17)</f>
        <v>1385.5781180000004</v>
      </c>
      <c r="AJ17" s="4"/>
      <c r="AK17" s="5"/>
      <c r="AL17" s="6"/>
      <c r="AM17" s="7"/>
      <c r="AN17" s="7"/>
    </row>
    <row r="18" spans="1:40" ht="12" customHeight="1" x14ac:dyDescent="0.25">
      <c r="A18" s="17"/>
      <c r="B18" s="18" t="s">
        <v>3</v>
      </c>
      <c r="C18" s="28">
        <v>256.54735500000004</v>
      </c>
      <c r="D18" s="28">
        <v>260.18048800000003</v>
      </c>
      <c r="E18" s="28">
        <v>205.92822299999997</v>
      </c>
      <c r="F18" s="28">
        <v>232.47462300000001</v>
      </c>
      <c r="G18" s="28">
        <v>197.17097199999995</v>
      </c>
      <c r="H18" s="28">
        <v>158.28615500000001</v>
      </c>
      <c r="I18" s="28">
        <v>146.90244600000003</v>
      </c>
      <c r="J18" s="28">
        <v>125.61669999999998</v>
      </c>
      <c r="K18" s="28">
        <v>114.208991</v>
      </c>
      <c r="L18" s="28">
        <v>348.89196300000003</v>
      </c>
      <c r="M18" s="28">
        <v>77.705071000000018</v>
      </c>
      <c r="N18" s="28">
        <v>61.514302999999977</v>
      </c>
      <c r="O18" s="28">
        <v>67.42043799999999</v>
      </c>
      <c r="P18" s="28">
        <v>72.318691000000001</v>
      </c>
      <c r="Q18" s="28">
        <v>259.786</v>
      </c>
      <c r="R18" s="28">
        <v>96.683599999999998</v>
      </c>
      <c r="S18" s="28">
        <v>103.14171499999998</v>
      </c>
      <c r="T18" s="28">
        <v>100.08384300000002</v>
      </c>
      <c r="U18" s="28">
        <v>89.006801999999993</v>
      </c>
      <c r="V18" s="28">
        <v>63.230427999999968</v>
      </c>
      <c r="W18" s="28">
        <v>6.5799999999999995E-4</v>
      </c>
      <c r="X18" s="28">
        <v>114.95669599999998</v>
      </c>
      <c r="Y18" s="28">
        <v>128.71716999999995</v>
      </c>
      <c r="Z18" s="28">
        <v>125.167643</v>
      </c>
      <c r="AA18" s="28">
        <v>132.01919399999997</v>
      </c>
      <c r="AB18" s="28">
        <v>129.928855</v>
      </c>
      <c r="AC18" s="28">
        <v>134.15964599999998</v>
      </c>
      <c r="AD18" s="28">
        <v>136.428012</v>
      </c>
      <c r="AE18" s="28">
        <v>161.22963899999999</v>
      </c>
      <c r="AF18" s="28">
        <v>198.45233099999999</v>
      </c>
      <c r="AG18" s="28">
        <v>277.50882800000005</v>
      </c>
      <c r="AH18" s="28">
        <v>421.46377799999999</v>
      </c>
      <c r="AI18" s="28">
        <f t="shared" si="1"/>
        <v>4997.1312570000009</v>
      </c>
      <c r="AJ18" s="4"/>
      <c r="AK18" s="5"/>
      <c r="AL18" s="6"/>
      <c r="AM18" s="7"/>
      <c r="AN18" s="7"/>
    </row>
    <row r="19" spans="1:40" ht="12" customHeight="1" x14ac:dyDescent="0.25">
      <c r="A19" s="17"/>
      <c r="B19" s="1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4"/>
      <c r="AK19" s="5"/>
      <c r="AL19" s="6"/>
      <c r="AM19" s="7"/>
      <c r="AN19" s="7"/>
    </row>
    <row r="20" spans="1:40" ht="12" customHeight="1" x14ac:dyDescent="0.25">
      <c r="A20" s="136" t="s">
        <v>6</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4"/>
      <c r="AK20" s="5"/>
      <c r="AL20" s="6"/>
      <c r="AM20" s="7"/>
      <c r="AN20" s="7"/>
    </row>
    <row r="21" spans="1:40" ht="12" customHeight="1" x14ac:dyDescent="0.25">
      <c r="A21" s="17"/>
      <c r="B21" s="1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4"/>
      <c r="AK21" s="5"/>
      <c r="AL21" s="6"/>
      <c r="AM21" s="7"/>
      <c r="AN21" s="7"/>
    </row>
    <row r="22" spans="1:40" ht="12" customHeight="1" x14ac:dyDescent="0.25">
      <c r="A22" s="17"/>
      <c r="B22" s="18" t="s">
        <v>1</v>
      </c>
      <c r="C22" s="19">
        <f>IF(C10&gt;0,C16/C10*100,"--")</f>
        <v>2.8839333185312261</v>
      </c>
      <c r="D22" s="19">
        <f t="shared" ref="D22:AI24" si="2">IF(D10&gt;0,D16/D10*100,"--")</f>
        <v>2.6485020120326177</v>
      </c>
      <c r="E22" s="19">
        <f t="shared" si="2"/>
        <v>1.7170703624945172</v>
      </c>
      <c r="F22" s="19">
        <f t="shared" si="2"/>
        <v>1.1024452664882445</v>
      </c>
      <c r="G22" s="19">
        <f t="shared" si="2"/>
        <v>1.126583356059867</v>
      </c>
      <c r="H22" s="19">
        <f t="shared" si="2"/>
        <v>0.61812479535361531</v>
      </c>
      <c r="I22" s="19">
        <f t="shared" si="2"/>
        <v>0.4717615350388874</v>
      </c>
      <c r="J22" s="19">
        <f t="shared" si="2"/>
        <v>0.47255728607500275</v>
      </c>
      <c r="K22" s="19">
        <f t="shared" si="2"/>
        <v>0.30357580870695661</v>
      </c>
      <c r="L22" s="19">
        <f t="shared" si="2"/>
        <v>0.2908530724313082</v>
      </c>
      <c r="M22" s="19">
        <f t="shared" si="2"/>
        <v>0.21231640640808738</v>
      </c>
      <c r="N22" s="19">
        <f t="shared" si="2"/>
        <v>0.1612523009273357</v>
      </c>
      <c r="O22" s="19">
        <f t="shared" si="2"/>
        <v>0.17085140974707505</v>
      </c>
      <c r="P22" s="19">
        <f t="shared" si="2"/>
        <v>0.1991189023256428</v>
      </c>
      <c r="Q22" s="19">
        <f t="shared" si="2"/>
        <v>0.29496318676730793</v>
      </c>
      <c r="R22" s="19">
        <f t="shared" si="2"/>
        <v>0.26133528162097025</v>
      </c>
      <c r="S22" s="19">
        <f t="shared" si="2"/>
        <v>0.26550379185643463</v>
      </c>
      <c r="T22" s="19">
        <f t="shared" si="2"/>
        <v>0.24634991506189019</v>
      </c>
      <c r="U22" s="19">
        <f t="shared" si="2"/>
        <v>0.23596750439722358</v>
      </c>
      <c r="V22" s="19">
        <f t="shared" si="2"/>
        <v>0.20371268067112025</v>
      </c>
      <c r="W22" s="19">
        <f t="shared" si="2"/>
        <v>1.5302469180477874E-6</v>
      </c>
      <c r="X22" s="19">
        <f t="shared" si="2"/>
        <v>0.23765934278010889</v>
      </c>
      <c r="Y22" s="19">
        <f t="shared" si="2"/>
        <v>0.24502675761041209</v>
      </c>
      <c r="Z22" s="19">
        <f t="shared" si="2"/>
        <v>0.21829755536339704</v>
      </c>
      <c r="AA22" s="19">
        <f t="shared" si="2"/>
        <v>0.21785628527131412</v>
      </c>
      <c r="AB22" s="19">
        <f t="shared" si="2"/>
        <v>0.20057081984900627</v>
      </c>
      <c r="AC22" s="19">
        <f t="shared" si="2"/>
        <v>0.18264225846336798</v>
      </c>
      <c r="AD22" s="19">
        <f t="shared" si="2"/>
        <v>0.19446566693009637</v>
      </c>
      <c r="AE22" s="19">
        <f t="shared" si="2"/>
        <v>0.22208241913228158</v>
      </c>
      <c r="AF22" s="19">
        <f t="shared" ref="AF22:AG22" si="3">IF(AF10&gt;0,AF16/AF10*100,"--")</f>
        <v>0.26824419741074629</v>
      </c>
      <c r="AG22" s="19">
        <f t="shared" si="3"/>
        <v>0.37984205220666339</v>
      </c>
      <c r="AH22" s="19">
        <f t="shared" ref="AH22" si="4">IF(AH10&gt;0,AH16/AH10*100,"--")</f>
        <v>0.43826675341183285</v>
      </c>
      <c r="AI22" s="19">
        <f t="shared" si="2"/>
        <v>0.30606070377839978</v>
      </c>
      <c r="AJ22" s="4"/>
      <c r="AK22" s="5"/>
      <c r="AL22" s="6"/>
      <c r="AM22" s="7"/>
      <c r="AN22" s="7"/>
    </row>
    <row r="23" spans="1:40" ht="12" customHeight="1" x14ac:dyDescent="0.25">
      <c r="A23" s="17"/>
      <c r="B23" s="18" t="s">
        <v>2</v>
      </c>
      <c r="C23" s="19">
        <f t="shared" ref="C23:R24" si="5">IF(C11&gt;0,C17/C11*100,"--")</f>
        <v>2.8572907956535114</v>
      </c>
      <c r="D23" s="19">
        <f t="shared" si="5"/>
        <v>2.8030940606603059</v>
      </c>
      <c r="E23" s="19">
        <f t="shared" si="5"/>
        <v>2.1136488719198465</v>
      </c>
      <c r="F23" s="19">
        <f t="shared" si="5"/>
        <v>3.3685380687856918</v>
      </c>
      <c r="G23" s="19">
        <f t="shared" si="5"/>
        <v>1.1552249359978808</v>
      </c>
      <c r="H23" s="19">
        <f t="shared" si="5"/>
        <v>0.93594298755403005</v>
      </c>
      <c r="I23" s="19">
        <f t="shared" si="5"/>
        <v>0.67129610634744519</v>
      </c>
      <c r="J23" s="19">
        <f t="shared" si="5"/>
        <v>0.36600393064064474</v>
      </c>
      <c r="K23" s="19">
        <f t="shared" si="5"/>
        <v>0.43401631059231871</v>
      </c>
      <c r="L23" s="19">
        <f t="shared" si="5"/>
        <v>1.8080376669471296</v>
      </c>
      <c r="M23" s="19">
        <f t="shared" si="5"/>
        <v>0.11174888617353096</v>
      </c>
      <c r="N23" s="19">
        <f t="shared" si="5"/>
        <v>9.6081663953861307E-2</v>
      </c>
      <c r="O23" s="19">
        <f t="shared" si="5"/>
        <v>9.5790313051220155E-2</v>
      </c>
      <c r="P23" s="19">
        <f t="shared" si="5"/>
        <v>7.6193007913516408E-2</v>
      </c>
      <c r="Q23" s="19">
        <f t="shared" si="5"/>
        <v>0.86514552769625253</v>
      </c>
      <c r="R23" s="19">
        <f t="shared" si="5"/>
        <v>3.3613374366707784E-2</v>
      </c>
      <c r="S23" s="19">
        <f t="shared" si="2"/>
        <v>2.2726555697954346E-2</v>
      </c>
      <c r="T23" s="19">
        <f t="shared" si="2"/>
        <v>1.5089008352785064E-2</v>
      </c>
      <c r="U23" s="19">
        <f t="shared" si="2"/>
        <v>5.8457284774110409E-3</v>
      </c>
      <c r="V23" s="19">
        <f t="shared" si="2"/>
        <v>2.5820189114359113E-3</v>
      </c>
      <c r="W23" s="19">
        <f t="shared" si="2"/>
        <v>0</v>
      </c>
      <c r="X23" s="19">
        <f t="shared" si="2"/>
        <v>2.5756583965855003E-3</v>
      </c>
      <c r="Y23" s="19">
        <f t="shared" si="2"/>
        <v>2.6981028125586783E-3</v>
      </c>
      <c r="Z23" s="19">
        <f t="shared" si="2"/>
        <v>7.9049667277476757E-3</v>
      </c>
      <c r="AA23" s="19">
        <f t="shared" si="2"/>
        <v>2.5318533561979229E-3</v>
      </c>
      <c r="AB23" s="19">
        <f t="shared" si="2"/>
        <v>3.5476501455590039E-3</v>
      </c>
      <c r="AC23" s="19">
        <f t="shared" si="2"/>
        <v>2.6899800822217646E-2</v>
      </c>
      <c r="AD23" s="19">
        <f t="shared" si="2"/>
        <v>1.278022874704155E-2</v>
      </c>
      <c r="AE23" s="19">
        <f t="shared" si="2"/>
        <v>6.8016123587168187E-3</v>
      </c>
      <c r="AF23" s="19">
        <f t="shared" ref="AF23:AG23" si="6">IF(AF11&gt;0,AF17/AF11*100,"--")</f>
        <v>9.7443190148230399E-3</v>
      </c>
      <c r="AG23" s="19">
        <f t="shared" si="6"/>
        <v>7.4429931124058157E-2</v>
      </c>
      <c r="AH23" s="19">
        <f t="shared" ref="AH23" si="7">IF(AH11&gt;0,AH17/AH11*100,"--")</f>
        <v>0.1623514271705114</v>
      </c>
      <c r="AI23" s="19">
        <f t="shared" si="2"/>
        <v>0.15828752633426027</v>
      </c>
      <c r="AJ23" s="4"/>
      <c r="AK23" s="5"/>
      <c r="AL23" s="6"/>
      <c r="AM23" s="7"/>
      <c r="AN23" s="7"/>
    </row>
    <row r="24" spans="1:40" ht="12" customHeight="1" x14ac:dyDescent="0.25">
      <c r="A24" s="17"/>
      <c r="B24" s="18" t="s">
        <v>3</v>
      </c>
      <c r="C24" s="19">
        <f t="shared" si="5"/>
        <v>2.8762322546742851</v>
      </c>
      <c r="D24" s="19">
        <f t="shared" si="2"/>
        <v>2.6952226265998389</v>
      </c>
      <c r="E24" s="19">
        <f t="shared" si="2"/>
        <v>1.8298683634788746</v>
      </c>
      <c r="F24" s="19">
        <f t="shared" si="2"/>
        <v>1.7418414100487514</v>
      </c>
      <c r="G24" s="19">
        <f t="shared" si="2"/>
        <v>1.1344733009132757</v>
      </c>
      <c r="H24" s="19">
        <f t="shared" si="2"/>
        <v>0.73346897503301323</v>
      </c>
      <c r="I24" s="19">
        <f t="shared" si="2"/>
        <v>0.55735180610243062</v>
      </c>
      <c r="J24" s="19">
        <f t="shared" si="2"/>
        <v>0.42853287103788501</v>
      </c>
      <c r="K24" s="19">
        <f t="shared" si="2"/>
        <v>0.35742682947126614</v>
      </c>
      <c r="L24" s="19">
        <f t="shared" si="2"/>
        <v>0.92823953632742096</v>
      </c>
      <c r="M24" s="19">
        <f t="shared" si="2"/>
        <v>0.16665472533015141</v>
      </c>
      <c r="N24" s="19">
        <f t="shared" si="2"/>
        <v>0.13085428135335769</v>
      </c>
      <c r="O24" s="19">
        <f t="shared" si="2"/>
        <v>0.13782190121272977</v>
      </c>
      <c r="P24" s="19">
        <f t="shared" si="2"/>
        <v>0.14870798141260735</v>
      </c>
      <c r="Q24" s="19">
        <f t="shared" si="2"/>
        <v>0.51161740990995275</v>
      </c>
      <c r="R24" s="19">
        <f t="shared" si="2"/>
        <v>0.18152689900589922</v>
      </c>
      <c r="S24" s="19">
        <f t="shared" si="2"/>
        <v>0.17071925081296174</v>
      </c>
      <c r="T24" s="19">
        <f t="shared" si="2"/>
        <v>0.16046721313804532</v>
      </c>
      <c r="U24" s="19">
        <f t="shared" si="2"/>
        <v>0.15026033565848723</v>
      </c>
      <c r="V24" s="19">
        <f t="shared" si="2"/>
        <v>0.12810390378525904</v>
      </c>
      <c r="W24" s="19">
        <f t="shared" si="2"/>
        <v>9.3126826637450213E-7</v>
      </c>
      <c r="X24" s="19">
        <f t="shared" si="2"/>
        <v>0.14597053841002397</v>
      </c>
      <c r="Y24" s="19">
        <f t="shared" si="2"/>
        <v>0.14688612491283431</v>
      </c>
      <c r="Z24" s="19">
        <f t="shared" si="2"/>
        <v>0.13012348288528375</v>
      </c>
      <c r="AA24" s="19">
        <f t="shared" si="2"/>
        <v>0.12367931372448084</v>
      </c>
      <c r="AB24" s="19">
        <f t="shared" si="2"/>
        <v>0.11342460485977995</v>
      </c>
      <c r="AC24" s="19">
        <f t="shared" si="2"/>
        <v>0.11532327703191833</v>
      </c>
      <c r="AD24" s="19">
        <f t="shared" si="2"/>
        <v>0.1112241710826976</v>
      </c>
      <c r="AE24" s="19">
        <f t="shared" si="2"/>
        <v>0.12030031463851902</v>
      </c>
      <c r="AF24" s="19">
        <f t="shared" ref="AF24:AG24" si="8">IF(AF12&gt;0,AF18/AF12*100,"--")</f>
        <v>0.14025959177904643</v>
      </c>
      <c r="AG24" s="19">
        <f t="shared" si="8"/>
        <v>0.23487529911683674</v>
      </c>
      <c r="AH24" s="19">
        <f t="shared" ref="AH24" si="9">IF(AH12&gt;0,AH18/AH12*100,"--")</f>
        <v>0.31397269494296332</v>
      </c>
      <c r="AI24" s="19">
        <f t="shared" si="2"/>
        <v>0.24312595496641889</v>
      </c>
      <c r="AJ24" s="4"/>
      <c r="AK24" s="5"/>
      <c r="AL24" s="6"/>
      <c r="AM24" s="7"/>
      <c r="AN24" s="7"/>
    </row>
    <row r="25" spans="1:40" ht="12" customHeight="1" x14ac:dyDescent="0.25">
      <c r="A25" s="17"/>
      <c r="B25" s="1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4"/>
      <c r="AK25" s="5"/>
      <c r="AL25" s="6"/>
      <c r="AM25" s="7"/>
      <c r="AN25" s="7"/>
    </row>
    <row r="26" spans="1:40" ht="12" customHeight="1" thickBot="1" x14ac:dyDescent="0.3">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2"/>
      <c r="AK26" s="5"/>
      <c r="AL26" s="6"/>
      <c r="AM26" s="6"/>
      <c r="AN26" s="9"/>
    </row>
    <row r="27" spans="1:40" ht="12" customHeight="1" thickTop="1" x14ac:dyDescent="0.25">
      <c r="A27" s="20" t="s">
        <v>460</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5"/>
      <c r="AL27" s="6"/>
      <c r="AM27" s="6"/>
      <c r="AN27" s="9"/>
    </row>
    <row r="28" spans="1:40" ht="12" customHeight="1" x14ac:dyDescent="0.25">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3"/>
      <c r="AL28" s="23"/>
      <c r="AM28" s="23"/>
      <c r="AN28" s="22"/>
    </row>
    <row r="29" spans="1:40" ht="12" customHeight="1" x14ac:dyDescent="0.25">
      <c r="A29" s="21"/>
      <c r="B29" s="24"/>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6"/>
      <c r="AL29" s="6"/>
      <c r="AM29" s="6"/>
      <c r="AN29" s="9"/>
    </row>
    <row r="30" spans="1:40" ht="12" customHeight="1" x14ac:dyDescent="0.25">
      <c r="A30" s="21"/>
      <c r="B30" s="24"/>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6"/>
      <c r="AL30" s="6"/>
      <c r="AM30" s="6"/>
      <c r="AN30" s="9"/>
    </row>
    <row r="31" spans="1:40" ht="12" customHeight="1" x14ac:dyDescent="0.25">
      <c r="A31" s="21"/>
      <c r="B31" s="24"/>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6"/>
      <c r="AL31" s="6"/>
      <c r="AM31" s="6"/>
      <c r="AN31" s="9"/>
    </row>
    <row r="32" spans="1:40" ht="12" customHeight="1" x14ac:dyDescent="0.25">
      <c r="A32" s="21"/>
      <c r="B32" s="24"/>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6"/>
      <c r="AL32" s="6"/>
      <c r="AM32" s="6"/>
      <c r="AN32" s="9"/>
    </row>
    <row r="33" spans="1:40" ht="12" customHeight="1" x14ac:dyDescent="0.25">
      <c r="A33" s="21"/>
      <c r="B33" s="24"/>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6"/>
      <c r="AL33" s="6"/>
      <c r="AM33" s="6"/>
      <c r="AN33" s="9"/>
    </row>
    <row r="34" spans="1:40" ht="12" customHeight="1" x14ac:dyDescent="0.25">
      <c r="AJ34" s="9"/>
      <c r="AK34" s="6"/>
      <c r="AL34" s="6"/>
      <c r="AM34" s="6"/>
      <c r="AN34" s="9"/>
    </row>
    <row r="35" spans="1:40" ht="12" customHeight="1" x14ac:dyDescent="0.25">
      <c r="A35" s="21"/>
      <c r="B35" s="24"/>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6"/>
      <c r="AL35" s="6"/>
      <c r="AM35" s="6"/>
      <c r="AN35" s="9"/>
    </row>
    <row r="36" spans="1:40" ht="12" customHeight="1" x14ac:dyDescent="0.25">
      <c r="A36" s="21"/>
      <c r="B36" s="24"/>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6"/>
      <c r="AL36" s="6"/>
      <c r="AM36" s="6"/>
      <c r="AN36" s="9"/>
    </row>
    <row r="37" spans="1:40" ht="12" customHeight="1" x14ac:dyDescent="0.25">
      <c r="A37" s="21"/>
      <c r="B37" s="24"/>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6"/>
      <c r="AL37" s="6"/>
      <c r="AM37" s="6"/>
      <c r="AN37" s="9"/>
    </row>
    <row r="38" spans="1:40" ht="12" customHeight="1" x14ac:dyDescent="0.25">
      <c r="A38" s="21"/>
      <c r="B38" s="24"/>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6"/>
      <c r="AL38" s="6"/>
      <c r="AM38" s="6"/>
      <c r="AN38" s="9"/>
    </row>
    <row r="39" spans="1:40" ht="12" customHeight="1" x14ac:dyDescent="0.25">
      <c r="A39" s="21"/>
      <c r="B39" s="24"/>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6"/>
      <c r="AL39" s="6"/>
      <c r="AM39" s="6"/>
      <c r="AN39" s="9"/>
    </row>
    <row r="40" spans="1:40" ht="12" customHeight="1" x14ac:dyDescent="0.25">
      <c r="A40" s="21"/>
      <c r="B40" s="24"/>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6"/>
      <c r="AL40" s="6"/>
      <c r="AM40" s="6"/>
      <c r="AN40" s="9"/>
    </row>
    <row r="41" spans="1:40" ht="12" customHeight="1" x14ac:dyDescent="0.25">
      <c r="A41" s="21"/>
      <c r="B41" s="24"/>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6"/>
      <c r="AL41" s="6"/>
      <c r="AM41" s="6"/>
      <c r="AN41" s="9"/>
    </row>
    <row r="42" spans="1:40" ht="12" customHeight="1" x14ac:dyDescent="0.25">
      <c r="A42" s="21"/>
      <c r="B42" s="24"/>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6"/>
      <c r="AL42" s="6"/>
      <c r="AM42" s="6"/>
      <c r="AN42" s="9"/>
    </row>
    <row r="43" spans="1:40" ht="12" customHeight="1" x14ac:dyDescent="0.25">
      <c r="A43" s="21"/>
      <c r="B43" s="24"/>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6"/>
      <c r="AL43" s="6"/>
      <c r="AM43" s="6"/>
      <c r="AN43" s="9"/>
    </row>
    <row r="44" spans="1:40" ht="12" customHeight="1" x14ac:dyDescent="0.25">
      <c r="A44" s="21"/>
      <c r="B44" s="24"/>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6"/>
      <c r="AL44" s="6"/>
      <c r="AM44" s="6"/>
      <c r="AN44" s="9"/>
    </row>
    <row r="45" spans="1:40" ht="12" customHeight="1" x14ac:dyDescent="0.25">
      <c r="A45" s="21"/>
      <c r="B45" s="24"/>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6"/>
      <c r="AL45" s="6"/>
      <c r="AM45" s="6"/>
      <c r="AN45" s="9"/>
    </row>
    <row r="46" spans="1:40" ht="12" customHeight="1" x14ac:dyDescent="0.25">
      <c r="A46" s="21"/>
      <c r="B46" s="24"/>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6"/>
      <c r="AL46" s="6"/>
      <c r="AM46" s="6"/>
      <c r="AN46" s="9"/>
    </row>
    <row r="47" spans="1:40" ht="12" customHeight="1" x14ac:dyDescent="0.25">
      <c r="A47" s="21"/>
      <c r="B47" s="24"/>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6"/>
      <c r="AL47" s="6"/>
      <c r="AM47" s="6"/>
      <c r="AN47" s="9"/>
    </row>
    <row r="48" spans="1:40" ht="12" customHeight="1" x14ac:dyDescent="0.25">
      <c r="A48" s="21"/>
      <c r="B48" s="24"/>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6"/>
      <c r="AL48" s="6"/>
      <c r="AM48" s="6"/>
      <c r="AN48" s="9"/>
    </row>
    <row r="49" spans="1:40" ht="12" customHeight="1" x14ac:dyDescent="0.25">
      <c r="A49" s="21"/>
      <c r="B49" s="24"/>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6"/>
      <c r="AL49" s="6"/>
      <c r="AM49" s="6"/>
      <c r="AN49" s="9"/>
    </row>
    <row r="50" spans="1:40" ht="12" customHeight="1" x14ac:dyDescent="0.25">
      <c r="A50" s="21"/>
      <c r="B50" s="24"/>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6"/>
      <c r="AL50" s="6"/>
      <c r="AM50" s="6"/>
      <c r="AN50" s="9"/>
    </row>
    <row r="51" spans="1:40" ht="12" customHeight="1" x14ac:dyDescent="0.25">
      <c r="A51" s="21"/>
      <c r="B51" s="24"/>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6"/>
      <c r="AL51" s="6"/>
      <c r="AM51" s="6"/>
      <c r="AN51" s="9"/>
    </row>
    <row r="52" spans="1:40" ht="12" customHeight="1" x14ac:dyDescent="0.25">
      <c r="A52" s="21"/>
      <c r="B52" s="24"/>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6"/>
      <c r="AL52" s="6"/>
      <c r="AM52" s="6"/>
      <c r="AN52" s="9"/>
    </row>
    <row r="53" spans="1:40" ht="12" customHeight="1" x14ac:dyDescent="0.25">
      <c r="A53" s="21"/>
      <c r="B53" s="24"/>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6"/>
      <c r="AL53" s="6"/>
      <c r="AM53" s="6"/>
      <c r="AN53" s="9"/>
    </row>
    <row r="54" spans="1:40" ht="12" customHeight="1" x14ac:dyDescent="0.25">
      <c r="A54" s="21"/>
      <c r="B54" s="24"/>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6"/>
      <c r="AL54" s="6"/>
      <c r="AM54" s="6"/>
      <c r="AN54" s="9"/>
    </row>
    <row r="55" spans="1:40" ht="12" customHeight="1" x14ac:dyDescent="0.25">
      <c r="A55" s="21"/>
      <c r="B55" s="24"/>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6"/>
      <c r="AL55" s="6"/>
      <c r="AM55" s="6"/>
      <c r="AN55" s="9"/>
    </row>
    <row r="56" spans="1:40" ht="12" customHeight="1" x14ac:dyDescent="0.25">
      <c r="A56" s="21"/>
      <c r="B56" s="25"/>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6"/>
      <c r="AL56" s="6"/>
      <c r="AM56" s="6"/>
      <c r="AN56" s="9"/>
    </row>
    <row r="57" spans="1:40" ht="12" customHeight="1" x14ac:dyDescent="0.25">
      <c r="A57" s="21"/>
      <c r="B57" s="24"/>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6"/>
      <c r="AL57" s="6"/>
      <c r="AM57" s="6"/>
      <c r="AN57" s="9"/>
    </row>
    <row r="58" spans="1:40" ht="12" customHeight="1" x14ac:dyDescent="0.25">
      <c r="A58" s="21"/>
      <c r="B58" s="24"/>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6"/>
      <c r="AL58" s="6"/>
      <c r="AM58" s="6"/>
      <c r="AN58" s="9"/>
    </row>
    <row r="59" spans="1:40" ht="12" customHeight="1" x14ac:dyDescent="0.25">
      <c r="A59" s="21"/>
      <c r="B59" s="24"/>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6"/>
      <c r="AL59" s="6"/>
      <c r="AM59" s="6"/>
      <c r="AN59" s="9"/>
    </row>
    <row r="60" spans="1:40" ht="12" customHeight="1" x14ac:dyDescent="0.25">
      <c r="A60" s="21"/>
      <c r="B60" s="24"/>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6"/>
      <c r="AL60" s="6"/>
      <c r="AM60" s="6"/>
      <c r="AN60" s="9"/>
    </row>
    <row r="61" spans="1:40" ht="12" customHeight="1" x14ac:dyDescent="0.25">
      <c r="A61" s="21"/>
      <c r="B61" s="24"/>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6"/>
      <c r="AL61" s="6"/>
      <c r="AM61" s="6"/>
      <c r="AN61" s="9"/>
    </row>
    <row r="62" spans="1:40" ht="12" customHeight="1" x14ac:dyDescent="0.25">
      <c r="A62" s="21"/>
      <c r="B62" s="24"/>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6"/>
      <c r="AL62" s="6"/>
      <c r="AM62" s="6"/>
      <c r="AN62" s="9"/>
    </row>
    <row r="63" spans="1:40" ht="12" customHeight="1" x14ac:dyDescent="0.25">
      <c r="A63" s="21"/>
      <c r="B63" s="24"/>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6"/>
      <c r="AL63" s="6"/>
      <c r="AM63" s="6"/>
      <c r="AN63" s="9"/>
    </row>
    <row r="64" spans="1:40" ht="12" customHeight="1" x14ac:dyDescent="0.25">
      <c r="A64" s="21"/>
      <c r="B64" s="24"/>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6"/>
      <c r="AL64" s="6"/>
      <c r="AM64" s="6"/>
      <c r="AN64" s="9"/>
    </row>
    <row r="65" spans="1:40" ht="12" customHeight="1" x14ac:dyDescent="0.25">
      <c r="A65" s="21"/>
      <c r="B65" s="24"/>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6"/>
      <c r="AL65" s="6"/>
      <c r="AM65" s="6"/>
      <c r="AN65" s="9"/>
    </row>
    <row r="66" spans="1:40" ht="12" customHeight="1" x14ac:dyDescent="0.25">
      <c r="A66" s="21"/>
      <c r="B66" s="24"/>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6"/>
      <c r="AL66" s="6"/>
      <c r="AM66" s="6"/>
      <c r="AN66" s="9"/>
    </row>
    <row r="67" spans="1:40" ht="12" customHeight="1" x14ac:dyDescent="0.25">
      <c r="A67" s="21"/>
      <c r="B67" s="24"/>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6"/>
      <c r="AL67" s="6"/>
      <c r="AM67" s="6"/>
      <c r="AN67" s="9"/>
    </row>
    <row r="68" spans="1:40" ht="12" customHeight="1" x14ac:dyDescent="0.25">
      <c r="A68" s="21"/>
      <c r="B68" s="24"/>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6"/>
      <c r="AL68" s="6"/>
      <c r="AM68" s="6"/>
      <c r="AN68" s="9"/>
    </row>
    <row r="69" spans="1:40" ht="12" customHeight="1" x14ac:dyDescent="0.25">
      <c r="A69" s="21"/>
      <c r="B69" s="24"/>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6"/>
      <c r="AL69" s="6"/>
      <c r="AM69" s="6"/>
      <c r="AN69" s="9"/>
    </row>
    <row r="70" spans="1:40" ht="12" customHeight="1" x14ac:dyDescent="0.25">
      <c r="A70" s="21"/>
      <c r="B70" s="24"/>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6"/>
      <c r="AL70" s="6"/>
      <c r="AM70" s="6"/>
      <c r="AN70" s="9"/>
    </row>
    <row r="71" spans="1:40" ht="12" customHeight="1" x14ac:dyDescent="0.25">
      <c r="A71" s="21"/>
      <c r="B71" s="24"/>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6"/>
      <c r="AL71" s="6"/>
      <c r="AM71" s="6"/>
      <c r="AN71" s="9"/>
    </row>
    <row r="72" spans="1:40" ht="12" customHeight="1" x14ac:dyDescent="0.25">
      <c r="A72" s="21"/>
      <c r="B72" s="24"/>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6"/>
      <c r="AL72" s="6"/>
      <c r="AM72" s="6"/>
      <c r="AN72" s="9"/>
    </row>
    <row r="73" spans="1:40" ht="12" customHeight="1" x14ac:dyDescent="0.25">
      <c r="A73" s="21"/>
      <c r="B73" s="24"/>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6"/>
      <c r="AL73" s="6"/>
      <c r="AM73" s="6"/>
      <c r="AN73" s="9"/>
    </row>
    <row r="74" spans="1:40" ht="12" customHeight="1" x14ac:dyDescent="0.25">
      <c r="A74" s="21"/>
      <c r="B74" s="24"/>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6"/>
      <c r="AL74" s="6"/>
      <c r="AM74" s="6"/>
      <c r="AN74" s="9"/>
    </row>
    <row r="75" spans="1:40" ht="12" customHeight="1" x14ac:dyDescent="0.25">
      <c r="A75" s="21"/>
      <c r="B75" s="24"/>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6"/>
      <c r="AL75" s="6"/>
      <c r="AM75" s="6"/>
      <c r="AN75" s="9"/>
    </row>
    <row r="76" spans="1:40" ht="12" customHeight="1" x14ac:dyDescent="0.25">
      <c r="A76" s="21"/>
      <c r="B76" s="24"/>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6"/>
      <c r="AL76" s="6"/>
      <c r="AM76" s="6"/>
      <c r="AN76" s="9"/>
    </row>
    <row r="77" spans="1:40" ht="12" customHeight="1" x14ac:dyDescent="0.25">
      <c r="A77" s="21"/>
      <c r="B77" s="24"/>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6"/>
      <c r="AL77" s="6"/>
      <c r="AM77" s="6"/>
      <c r="AN77" s="9"/>
    </row>
    <row r="78" spans="1:40" ht="12" customHeight="1" x14ac:dyDescent="0.25">
      <c r="A78" s="21"/>
      <c r="B78" s="24"/>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6"/>
      <c r="AL78" s="6"/>
      <c r="AM78" s="6"/>
      <c r="AN78" s="9"/>
    </row>
    <row r="79" spans="1:40" ht="12" customHeight="1" x14ac:dyDescent="0.25">
      <c r="A79" s="21"/>
      <c r="B79" s="24"/>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6"/>
      <c r="AL79" s="6"/>
      <c r="AM79" s="6"/>
      <c r="AN79" s="9"/>
    </row>
    <row r="80" spans="1:40" ht="12" customHeight="1" x14ac:dyDescent="0.25">
      <c r="A80" s="21"/>
      <c r="B80" s="24"/>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6"/>
      <c r="AL80" s="6"/>
      <c r="AM80" s="6"/>
      <c r="AN80" s="9"/>
    </row>
    <row r="81" spans="1:40" ht="12" customHeight="1" x14ac:dyDescent="0.25">
      <c r="A81" s="21"/>
      <c r="B81" s="24"/>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6"/>
      <c r="AL81" s="6"/>
      <c r="AM81" s="6"/>
      <c r="AN81" s="9"/>
    </row>
    <row r="82" spans="1:40" ht="12" customHeight="1" x14ac:dyDescent="0.25">
      <c r="A82" s="21"/>
      <c r="B82" s="24"/>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6"/>
      <c r="AL82" s="6"/>
      <c r="AM82" s="6"/>
      <c r="AN82" s="9"/>
    </row>
    <row r="83" spans="1:40" ht="12" customHeight="1" x14ac:dyDescent="0.25">
      <c r="A83" s="21"/>
      <c r="B83" s="24"/>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6"/>
      <c r="AL83" s="6"/>
      <c r="AM83" s="6"/>
      <c r="AN83" s="9"/>
    </row>
    <row r="84" spans="1:40" ht="12" customHeight="1" x14ac:dyDescent="0.25">
      <c r="A84" s="21"/>
      <c r="B84" s="24"/>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6"/>
      <c r="AL84" s="6"/>
      <c r="AM84" s="6"/>
      <c r="AN84" s="9"/>
    </row>
    <row r="85" spans="1:40" ht="12" customHeight="1" x14ac:dyDescent="0.25">
      <c r="A85" s="21"/>
      <c r="B85" s="24"/>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6"/>
      <c r="AL85" s="6"/>
      <c r="AM85" s="6"/>
      <c r="AN85" s="9"/>
    </row>
    <row r="86" spans="1:40" ht="12" customHeight="1" x14ac:dyDescent="0.25">
      <c r="A86" s="21"/>
      <c r="B86" s="24"/>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6"/>
      <c r="AL86" s="6"/>
      <c r="AM86" s="6"/>
      <c r="AN86" s="9"/>
    </row>
    <row r="87" spans="1:40" ht="12" customHeight="1" x14ac:dyDescent="0.25">
      <c r="A87" s="21"/>
      <c r="B87" s="24"/>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6"/>
      <c r="AL87" s="6"/>
      <c r="AM87" s="6"/>
      <c r="AN87" s="9"/>
    </row>
    <row r="88" spans="1:40" ht="12" customHeight="1" x14ac:dyDescent="0.25">
      <c r="A88" s="21"/>
      <c r="B88" s="24"/>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6"/>
      <c r="AL88" s="6"/>
      <c r="AM88" s="6"/>
      <c r="AN88" s="9"/>
    </row>
    <row r="89" spans="1:40" ht="12" customHeight="1" x14ac:dyDescent="0.25">
      <c r="A89" s="21"/>
      <c r="B89" s="24"/>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6"/>
      <c r="AL89" s="6"/>
      <c r="AM89" s="6"/>
      <c r="AN89" s="9"/>
    </row>
    <row r="90" spans="1:40" ht="12" customHeight="1" x14ac:dyDescent="0.25">
      <c r="A90" s="21"/>
      <c r="B90" s="24"/>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6"/>
      <c r="AL90" s="6"/>
      <c r="AM90" s="6"/>
      <c r="AN90" s="9"/>
    </row>
    <row r="91" spans="1:40" ht="12" customHeight="1" x14ac:dyDescent="0.25">
      <c r="A91" s="21"/>
      <c r="B91" s="24"/>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6"/>
      <c r="AL91" s="6"/>
      <c r="AM91" s="6"/>
      <c r="AN91" s="9"/>
    </row>
    <row r="92" spans="1:40" ht="12" customHeight="1" x14ac:dyDescent="0.25">
      <c r="A92" s="21"/>
      <c r="B92" s="24"/>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6"/>
      <c r="AL92" s="6"/>
      <c r="AM92" s="6"/>
      <c r="AN92" s="9"/>
    </row>
    <row r="93" spans="1:40" ht="12" customHeight="1" x14ac:dyDescent="0.25">
      <c r="A93" s="21"/>
      <c r="B93" s="24"/>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6"/>
      <c r="AL93" s="6"/>
      <c r="AM93" s="6"/>
      <c r="AN93" s="9"/>
    </row>
    <row r="94" spans="1:40" ht="12" customHeight="1" x14ac:dyDescent="0.25">
      <c r="A94" s="21"/>
      <c r="B94" s="24"/>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6"/>
      <c r="AL94" s="6"/>
      <c r="AM94" s="6"/>
      <c r="AN94" s="9"/>
    </row>
    <row r="95" spans="1:40" ht="12" customHeight="1" x14ac:dyDescent="0.25">
      <c r="A95" s="21"/>
      <c r="B95" s="24"/>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6"/>
      <c r="AL95" s="6"/>
      <c r="AM95" s="6"/>
      <c r="AN95" s="9"/>
    </row>
    <row r="96" spans="1:40" ht="12" customHeight="1" x14ac:dyDescent="0.25">
      <c r="A96" s="21"/>
      <c r="B96" s="24"/>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6"/>
      <c r="AL96" s="6"/>
      <c r="AM96" s="6"/>
      <c r="AN96" s="9"/>
    </row>
    <row r="97" spans="1:40" ht="12" customHeight="1" x14ac:dyDescent="0.25">
      <c r="A97" s="21"/>
      <c r="B97" s="24"/>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6"/>
      <c r="AL97" s="6"/>
      <c r="AM97" s="6"/>
      <c r="AN97" s="9"/>
    </row>
    <row r="98" spans="1:40" ht="12" customHeight="1" x14ac:dyDescent="0.25">
      <c r="A98" s="21"/>
      <c r="B98" s="24"/>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6"/>
      <c r="AL98" s="6"/>
      <c r="AM98" s="6"/>
      <c r="AN98" s="9"/>
    </row>
    <row r="99" spans="1:40" ht="12" customHeight="1" x14ac:dyDescent="0.25">
      <c r="A99" s="21"/>
      <c r="B99" s="26"/>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6"/>
      <c r="AL99" s="6"/>
      <c r="AM99" s="6"/>
      <c r="AN99" s="9"/>
    </row>
    <row r="100" spans="1:40" ht="12" customHeight="1" x14ac:dyDescent="0.25">
      <c r="A100" s="21"/>
      <c r="B100" s="24"/>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6"/>
      <c r="AL100" s="6"/>
      <c r="AM100" s="6"/>
      <c r="AN100" s="9"/>
    </row>
    <row r="101" spans="1:40" ht="12" customHeight="1" x14ac:dyDescent="0.25">
      <c r="A101" s="21"/>
      <c r="B101" s="24"/>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6"/>
      <c r="AL101" s="6"/>
      <c r="AM101" s="6"/>
      <c r="AN101" s="9"/>
    </row>
    <row r="102" spans="1:40" ht="12" customHeight="1" x14ac:dyDescent="0.25">
      <c r="A102" s="21"/>
      <c r="B102" s="24"/>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6"/>
      <c r="AL102" s="6"/>
      <c r="AM102" s="6"/>
      <c r="AN102" s="9"/>
    </row>
    <row r="103" spans="1:40" ht="12" customHeight="1" x14ac:dyDescent="0.25">
      <c r="A103" s="21"/>
      <c r="B103" s="24"/>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6"/>
      <c r="AL103" s="6"/>
      <c r="AM103" s="6"/>
      <c r="AN103" s="9"/>
    </row>
    <row r="104" spans="1:40" ht="12" customHeight="1" x14ac:dyDescent="0.25">
      <c r="A104" s="21"/>
      <c r="B104" s="24"/>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6"/>
      <c r="AL104" s="6"/>
      <c r="AM104" s="6"/>
      <c r="AN104" s="9"/>
    </row>
    <row r="105" spans="1:40" ht="12" customHeight="1" x14ac:dyDescent="0.25">
      <c r="A105" s="21"/>
      <c r="B105" s="24"/>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6"/>
      <c r="AL105" s="6"/>
      <c r="AM105" s="6"/>
      <c r="AN105" s="9"/>
    </row>
    <row r="106" spans="1:40" ht="12" customHeight="1" x14ac:dyDescent="0.25">
      <c r="A106" s="21"/>
      <c r="B106" s="24"/>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6"/>
      <c r="AL106" s="6"/>
      <c r="AM106" s="6"/>
      <c r="AN106" s="9"/>
    </row>
    <row r="107" spans="1:40" ht="12" customHeight="1" x14ac:dyDescent="0.25">
      <c r="A107" s="21"/>
      <c r="B107" s="24"/>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6"/>
      <c r="AL107" s="6"/>
      <c r="AM107" s="6"/>
      <c r="AN107" s="9"/>
    </row>
    <row r="108" spans="1:40" ht="12" customHeight="1" x14ac:dyDescent="0.25">
      <c r="A108" s="21"/>
      <c r="B108" s="24"/>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6"/>
      <c r="AL108" s="6"/>
      <c r="AM108" s="6"/>
      <c r="AN108" s="9"/>
    </row>
    <row r="109" spans="1:40" ht="12" customHeight="1" x14ac:dyDescent="0.25">
      <c r="A109" s="21"/>
      <c r="B109" s="24"/>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6"/>
      <c r="AL109" s="6"/>
      <c r="AM109" s="6"/>
      <c r="AN109" s="9"/>
    </row>
    <row r="110" spans="1:40" ht="12" customHeight="1" x14ac:dyDescent="0.25">
      <c r="A110" s="21"/>
      <c r="B110" s="24"/>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6"/>
      <c r="AL110" s="6"/>
      <c r="AM110" s="6"/>
      <c r="AN110" s="9"/>
    </row>
    <row r="111" spans="1:40" ht="12" customHeight="1" x14ac:dyDescent="0.25">
      <c r="A111" s="21"/>
      <c r="B111" s="24"/>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6"/>
      <c r="AL111" s="6"/>
      <c r="AM111" s="6"/>
      <c r="AN111" s="9"/>
    </row>
    <row r="112" spans="1:40" ht="12" customHeight="1" x14ac:dyDescent="0.25">
      <c r="A112" s="27"/>
      <c r="B112" s="25"/>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6"/>
      <c r="AL112" s="6"/>
      <c r="AM112" s="6"/>
      <c r="AN112" s="9"/>
    </row>
    <row r="113" spans="1:40" ht="12" customHeight="1" x14ac:dyDescent="0.25">
      <c r="A113" s="21"/>
      <c r="B113" s="24"/>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6"/>
      <c r="AL113" s="6"/>
      <c r="AM113" s="6"/>
      <c r="AN113" s="9"/>
    </row>
    <row r="114" spans="1:40" ht="12" customHeight="1" x14ac:dyDescent="0.25">
      <c r="A114" s="21"/>
      <c r="B114" s="24"/>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6"/>
      <c r="AL114" s="6"/>
      <c r="AM114" s="6"/>
      <c r="AN114" s="9"/>
    </row>
    <row r="115" spans="1:40" ht="12" customHeight="1" x14ac:dyDescent="0.25">
      <c r="A115" s="21"/>
      <c r="B115" s="24"/>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6"/>
      <c r="AL115" s="6"/>
      <c r="AM115" s="6"/>
      <c r="AN115" s="9"/>
    </row>
    <row r="116" spans="1:40" ht="12" customHeight="1" x14ac:dyDescent="0.25">
      <c r="A116" s="21"/>
      <c r="B116" s="24"/>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6"/>
      <c r="AL116" s="6"/>
      <c r="AM116" s="6"/>
      <c r="AN116" s="9"/>
    </row>
    <row r="117" spans="1:40" ht="12" customHeight="1" x14ac:dyDescent="0.25">
      <c r="A117" s="27"/>
      <c r="B117" s="25"/>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6"/>
      <c r="AL117" s="6"/>
      <c r="AM117" s="6"/>
      <c r="AN117" s="9"/>
    </row>
    <row r="118" spans="1:40" ht="12" customHeight="1" x14ac:dyDescent="0.25">
      <c r="A118" s="21"/>
      <c r="B118" s="24"/>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6"/>
      <c r="AL118" s="6"/>
      <c r="AM118" s="6"/>
      <c r="AN118" s="9"/>
    </row>
    <row r="119" spans="1:40" ht="12" customHeight="1" x14ac:dyDescent="0.25">
      <c r="A119" s="21"/>
      <c r="B119" s="24"/>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6"/>
      <c r="AL119" s="6"/>
      <c r="AM119" s="6"/>
      <c r="AN119" s="9"/>
    </row>
    <row r="120" spans="1:40" ht="12" customHeight="1" x14ac:dyDescent="0.25">
      <c r="A120" s="21"/>
      <c r="B120" s="24"/>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6"/>
      <c r="AL120" s="6"/>
      <c r="AM120" s="6"/>
      <c r="AN120" s="9"/>
    </row>
    <row r="121" spans="1:40" ht="12" customHeight="1" x14ac:dyDescent="0.25">
      <c r="A121" s="27"/>
      <c r="B121" s="25"/>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6"/>
      <c r="AL121" s="6"/>
      <c r="AM121" s="6"/>
      <c r="AN121" s="9"/>
    </row>
    <row r="122" spans="1:40" ht="12" customHeight="1" x14ac:dyDescent="0.25">
      <c r="A122" s="21"/>
      <c r="B122" s="24"/>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6"/>
      <c r="AL122" s="6"/>
      <c r="AM122" s="6"/>
      <c r="AN122" s="9"/>
    </row>
  </sheetData>
  <mergeCells count="5">
    <mergeCell ref="A2:AI2"/>
    <mergeCell ref="A4:AI4"/>
    <mergeCell ref="A8:AI8"/>
    <mergeCell ref="A14:AI14"/>
    <mergeCell ref="A20:AI20"/>
  </mergeCells>
  <hyperlinks>
    <hyperlink ref="A1" location="Índice!A1" display="Índice" xr:uid="{F21B528E-08A4-420D-9BEF-3AFFCEBE9DD7}"/>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F66A9-0B75-4E3A-88F0-991810C2C356}">
  <dimension ref="A1:AN116"/>
  <sheetViews>
    <sheetView showGridLines="0" zoomScale="90" zoomScaleNormal="90" workbookViewId="0"/>
  </sheetViews>
  <sheetFormatPr baseColWidth="10" defaultColWidth="7.109375" defaultRowHeight="13.2" x14ac:dyDescent="0.25"/>
  <cols>
    <col min="1" max="1" width="6.109375" style="8" customWidth="1"/>
    <col min="2" max="2" width="10.5546875" style="8" customWidth="1"/>
    <col min="3" max="34" width="10.6640625" style="8" customWidth="1"/>
    <col min="35" max="35" width="12" style="8" bestFit="1" customWidth="1"/>
    <col min="36" max="16384" width="7.109375" style="8"/>
  </cols>
  <sheetData>
    <row r="1" spans="1:40" ht="12" customHeight="1" x14ac:dyDescent="0.25">
      <c r="A1" s="1" t="s">
        <v>0</v>
      </c>
      <c r="B1" s="2"/>
      <c r="C1" s="3"/>
      <c r="D1" s="3"/>
      <c r="E1" s="3"/>
      <c r="F1" s="3"/>
      <c r="G1" s="3"/>
      <c r="H1" s="3"/>
      <c r="I1" s="3"/>
      <c r="J1" s="3"/>
      <c r="K1" s="3"/>
      <c r="L1" s="3"/>
      <c r="M1" s="3"/>
      <c r="N1" s="3"/>
      <c r="O1" s="3"/>
      <c r="P1" s="3"/>
      <c r="Q1" s="3"/>
      <c r="R1" s="4"/>
      <c r="S1" s="4"/>
      <c r="T1" s="4"/>
      <c r="U1" s="4"/>
      <c r="V1" s="4"/>
      <c r="W1" s="4"/>
      <c r="X1" s="4"/>
      <c r="Y1" s="4"/>
      <c r="Z1" s="3"/>
      <c r="AA1" s="3"/>
      <c r="AB1" s="3"/>
      <c r="AC1" s="3"/>
      <c r="AD1" s="3"/>
      <c r="AE1" s="3"/>
      <c r="AF1" s="3"/>
      <c r="AG1" s="3"/>
      <c r="AH1" s="3"/>
      <c r="AI1" s="3"/>
      <c r="AJ1" s="3"/>
      <c r="AK1" s="5"/>
      <c r="AL1" s="6"/>
      <c r="AM1" s="6"/>
      <c r="AN1" s="7"/>
    </row>
    <row r="2" spans="1:40" ht="12" customHeight="1" x14ac:dyDescent="0.25">
      <c r="A2" s="136" t="s">
        <v>59</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2"/>
      <c r="AK2" s="5"/>
      <c r="AL2" s="6"/>
      <c r="AM2" s="6"/>
      <c r="AN2" s="9"/>
    </row>
    <row r="3" spans="1:40" ht="12" customHeight="1" x14ac:dyDescent="0.25">
      <c r="A3" s="10"/>
      <c r="B3" s="30"/>
      <c r="C3" s="30"/>
      <c r="D3" s="30"/>
      <c r="E3" s="30"/>
      <c r="F3" s="30"/>
      <c r="G3" s="30"/>
      <c r="H3" s="30"/>
      <c r="I3" s="30"/>
      <c r="J3" s="30"/>
      <c r="K3" s="30"/>
      <c r="L3" s="30"/>
      <c r="M3" s="30"/>
      <c r="N3" s="30"/>
      <c r="O3" s="30"/>
      <c r="P3" s="2"/>
      <c r="Q3" s="2"/>
      <c r="R3" s="2"/>
      <c r="S3" s="2"/>
      <c r="T3" s="2"/>
      <c r="U3" s="2"/>
      <c r="V3" s="2"/>
      <c r="W3" s="2"/>
      <c r="X3" s="2"/>
      <c r="Y3" s="2"/>
      <c r="Z3" s="2"/>
      <c r="AA3" s="2"/>
      <c r="AB3" s="2"/>
      <c r="AC3" s="2"/>
      <c r="AD3" s="2"/>
      <c r="AE3" s="2"/>
      <c r="AF3" s="2"/>
      <c r="AG3" s="2"/>
      <c r="AH3" s="2"/>
      <c r="AI3" s="2"/>
      <c r="AJ3" s="2"/>
      <c r="AK3" s="5"/>
      <c r="AL3" s="6"/>
      <c r="AM3" s="6"/>
      <c r="AN3" s="9"/>
    </row>
    <row r="4" spans="1:40" ht="12" customHeight="1" x14ac:dyDescent="0.25">
      <c r="A4" s="136" t="s">
        <v>455</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2"/>
      <c r="AK4" s="5"/>
      <c r="AL4" s="6"/>
      <c r="AM4" s="6"/>
      <c r="AN4" s="9"/>
    </row>
    <row r="5" spans="1:40" ht="12" customHeight="1" thickBot="1" x14ac:dyDescent="0.3">
      <c r="A5" s="12"/>
      <c r="B5" s="13"/>
      <c r="C5" s="13"/>
      <c r="D5" s="13"/>
      <c r="E5" s="13"/>
      <c r="F5" s="13"/>
      <c r="G5" s="13"/>
      <c r="H5" s="13"/>
      <c r="I5" s="13"/>
      <c r="J5" s="13"/>
      <c r="K5" s="13"/>
      <c r="L5" s="13"/>
      <c r="M5" s="13"/>
      <c r="N5" s="13"/>
      <c r="O5" s="13"/>
      <c r="P5" s="2"/>
      <c r="Q5" s="2"/>
      <c r="R5" s="2"/>
      <c r="S5" s="2"/>
      <c r="T5" s="2"/>
      <c r="U5" s="2"/>
      <c r="V5" s="2"/>
      <c r="W5" s="2"/>
      <c r="X5" s="2"/>
      <c r="Y5" s="2"/>
      <c r="Z5" s="2"/>
      <c r="AA5" s="2"/>
      <c r="AB5" s="2"/>
      <c r="AC5" s="2"/>
      <c r="AD5" s="2"/>
      <c r="AE5" s="2"/>
      <c r="AF5" s="2"/>
      <c r="AG5" s="2"/>
      <c r="AH5" s="2"/>
      <c r="AI5" s="2"/>
      <c r="AJ5" s="2"/>
      <c r="AK5" s="5"/>
      <c r="AL5" s="6"/>
      <c r="AM5" s="6"/>
      <c r="AN5" s="9"/>
    </row>
    <row r="6" spans="1:40" s="16" customFormat="1" ht="12" customHeight="1" thickTop="1" thickBot="1" x14ac:dyDescent="0.3">
      <c r="A6" s="30"/>
      <c r="B6" s="14"/>
      <c r="C6" s="15">
        <v>1990</v>
      </c>
      <c r="D6" s="15">
        <v>1991</v>
      </c>
      <c r="E6" s="15">
        <v>1992</v>
      </c>
      <c r="F6" s="15">
        <v>1993</v>
      </c>
      <c r="G6" s="15">
        <v>1994</v>
      </c>
      <c r="H6" s="15">
        <v>1995</v>
      </c>
      <c r="I6" s="15">
        <v>1996</v>
      </c>
      <c r="J6" s="15">
        <v>1997</v>
      </c>
      <c r="K6" s="15">
        <v>1998</v>
      </c>
      <c r="L6" s="15">
        <v>1999</v>
      </c>
      <c r="M6" s="15">
        <v>2000</v>
      </c>
      <c r="N6" s="15">
        <v>2001</v>
      </c>
      <c r="O6" s="15">
        <v>2002</v>
      </c>
      <c r="P6" s="15">
        <v>2003</v>
      </c>
      <c r="Q6" s="15">
        <v>2004</v>
      </c>
      <c r="R6" s="15">
        <v>2005</v>
      </c>
      <c r="S6" s="15">
        <v>2006</v>
      </c>
      <c r="T6" s="15">
        <v>2007</v>
      </c>
      <c r="U6" s="15">
        <v>2008</v>
      </c>
      <c r="V6" s="15">
        <v>2009</v>
      </c>
      <c r="W6" s="15">
        <v>2010</v>
      </c>
      <c r="X6" s="15">
        <v>2011</v>
      </c>
      <c r="Y6" s="15">
        <v>2012</v>
      </c>
      <c r="Z6" s="15">
        <v>2013</v>
      </c>
      <c r="AA6" s="15">
        <v>2014</v>
      </c>
      <c r="AB6" s="15">
        <v>2015</v>
      </c>
      <c r="AC6" s="15">
        <v>2016</v>
      </c>
      <c r="AD6" s="15">
        <v>2017</v>
      </c>
      <c r="AE6" s="15">
        <v>2018</v>
      </c>
      <c r="AF6" s="15">
        <v>2019</v>
      </c>
      <c r="AG6" s="15">
        <v>2020</v>
      </c>
      <c r="AH6" s="15">
        <v>2021</v>
      </c>
      <c r="AI6" s="15" t="s">
        <v>458</v>
      </c>
      <c r="AJ6" s="2"/>
      <c r="AK6" s="5"/>
      <c r="AL6" s="6"/>
      <c r="AM6" s="6"/>
      <c r="AN6" s="9"/>
    </row>
    <row r="7" spans="1:40" s="16" customFormat="1" ht="12" customHeight="1" thickTop="1" x14ac:dyDescent="0.25">
      <c r="A7" s="30"/>
      <c r="B7" s="14"/>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
      <c r="AK7" s="5"/>
      <c r="AL7" s="6"/>
      <c r="AM7" s="6"/>
      <c r="AN7" s="9"/>
    </row>
    <row r="8" spans="1:40" s="16" customFormat="1" ht="12" customHeight="1" x14ac:dyDescent="0.25">
      <c r="A8" s="136" t="s">
        <v>7</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2"/>
      <c r="AK8" s="5"/>
      <c r="AL8" s="6"/>
      <c r="AM8" s="6"/>
      <c r="AN8" s="9"/>
    </row>
    <row r="9" spans="1:40" s="16" customFormat="1" ht="12" customHeight="1" x14ac:dyDescent="0.25">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119"/>
      <c r="AG9" s="126"/>
      <c r="AH9" s="130"/>
      <c r="AI9" s="30"/>
      <c r="AJ9" s="2"/>
      <c r="AK9" s="5"/>
      <c r="AL9" s="6"/>
      <c r="AM9" s="6"/>
      <c r="AN9" s="9"/>
    </row>
    <row r="10" spans="1:40" ht="12" customHeight="1" x14ac:dyDescent="0.25">
      <c r="A10" s="17"/>
      <c r="B10" s="18" t="s">
        <v>1</v>
      </c>
      <c r="C10" s="28">
        <v>89.557411999999957</v>
      </c>
      <c r="D10" s="28">
        <v>108.781963</v>
      </c>
      <c r="E10" s="28">
        <v>135.76967799999997</v>
      </c>
      <c r="F10" s="28">
        <v>163.02371600000001</v>
      </c>
      <c r="G10" s="28">
        <v>173.49216400000003</v>
      </c>
      <c r="H10" s="28">
        <v>170.48319999999995</v>
      </c>
      <c r="I10" s="28">
        <v>176.192767</v>
      </c>
      <c r="J10" s="28">
        <v>196.23338700000002</v>
      </c>
      <c r="K10" s="28">
        <v>232.21147400000001</v>
      </c>
      <c r="L10" s="28">
        <v>212.65281600000003</v>
      </c>
      <c r="M10" s="28">
        <v>247.12273800000008</v>
      </c>
      <c r="N10" s="28">
        <v>227.79357299999998</v>
      </c>
      <c r="O10" s="28">
        <v>260.94023299999992</v>
      </c>
      <c r="P10" s="28">
        <v>294.58767499999993</v>
      </c>
      <c r="Q10" s="28">
        <v>418.72522699999985</v>
      </c>
      <c r="R10" s="28">
        <v>501.79163499999993</v>
      </c>
      <c r="S10" s="28">
        <v>423.77372600000001</v>
      </c>
      <c r="T10" s="28">
        <v>416.02549799999997</v>
      </c>
      <c r="U10" s="28">
        <v>359.71730899999994</v>
      </c>
      <c r="V10" s="28">
        <v>307.56531699999994</v>
      </c>
      <c r="W10" s="28">
        <v>494.6779580000001</v>
      </c>
      <c r="X10" s="28">
        <v>487.24482499999988</v>
      </c>
      <c r="Y10" s="28">
        <v>486.71134600000005</v>
      </c>
      <c r="Z10" s="28">
        <v>517.05908199999999</v>
      </c>
      <c r="AA10" s="28">
        <v>506.14131200000014</v>
      </c>
      <c r="AB10" s="28">
        <v>572.38401599999997</v>
      </c>
      <c r="AC10" s="28">
        <v>588.17591300000004</v>
      </c>
      <c r="AD10" s="28">
        <v>606.10457300000019</v>
      </c>
      <c r="AE10" s="28">
        <v>635.17339900000002</v>
      </c>
      <c r="AF10" s="28">
        <v>560.57273999999995</v>
      </c>
      <c r="AG10" s="28">
        <v>476.09965200000005</v>
      </c>
      <c r="AH10" s="28">
        <v>706.71003400000006</v>
      </c>
      <c r="AI10" s="28">
        <f>SUM(C10:AH10)</f>
        <v>11753.496357999999</v>
      </c>
      <c r="AJ10" s="4"/>
      <c r="AK10" s="5"/>
      <c r="AL10" s="6"/>
      <c r="AM10" s="7"/>
      <c r="AN10" s="7"/>
    </row>
    <row r="11" spans="1:40" ht="12" customHeight="1" x14ac:dyDescent="0.25">
      <c r="A11" s="17"/>
      <c r="B11" s="18" t="s">
        <v>2</v>
      </c>
      <c r="C11" s="28">
        <v>30.734535000000001</v>
      </c>
      <c r="D11" s="28">
        <v>30.779205999999999</v>
      </c>
      <c r="E11" s="28">
        <v>55.046728999999992</v>
      </c>
      <c r="F11" s="28">
        <v>96.791906999999981</v>
      </c>
      <c r="G11" s="28">
        <v>102.42989899999999</v>
      </c>
      <c r="H11" s="28">
        <v>135.020748</v>
      </c>
      <c r="I11" s="28">
        <v>161.36050599999999</v>
      </c>
      <c r="J11" s="28">
        <v>98.758341000000001</v>
      </c>
      <c r="K11" s="28">
        <v>182.66914700000001</v>
      </c>
      <c r="L11" s="28">
        <v>196.22757500000003</v>
      </c>
      <c r="M11" s="28">
        <v>148.75371799999996</v>
      </c>
      <c r="N11" s="28">
        <v>105.44815200000001</v>
      </c>
      <c r="O11" s="28">
        <v>106.048233</v>
      </c>
      <c r="P11" s="28">
        <v>92.516242999999989</v>
      </c>
      <c r="Q11" s="28">
        <v>82.349775999999991</v>
      </c>
      <c r="R11" s="28">
        <v>93.789967000000004</v>
      </c>
      <c r="S11" s="28">
        <v>101.22793400000002</v>
      </c>
      <c r="T11" s="28">
        <v>98.025411000000005</v>
      </c>
      <c r="U11" s="28">
        <v>86.86013800000002</v>
      </c>
      <c r="V11" s="28">
        <v>65.138981999999999</v>
      </c>
      <c r="W11" s="28">
        <v>87.365898000000001</v>
      </c>
      <c r="X11" s="28">
        <v>113.91336999999999</v>
      </c>
      <c r="Y11" s="28">
        <v>141.43843999999996</v>
      </c>
      <c r="Z11" s="28">
        <v>161.33948600000002</v>
      </c>
      <c r="AA11" s="28">
        <v>217.50538999999998</v>
      </c>
      <c r="AB11" s="28">
        <v>237.462234</v>
      </c>
      <c r="AC11" s="28">
        <v>227.57674099999997</v>
      </c>
      <c r="AD11" s="28">
        <v>277.03978399999988</v>
      </c>
      <c r="AE11" s="28">
        <v>310.26726600000001</v>
      </c>
      <c r="AF11" s="28">
        <v>340.66598300000004</v>
      </c>
      <c r="AG11" s="28">
        <v>268.16083299999997</v>
      </c>
      <c r="AH11" s="28">
        <v>318.44668100000001</v>
      </c>
      <c r="AI11" s="28">
        <f t="shared" ref="AI11:AI12" si="0">SUM(C11:AH11)</f>
        <v>4771.1592529999998</v>
      </c>
      <c r="AJ11" s="4"/>
      <c r="AK11" s="5"/>
      <c r="AL11" s="6"/>
      <c r="AM11" s="7"/>
      <c r="AN11" s="7"/>
    </row>
    <row r="12" spans="1:40" ht="12" customHeight="1" x14ac:dyDescent="0.25">
      <c r="A12" s="17"/>
      <c r="B12" s="18" t="s">
        <v>3</v>
      </c>
      <c r="C12" s="28">
        <v>151.02648199999996</v>
      </c>
      <c r="D12" s="28">
        <v>170.34037499999999</v>
      </c>
      <c r="E12" s="28">
        <v>245.86313599999997</v>
      </c>
      <c r="F12" s="28">
        <v>356.60752999999994</v>
      </c>
      <c r="G12" s="28">
        <v>378.35196200000001</v>
      </c>
      <c r="H12" s="28">
        <v>440.52469599999995</v>
      </c>
      <c r="I12" s="28">
        <v>498.91377899999998</v>
      </c>
      <c r="J12" s="28">
        <v>393.75006900000005</v>
      </c>
      <c r="K12" s="28">
        <v>597.54976800000009</v>
      </c>
      <c r="L12" s="28">
        <v>605.10796600000003</v>
      </c>
      <c r="M12" s="28">
        <v>544.63017400000001</v>
      </c>
      <c r="N12" s="28">
        <v>438.68987699999997</v>
      </c>
      <c r="O12" s="28">
        <v>473.03669899999989</v>
      </c>
      <c r="P12" s="28">
        <v>479.62016099999988</v>
      </c>
      <c r="Q12" s="28">
        <v>583.42477899999983</v>
      </c>
      <c r="R12" s="28">
        <v>689.37156900000002</v>
      </c>
      <c r="S12" s="28">
        <v>626.22959400000002</v>
      </c>
      <c r="T12" s="28">
        <v>612.0763199999999</v>
      </c>
      <c r="U12" s="28">
        <v>533.43758500000001</v>
      </c>
      <c r="V12" s="28">
        <v>437.84328099999993</v>
      </c>
      <c r="W12" s="28">
        <v>669.40975400000013</v>
      </c>
      <c r="X12" s="28">
        <v>715.07156499999985</v>
      </c>
      <c r="Y12" s="28">
        <v>769.58822599999985</v>
      </c>
      <c r="Z12" s="28">
        <v>839.73805400000015</v>
      </c>
      <c r="AA12" s="28">
        <v>941.15209200000004</v>
      </c>
      <c r="AB12" s="28">
        <v>1047.3084839999999</v>
      </c>
      <c r="AC12" s="28">
        <v>1043.329395</v>
      </c>
      <c r="AD12" s="28">
        <v>883.14435700000013</v>
      </c>
      <c r="AE12" s="28">
        <v>945.44066500000008</v>
      </c>
      <c r="AF12" s="28">
        <v>901.23872299999994</v>
      </c>
      <c r="AG12" s="28">
        <v>744.26048500000002</v>
      </c>
      <c r="AH12" s="28">
        <v>1025.1567150000001</v>
      </c>
      <c r="AI12" s="28">
        <f t="shared" si="0"/>
        <v>19781.234316999995</v>
      </c>
      <c r="AJ12" s="4"/>
      <c r="AK12" s="5"/>
      <c r="AL12" s="6"/>
      <c r="AM12" s="7"/>
      <c r="AN12" s="7"/>
    </row>
    <row r="13" spans="1:40" ht="12" customHeight="1" x14ac:dyDescent="0.25">
      <c r="A13" s="17"/>
      <c r="B13" s="1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4"/>
      <c r="AK13" s="5"/>
      <c r="AL13" s="6"/>
      <c r="AM13" s="7"/>
      <c r="AN13" s="7"/>
    </row>
    <row r="14" spans="1:40" ht="12" customHeight="1" x14ac:dyDescent="0.25">
      <c r="A14" s="136" t="s">
        <v>8</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4"/>
      <c r="AK14" s="5"/>
      <c r="AL14" s="6"/>
      <c r="AM14" s="7"/>
      <c r="AN14" s="7"/>
    </row>
    <row r="15" spans="1:40" ht="12" customHeight="1" x14ac:dyDescent="0.25">
      <c r="A15" s="17"/>
      <c r="B15" s="1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4"/>
      <c r="AK15" s="5"/>
      <c r="AL15" s="6"/>
      <c r="AM15" s="7"/>
      <c r="AN15" s="7"/>
    </row>
    <row r="16" spans="1:40" ht="12" customHeight="1" x14ac:dyDescent="0.25">
      <c r="A16" s="17"/>
      <c r="B16" s="18" t="s">
        <v>1</v>
      </c>
      <c r="C16" s="19">
        <f>IF('C25'!C10&gt;0,'C26'!C10/'C25'!C10*100,"--")</f>
        <v>1.4122769286628243</v>
      </c>
      <c r="D16" s="19">
        <f>IF('C25'!D10&gt;0,'C26'!D10/'C25'!D10*100,"--")</f>
        <v>1.6149441647102161</v>
      </c>
      <c r="E16" s="19">
        <f>IF('C25'!E10&gt;0,'C26'!E10/'C25'!E10*100,"--")</f>
        <v>1.6859837266698918</v>
      </c>
      <c r="F16" s="19">
        <f>IF('C25'!F10&gt;0,'C26'!F10/'C25'!F10*100,"--")</f>
        <v>1.7015901546976131</v>
      </c>
      <c r="G16" s="19">
        <f>IF('C25'!G10&gt;0,'C26'!G10/'C25'!G10*100,"--")</f>
        <v>1.3777671174675672</v>
      </c>
      <c r="H16" s="19">
        <f>IF('C25'!H10&gt;0,'C26'!H10/'C25'!H10*100,"--")</f>
        <v>1.2400233718546561</v>
      </c>
      <c r="I16" s="19">
        <f>IF('C25'!I10&gt;0,'C26'!I10/'C25'!I10*100,"--")</f>
        <v>1.1706147939206002</v>
      </c>
      <c r="J16" s="19">
        <f>IF('C25'!J10&gt;0,'C26'!J10/'C25'!J10*100,"--")</f>
        <v>1.1407637744083934</v>
      </c>
      <c r="K16" s="19">
        <f>IF('C25'!K10&gt;0,'C26'!K10/'C25'!K10*100,"--")</f>
        <v>1.2376956459802648</v>
      </c>
      <c r="L16" s="19">
        <f>IF('C25'!L10&gt;0,'C26'!L10/'C25'!L10*100,"--")</f>
        <v>0.97565353973634394</v>
      </c>
      <c r="M16" s="19">
        <f>IF('C25'!M10&gt;0,'C26'!M10/'C25'!M10*100,"--")</f>
        <v>0.97077858122447103</v>
      </c>
      <c r="N16" s="19">
        <f>IF('C25'!N10&gt;0,'C26'!N10/'C25'!N10*100,"--")</f>
        <v>0.90817152232437959</v>
      </c>
      <c r="O16" s="19">
        <f>IF('C25'!O10&gt;0,'C26'!O10/'C25'!O10*100,"--")</f>
        <v>0.95259175489631565</v>
      </c>
      <c r="P16" s="19">
        <f>IF('C25'!P10&gt;0,'C26'!P10/'C25'!P10*100,"--")</f>
        <v>1.0268664837300758</v>
      </c>
      <c r="Q16" s="19">
        <f>IF('C25'!Q10&gt;0,'C26'!Q10/'C25'!Q10*100,"--")</f>
        <v>1.3299903811806322</v>
      </c>
      <c r="R16" s="19">
        <f>IF('C25'!R10&gt;0,'C26'!R10/'C25'!R10*100,"--")</f>
        <v>1.450469227875073</v>
      </c>
      <c r="S16" s="19">
        <f>IF('C25'!S10&gt;0,'C26'!S10/'C25'!S10*100,"--")</f>
        <v>1.1506675307954957</v>
      </c>
      <c r="T16" s="19">
        <f>IF('C25'!T10&gt;0,'C26'!T10/'C25'!T10*100,"--")</f>
        <v>1.0610728660425852</v>
      </c>
      <c r="U16" s="19">
        <f>IF('C25'!U10&gt;0,'C26'!U10/'C25'!U10*100,"--")</f>
        <v>0.96767403264900131</v>
      </c>
      <c r="V16" s="19">
        <f>IF('C25'!V10&gt;0,'C26'!V10/'C25'!V10*100,"--")</f>
        <v>0.99846405199412458</v>
      </c>
      <c r="W16" s="19">
        <f>IF('C25'!W10&gt;0,'C26'!W10/'C25'!W10*100,"--")</f>
        <v>1.1504246514523908</v>
      </c>
      <c r="X16" s="19">
        <f>IF('C25'!X10&gt;0,'C26'!X10/'C25'!X10*100,"--")</f>
        <v>1.014301378476216</v>
      </c>
      <c r="Y16" s="19">
        <f>IF('C25'!Y10&gt;0,'C26'!Y10/'C25'!Y10*100,"--")</f>
        <v>0.9334506197531357</v>
      </c>
      <c r="Z16" s="19">
        <f>IF('C25'!Z10&gt;0,'C26'!Z10/'C25'!Z10*100,"--")</f>
        <v>0.9253312006528156</v>
      </c>
      <c r="AA16" s="19">
        <f>IF('C25'!AA10&gt;0,'C26'!AA10/'C25'!AA10*100,"--")</f>
        <v>0.84277330732850841</v>
      </c>
      <c r="AB16" s="19">
        <f>IF('C25'!AB10&gt;0,'C26'!AB10/'C25'!AB10*100,"--")</f>
        <v>0.89598316300866165</v>
      </c>
      <c r="AC16" s="19">
        <f>IF('C25'!AC10&gt;0,'C26'!AC10/'C25'!AC10*100,"--")</f>
        <v>0.89051603859447015</v>
      </c>
      <c r="AD16" s="19">
        <f>IF('C25'!AD10&gt;0,'C26'!AD10/'C25'!AD10*100,"--")</f>
        <v>0.9119568946502975</v>
      </c>
      <c r="AE16" s="19">
        <f>IF('C25'!AE10&gt;0,'C26'!AE10/'C25'!AE10*100,"--")</f>
        <v>0.89893564082128263</v>
      </c>
      <c r="AF16" s="19">
        <f>IF('C25'!AF10&gt;0,'C26'!AF10/'C25'!AF10*100,"--")</f>
        <v>0.78470667808641281</v>
      </c>
      <c r="AG16" s="19">
        <f>IF('C25'!AG10&gt;0,'C26'!AG10/'C25'!AG10*100,"--")</f>
        <v>0.7670390817634215</v>
      </c>
      <c r="AH16" s="19">
        <f>IF('C25'!AH10&gt;0,'C26'!AH10/'C25'!AH10*100,"--")</f>
        <v>0.95805090095986278</v>
      </c>
      <c r="AI16" s="19">
        <f>IF('C25'!AI10&gt;0,'C26'!AI10/'C25'!AI10*100,"--")</f>
        <v>0.99604885453309089</v>
      </c>
      <c r="AJ16" s="4"/>
      <c r="AK16" s="5"/>
      <c r="AL16" s="6"/>
      <c r="AM16" s="7"/>
      <c r="AN16" s="7"/>
    </row>
    <row r="17" spans="1:40" ht="12" customHeight="1" x14ac:dyDescent="0.25">
      <c r="A17" s="17"/>
      <c r="B17" s="18" t="s">
        <v>2</v>
      </c>
      <c r="C17" s="19">
        <f>IF('C25'!C11&gt;0,'C26'!C11/'C25'!C11*100,"--")</f>
        <v>1.1920862548221094</v>
      </c>
      <c r="D17" s="19">
        <f>IF('C25'!D11&gt;0,'C26'!D11/'C25'!D11*100,"--")</f>
        <v>1.055008449353211</v>
      </c>
      <c r="E17" s="19">
        <f>IF('C25'!E11&gt;0,'C26'!E11/'C25'!E11*100,"--")</f>
        <v>1.7197418783791014</v>
      </c>
      <c r="F17" s="19">
        <f>IF('C25'!F11&gt;0,'C26'!F11/'C25'!F11*100,"--")</f>
        <v>2.5702761377462182</v>
      </c>
      <c r="G17" s="19">
        <f>IF('C25'!G11&gt;0,'C26'!G11/'C25'!G11*100,"--")</f>
        <v>2.1394446235686573</v>
      </c>
      <c r="H17" s="19">
        <f>IF('C25'!H11&gt;0,'C26'!H11/'C25'!H11*100,"--")</f>
        <v>1.723940992786855</v>
      </c>
      <c r="I17" s="19">
        <f>IF('C25'!I11&gt;0,'C26'!I11/'C25'!I11*100,"--")</f>
        <v>1.4272215128900279</v>
      </c>
      <c r="J17" s="19">
        <f>IF('C25'!J11&gt;0,'C26'!J11/'C25'!J11*100,"--")</f>
        <v>0.81542511315715016</v>
      </c>
      <c r="K17" s="19">
        <f>IF('C25'!K11&gt;0,'C26'!K11/'C25'!K11*100,"--")</f>
        <v>1.3847474563918027</v>
      </c>
      <c r="L17" s="19">
        <f>IF('C25'!L11&gt;0,'C26'!L11/'C25'!L11*100,"--")</f>
        <v>1.2426954892586235</v>
      </c>
      <c r="M17" s="19">
        <f>IF('C25'!M11&gt;0,'C26'!M11/'C25'!M11*100,"--")</f>
        <v>0.70265468313053525</v>
      </c>
      <c r="N17" s="19">
        <f>IF('C25'!N11&gt;0,'C26'!N11/'C25'!N11*100,"--")</f>
        <v>0.48090299040763651</v>
      </c>
      <c r="O17" s="19">
        <f>IF('C25'!O11&gt;0,'C26'!O11/'C25'!O11*100,"--")</f>
        <v>0.49265500294130227</v>
      </c>
      <c r="P17" s="19">
        <f>IF('C25'!P11&gt;0,'C26'!P11/'C25'!P11*100,"--")</f>
        <v>0.46389581616167491</v>
      </c>
      <c r="Q17" s="19">
        <f>IF('C25'!Q11&gt;0,'C26'!Q11/'C25'!Q11*100,"--")</f>
        <v>0.42681394227926295</v>
      </c>
      <c r="R17" s="19">
        <f>IF('C25'!R11&gt;0,'C26'!R11/'C25'!R11*100,"--")</f>
        <v>0.50245926860319656</v>
      </c>
      <c r="S17" s="19">
        <f>IF('C25'!S11&gt;0,'C26'!S11/'C25'!S11*100,"--")</f>
        <v>0.42915973903015819</v>
      </c>
      <c r="T17" s="19">
        <f>IF('C25'!T11&gt;0,'C26'!T11/'C25'!T11*100,"--")</f>
        <v>0.42321157180594471</v>
      </c>
      <c r="U17" s="19">
        <f>IF('C25'!U11&gt;0,'C26'!U11/'C25'!U11*100,"--")</f>
        <v>0.39371525338630808</v>
      </c>
      <c r="V17" s="19">
        <f>IF('C25'!V11&gt;0,'C26'!V11/'C25'!V11*100,"--")</f>
        <v>0.35106156128427524</v>
      </c>
      <c r="W17" s="19">
        <f>IF('C25'!W11&gt;0,'C26'!W11/'C25'!W11*100,"--")</f>
        <v>0.3158937442611463</v>
      </c>
      <c r="X17" s="19">
        <f>IF('C25'!X11&gt;0,'C26'!X11/'C25'!X11*100,"--")</f>
        <v>0.37086155594468062</v>
      </c>
      <c r="Y17" s="19">
        <f>IF('C25'!Y11&gt;0,'C26'!Y11/'C25'!Y11*100,"--")</f>
        <v>0.39853609996408695</v>
      </c>
      <c r="Z17" s="19">
        <f>IF('C25'!Z11&gt;0,'C26'!Z11/'C25'!Z11*100,"--")</f>
        <v>0.40021541395629523</v>
      </c>
      <c r="AA17" s="19">
        <f>IF('C25'!AA11&gt;0,'C26'!AA11/'C25'!AA11*100,"--")</f>
        <v>0.46588486597055401</v>
      </c>
      <c r="AB17" s="19">
        <f>IF('C25'!AB11&gt;0,'C26'!AB11/'C25'!AB11*100,"--")</f>
        <v>0.46866765897575102</v>
      </c>
      <c r="AC17" s="19">
        <f>IF('C25'!AC11&gt;0,'C26'!AC11/'C25'!AC11*100,"--")</f>
        <v>0.45257695112564189</v>
      </c>
      <c r="AD17" s="19">
        <f>IF('C25'!AD11&gt;0,'C26'!AD11/'C25'!AD11*100,"--")</f>
        <v>0.49296718601623407</v>
      </c>
      <c r="AE17" s="19">
        <f>IF('C25'!AE11&gt;0,'C26'!AE11/'C25'!AE11*100,"--")</f>
        <v>0.48965672827002688</v>
      </c>
      <c r="AF17" s="19">
        <f>IF('C25'!AF11&gt;0,'C26'!AF11/'C25'!AF11*100,"--")</f>
        <v>0.48630389072209085</v>
      </c>
      <c r="AG17" s="19">
        <f>IF('C25'!AG11&gt;0,'C26'!AG11/'C25'!AG11*100,"--")</f>
        <v>0.47816055427758891</v>
      </c>
      <c r="AH17" s="19">
        <f>IF('C25'!AH11&gt;0,'C26'!AH11/'C25'!AH11*100,"--")</f>
        <v>0.52661570613432829</v>
      </c>
      <c r="AI17" s="19">
        <f>IF('C25'!AI11&gt;0,'C26'!AI11/'C25'!AI11*100,"--")</f>
        <v>0.54505407244327375</v>
      </c>
      <c r="AJ17" s="4"/>
      <c r="AK17" s="5"/>
      <c r="AL17" s="6"/>
      <c r="AM17" s="7"/>
      <c r="AN17" s="7"/>
    </row>
    <row r="18" spans="1:40" ht="12" customHeight="1" x14ac:dyDescent="0.25">
      <c r="A18" s="17"/>
      <c r="B18" s="18" t="s">
        <v>3</v>
      </c>
      <c r="C18" s="19">
        <f>IF('C25'!C12&gt;0,'C26'!C12/'C25'!C12*100,"--")</f>
        <v>1.6932049010537846</v>
      </c>
      <c r="D18" s="19">
        <f>IF('C25'!D12&gt;0,'C26'!D12/'C25'!D12*100,"--")</f>
        <v>1.764564423922141</v>
      </c>
      <c r="E18" s="19">
        <f>IF('C25'!E12&gt;0,'C26'!E12/'C25'!E12*100,"--")</f>
        <v>2.1847280948571286</v>
      </c>
      <c r="F18" s="19">
        <f>IF('C25'!F12&gt;0,'C26'!F12/'C25'!F12*100,"--")</f>
        <v>2.6719207235329177</v>
      </c>
      <c r="G18" s="19">
        <f>IF('C25'!G12&gt;0,'C26'!G12/'C25'!G12*100,"--")</f>
        <v>2.1769441763321749</v>
      </c>
      <c r="H18" s="19">
        <f>IF('C25'!H12&gt;0,'C26'!H12/'C25'!H12*100,"--")</f>
        <v>2.0413105445125614</v>
      </c>
      <c r="I18" s="19">
        <f>IF('C25'!I12&gt;0,'C26'!I12/'C25'!I12*100,"--")</f>
        <v>1.8928922110326121</v>
      </c>
      <c r="J18" s="19">
        <f>IF('C25'!J12&gt;0,'C26'!J12/'C25'!J12*100,"--")</f>
        <v>1.3432517136649458</v>
      </c>
      <c r="K18" s="19">
        <f>IF('C25'!K12&gt;0,'C26'!K12/'C25'!K12*100,"--")</f>
        <v>1.8700832321295151</v>
      </c>
      <c r="L18" s="19">
        <f>IF('C25'!L12&gt;0,'C26'!L12/'C25'!L12*100,"--")</f>
        <v>1.6099113690041313</v>
      </c>
      <c r="M18" s="19">
        <f>IF('C25'!M12&gt;0,'C26'!M12/'C25'!M12*100,"--")</f>
        <v>1.1680729569693407</v>
      </c>
      <c r="N18" s="19">
        <f>IF('C25'!N12&gt;0,'C26'!N12/'C25'!N12*100,"--")</f>
        <v>0.93318863731298218</v>
      </c>
      <c r="O18" s="19">
        <f>IF('C25'!O12&gt;0,'C26'!O12/'C25'!O12*100,"--")</f>
        <v>0.9669889299677018</v>
      </c>
      <c r="P18" s="19">
        <f>IF('C25'!P12&gt;0,'C26'!P12/'C25'!P12*100,"--")</f>
        <v>0.98623668377929752</v>
      </c>
      <c r="Q18" s="19">
        <f>IF('C25'!Q12&gt;0,'C26'!Q12/'C25'!Q12*100,"--")</f>
        <v>1.1489852197934705</v>
      </c>
      <c r="R18" s="19">
        <f>IF('C25'!R12&gt;0,'C26'!R12/'C25'!R12*100,"--")</f>
        <v>1.2943196486622475</v>
      </c>
      <c r="S18" s="19">
        <f>IF('C25'!S12&gt;0,'C26'!S12/'C25'!S12*100,"--")</f>
        <v>1.0365296633334558</v>
      </c>
      <c r="T18" s="19">
        <f>IF('C25'!T12&gt;0,'C26'!T12/'C25'!T12*100,"--")</f>
        <v>0.98135901214535104</v>
      </c>
      <c r="U18" s="19">
        <f>IF('C25'!U12&gt;0,'C26'!U12/'C25'!U12*100,"--")</f>
        <v>0.90054365255087832</v>
      </c>
      <c r="V18" s="19">
        <f>IF('C25'!V12&gt;0,'C26'!V12/'C25'!V12*100,"--")</f>
        <v>0.88706395506679392</v>
      </c>
      <c r="W18" s="19">
        <f>IF('C25'!W12&gt;0,'C26'!W12/'C25'!W12*100,"--")</f>
        <v>0.94741650623368112</v>
      </c>
      <c r="X18" s="19">
        <f>IF('C25'!X12&gt;0,'C26'!X12/'C25'!X12*100,"--")</f>
        <v>0.90798870337007986</v>
      </c>
      <c r="Y18" s="19">
        <f>IF('C25'!Y12&gt;0,'C26'!Y12/'C25'!Y12*100,"--")</f>
        <v>0.87821875120221005</v>
      </c>
      <c r="Z18" s="19">
        <f>IF('C25'!Z12&gt;0,'C26'!Z12/'C25'!Z12*100,"--")</f>
        <v>0.87298632201447224</v>
      </c>
      <c r="AA18" s="19">
        <f>IF('C25'!AA12&gt;0,'C26'!AA12/'C25'!AA12*100,"--")</f>
        <v>0.88169789045159197</v>
      </c>
      <c r="AB18" s="19">
        <f>IF('C25'!AB12&gt;0,'C26'!AB12/'C25'!AB12*100,"--")</f>
        <v>0.91427382288557202</v>
      </c>
      <c r="AC18" s="19">
        <f>IF('C25'!AC12&gt;0,'C26'!AC12/'C25'!AC12*100,"--")</f>
        <v>0.89684318975564947</v>
      </c>
      <c r="AD18" s="19">
        <f>IF('C25'!AD12&gt;0,'C26'!AD12/'C25'!AD12*100,"--")</f>
        <v>0.71999142708087682</v>
      </c>
      <c r="AE18" s="19">
        <f>IF('C25'!AE12&gt;0,'C26'!AE12/'C25'!AE12*100,"--")</f>
        <v>0.70543362980271074</v>
      </c>
      <c r="AF18" s="19">
        <f>IF('C25'!AF12&gt;0,'C26'!AF12/'C25'!AF12*100,"--")</f>
        <v>0.63696593910730681</v>
      </c>
      <c r="AG18" s="19">
        <f>IF('C25'!AG12&gt;0,'C26'!AG12/'C25'!AG12*100,"--")</f>
        <v>0.62992015531562462</v>
      </c>
      <c r="AH18" s="19">
        <f>IF('C25'!AH12&gt;0,'C26'!AH12/'C25'!AH12*100,"--")</f>
        <v>0.76369840861490468</v>
      </c>
      <c r="AI18" s="19">
        <f>IF('C25'!AI12&gt;0,'C26'!AI12/'C25'!AI12*100,"--")</f>
        <v>0.96241848300426192</v>
      </c>
      <c r="AJ18" s="4"/>
      <c r="AK18" s="5"/>
      <c r="AL18" s="6"/>
      <c r="AM18" s="7"/>
      <c r="AN18" s="7"/>
    </row>
    <row r="19" spans="1:40" ht="12" customHeight="1" x14ac:dyDescent="0.25">
      <c r="A19" s="17"/>
      <c r="B19" s="1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4"/>
      <c r="AK19" s="5"/>
      <c r="AL19" s="6"/>
      <c r="AM19" s="7"/>
      <c r="AN19" s="7"/>
    </row>
    <row r="20" spans="1:40" ht="12" customHeight="1" thickBot="1" x14ac:dyDescent="0.3">
      <c r="A20" s="12"/>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2"/>
      <c r="AK20" s="5"/>
      <c r="AL20" s="6"/>
      <c r="AM20" s="6"/>
      <c r="AN20" s="9"/>
    </row>
    <row r="21" spans="1:40" ht="12" customHeight="1" thickTop="1" x14ac:dyDescent="0.25">
      <c r="A21" s="20" t="s">
        <v>460</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5"/>
      <c r="AL21" s="6"/>
      <c r="AM21" s="6"/>
      <c r="AN21" s="9"/>
    </row>
    <row r="22" spans="1:40" ht="12" customHeight="1" x14ac:dyDescent="0.25">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3"/>
      <c r="AL22" s="23"/>
      <c r="AM22" s="23"/>
      <c r="AN22" s="22"/>
    </row>
    <row r="23" spans="1:40" ht="12" customHeight="1" x14ac:dyDescent="0.25">
      <c r="A23" s="21"/>
      <c r="B23" s="24"/>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6"/>
      <c r="AL23" s="6"/>
      <c r="AM23" s="6"/>
      <c r="AN23" s="9"/>
    </row>
    <row r="24" spans="1:40" ht="12" customHeight="1" x14ac:dyDescent="0.25">
      <c r="A24" s="21"/>
      <c r="B24" s="24"/>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6"/>
      <c r="AL24" s="6"/>
      <c r="AM24" s="6"/>
      <c r="AN24" s="9"/>
    </row>
    <row r="25" spans="1:40" ht="12" customHeight="1" x14ac:dyDescent="0.25">
      <c r="A25" s="21"/>
      <c r="B25" s="24"/>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6"/>
      <c r="AL25" s="6"/>
      <c r="AM25" s="6"/>
      <c r="AN25" s="9"/>
    </row>
    <row r="26" spans="1:40" ht="12" customHeight="1" x14ac:dyDescent="0.25">
      <c r="A26" s="21"/>
      <c r="B26" s="24"/>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6"/>
      <c r="AL26" s="6"/>
      <c r="AM26" s="6"/>
      <c r="AN26" s="9"/>
    </row>
    <row r="27" spans="1:40" ht="12" customHeight="1" x14ac:dyDescent="0.25">
      <c r="A27" s="21"/>
      <c r="B27" s="24"/>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6"/>
      <c r="AL27" s="6"/>
      <c r="AM27" s="6"/>
      <c r="AN27" s="9"/>
    </row>
    <row r="28" spans="1:40" ht="12" customHeight="1" x14ac:dyDescent="0.25">
      <c r="AJ28" s="9"/>
      <c r="AK28" s="6"/>
      <c r="AL28" s="6"/>
      <c r="AM28" s="6"/>
      <c r="AN28" s="9"/>
    </row>
    <row r="29" spans="1:40" ht="12" customHeight="1" x14ac:dyDescent="0.25">
      <c r="A29" s="21"/>
      <c r="B29" s="24"/>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6"/>
      <c r="AL29" s="6"/>
      <c r="AM29" s="6"/>
      <c r="AN29" s="9"/>
    </row>
    <row r="30" spans="1:40" ht="12" customHeight="1" x14ac:dyDescent="0.25">
      <c r="A30" s="21"/>
      <c r="B30" s="24"/>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6"/>
      <c r="AL30" s="6"/>
      <c r="AM30" s="6"/>
      <c r="AN30" s="9"/>
    </row>
    <row r="31" spans="1:40" ht="12" customHeight="1" x14ac:dyDescent="0.25">
      <c r="A31" s="21"/>
      <c r="B31" s="24"/>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6"/>
      <c r="AL31" s="6"/>
      <c r="AM31" s="6"/>
      <c r="AN31" s="9"/>
    </row>
    <row r="32" spans="1:40" ht="12" customHeight="1" x14ac:dyDescent="0.25">
      <c r="A32" s="21"/>
      <c r="B32" s="24"/>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6"/>
      <c r="AL32" s="6"/>
      <c r="AM32" s="6"/>
      <c r="AN32" s="9"/>
    </row>
    <row r="33" spans="1:40" ht="12" customHeight="1" x14ac:dyDescent="0.25">
      <c r="A33" s="21"/>
      <c r="B33" s="24"/>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6"/>
      <c r="AL33" s="6"/>
      <c r="AM33" s="6"/>
      <c r="AN33" s="9"/>
    </row>
    <row r="34" spans="1:40" ht="12" customHeight="1" x14ac:dyDescent="0.25">
      <c r="A34" s="21"/>
      <c r="B34" s="24"/>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6"/>
      <c r="AL34" s="6"/>
      <c r="AM34" s="6"/>
      <c r="AN34" s="9"/>
    </row>
    <row r="35" spans="1:40" ht="12" customHeight="1" x14ac:dyDescent="0.25">
      <c r="A35" s="21"/>
      <c r="B35" s="24"/>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6"/>
      <c r="AL35" s="6"/>
      <c r="AM35" s="6"/>
      <c r="AN35" s="9"/>
    </row>
    <row r="36" spans="1:40" ht="12" customHeight="1" x14ac:dyDescent="0.25">
      <c r="A36" s="21"/>
      <c r="B36" s="24"/>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6"/>
      <c r="AL36" s="6"/>
      <c r="AM36" s="6"/>
      <c r="AN36" s="9"/>
    </row>
    <row r="37" spans="1:40" ht="12" customHeight="1" x14ac:dyDescent="0.25">
      <c r="A37" s="21"/>
      <c r="B37" s="24"/>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6"/>
      <c r="AL37" s="6"/>
      <c r="AM37" s="6"/>
      <c r="AN37" s="9"/>
    </row>
    <row r="38" spans="1:40" ht="12" customHeight="1" x14ac:dyDescent="0.25">
      <c r="A38" s="21"/>
      <c r="B38" s="24"/>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6"/>
      <c r="AL38" s="6"/>
      <c r="AM38" s="6"/>
      <c r="AN38" s="9"/>
    </row>
    <row r="39" spans="1:40" ht="12" customHeight="1" x14ac:dyDescent="0.25">
      <c r="A39" s="21"/>
      <c r="B39" s="24"/>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6"/>
      <c r="AL39" s="6"/>
      <c r="AM39" s="6"/>
      <c r="AN39" s="9"/>
    </row>
    <row r="40" spans="1:40" ht="12" customHeight="1" x14ac:dyDescent="0.25">
      <c r="A40" s="21"/>
      <c r="B40" s="24"/>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6"/>
      <c r="AL40" s="6"/>
      <c r="AM40" s="6"/>
      <c r="AN40" s="9"/>
    </row>
    <row r="41" spans="1:40" ht="12" customHeight="1" x14ac:dyDescent="0.25">
      <c r="A41" s="21"/>
      <c r="B41" s="24"/>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6"/>
      <c r="AL41" s="6"/>
      <c r="AM41" s="6"/>
      <c r="AN41" s="9"/>
    </row>
    <row r="42" spans="1:40" ht="12" customHeight="1" x14ac:dyDescent="0.25">
      <c r="A42" s="21"/>
      <c r="B42" s="24"/>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6"/>
      <c r="AL42" s="6"/>
      <c r="AM42" s="6"/>
      <c r="AN42" s="9"/>
    </row>
    <row r="43" spans="1:40" ht="12" customHeight="1" x14ac:dyDescent="0.25">
      <c r="A43" s="21"/>
      <c r="B43" s="24"/>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6"/>
      <c r="AL43" s="6"/>
      <c r="AM43" s="6"/>
      <c r="AN43" s="9"/>
    </row>
    <row r="44" spans="1:40" ht="12" customHeight="1" x14ac:dyDescent="0.25">
      <c r="A44" s="21"/>
      <c r="B44" s="24"/>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6"/>
      <c r="AL44" s="6"/>
      <c r="AM44" s="6"/>
      <c r="AN44" s="9"/>
    </row>
    <row r="45" spans="1:40" ht="12" customHeight="1" x14ac:dyDescent="0.25">
      <c r="A45" s="21"/>
      <c r="B45" s="24"/>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6"/>
      <c r="AL45" s="6"/>
      <c r="AM45" s="6"/>
      <c r="AN45" s="9"/>
    </row>
    <row r="46" spans="1:40" ht="12" customHeight="1" x14ac:dyDescent="0.25">
      <c r="A46" s="21"/>
      <c r="B46" s="24"/>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6"/>
      <c r="AL46" s="6"/>
      <c r="AM46" s="6"/>
      <c r="AN46" s="9"/>
    </row>
    <row r="47" spans="1:40" ht="12" customHeight="1" x14ac:dyDescent="0.25">
      <c r="A47" s="21"/>
      <c r="B47" s="24"/>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6"/>
      <c r="AL47" s="6"/>
      <c r="AM47" s="6"/>
      <c r="AN47" s="9"/>
    </row>
    <row r="48" spans="1:40" ht="12" customHeight="1" x14ac:dyDescent="0.25">
      <c r="A48" s="21"/>
      <c r="B48" s="24"/>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6"/>
      <c r="AL48" s="6"/>
      <c r="AM48" s="6"/>
      <c r="AN48" s="9"/>
    </row>
    <row r="49" spans="1:40" ht="12" customHeight="1" x14ac:dyDescent="0.25">
      <c r="A49" s="21"/>
      <c r="B49" s="24"/>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6"/>
      <c r="AL49" s="6"/>
      <c r="AM49" s="6"/>
      <c r="AN49" s="9"/>
    </row>
    <row r="50" spans="1:40" ht="12" customHeight="1" x14ac:dyDescent="0.25">
      <c r="A50" s="21"/>
      <c r="B50" s="25"/>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6"/>
      <c r="AL50" s="6"/>
      <c r="AM50" s="6"/>
      <c r="AN50" s="9"/>
    </row>
    <row r="51" spans="1:40" ht="12" customHeight="1" x14ac:dyDescent="0.25">
      <c r="A51" s="21"/>
      <c r="B51" s="24"/>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6"/>
      <c r="AL51" s="6"/>
      <c r="AM51" s="6"/>
      <c r="AN51" s="9"/>
    </row>
    <row r="52" spans="1:40" ht="12" customHeight="1" x14ac:dyDescent="0.25">
      <c r="A52" s="21"/>
      <c r="B52" s="24"/>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6"/>
      <c r="AL52" s="6"/>
      <c r="AM52" s="6"/>
      <c r="AN52" s="9"/>
    </row>
    <row r="53" spans="1:40" ht="12" customHeight="1" x14ac:dyDescent="0.25">
      <c r="A53" s="21"/>
      <c r="B53" s="24"/>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6"/>
      <c r="AL53" s="6"/>
      <c r="AM53" s="6"/>
      <c r="AN53" s="9"/>
    </row>
    <row r="54" spans="1:40" ht="12" customHeight="1" x14ac:dyDescent="0.25">
      <c r="A54" s="21"/>
      <c r="B54" s="24"/>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6"/>
      <c r="AL54" s="6"/>
      <c r="AM54" s="6"/>
      <c r="AN54" s="9"/>
    </row>
    <row r="55" spans="1:40" ht="12" customHeight="1" x14ac:dyDescent="0.25">
      <c r="A55" s="21"/>
      <c r="B55" s="24"/>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6"/>
      <c r="AL55" s="6"/>
      <c r="AM55" s="6"/>
      <c r="AN55" s="9"/>
    </row>
    <row r="56" spans="1:40" ht="12" customHeight="1" x14ac:dyDescent="0.25">
      <c r="A56" s="21"/>
      <c r="B56" s="24"/>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6"/>
      <c r="AL56" s="6"/>
      <c r="AM56" s="6"/>
      <c r="AN56" s="9"/>
    </row>
    <row r="57" spans="1:40" ht="12" customHeight="1" x14ac:dyDescent="0.25">
      <c r="A57" s="21"/>
      <c r="B57" s="24"/>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6"/>
      <c r="AL57" s="6"/>
      <c r="AM57" s="6"/>
      <c r="AN57" s="9"/>
    </row>
    <row r="58" spans="1:40" ht="12" customHeight="1" x14ac:dyDescent="0.25">
      <c r="A58" s="21"/>
      <c r="B58" s="24"/>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6"/>
      <c r="AL58" s="6"/>
      <c r="AM58" s="6"/>
      <c r="AN58" s="9"/>
    </row>
    <row r="59" spans="1:40" ht="12" customHeight="1" x14ac:dyDescent="0.25">
      <c r="A59" s="21"/>
      <c r="B59" s="24"/>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6"/>
      <c r="AL59" s="6"/>
      <c r="AM59" s="6"/>
      <c r="AN59" s="9"/>
    </row>
    <row r="60" spans="1:40" ht="12" customHeight="1" x14ac:dyDescent="0.25">
      <c r="A60" s="21"/>
      <c r="B60" s="24"/>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6"/>
      <c r="AL60" s="6"/>
      <c r="AM60" s="6"/>
      <c r="AN60" s="9"/>
    </row>
    <row r="61" spans="1:40" ht="12" customHeight="1" x14ac:dyDescent="0.25">
      <c r="A61" s="21"/>
      <c r="B61" s="24"/>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6"/>
      <c r="AL61" s="6"/>
      <c r="AM61" s="6"/>
      <c r="AN61" s="9"/>
    </row>
    <row r="62" spans="1:40" ht="12" customHeight="1" x14ac:dyDescent="0.25">
      <c r="A62" s="21"/>
      <c r="B62" s="24"/>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6"/>
      <c r="AL62" s="6"/>
      <c r="AM62" s="6"/>
      <c r="AN62" s="9"/>
    </row>
    <row r="63" spans="1:40" ht="12" customHeight="1" x14ac:dyDescent="0.25">
      <c r="A63" s="21"/>
      <c r="B63" s="24"/>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6"/>
      <c r="AL63" s="6"/>
      <c r="AM63" s="6"/>
      <c r="AN63" s="9"/>
    </row>
    <row r="64" spans="1:40" ht="12" customHeight="1" x14ac:dyDescent="0.25">
      <c r="A64" s="21"/>
      <c r="B64" s="24"/>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6"/>
      <c r="AL64" s="6"/>
      <c r="AM64" s="6"/>
      <c r="AN64" s="9"/>
    </row>
    <row r="65" spans="1:40" ht="12" customHeight="1" x14ac:dyDescent="0.25">
      <c r="A65" s="21"/>
      <c r="B65" s="24"/>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6"/>
      <c r="AL65" s="6"/>
      <c r="AM65" s="6"/>
      <c r="AN65" s="9"/>
    </row>
    <row r="66" spans="1:40" ht="12" customHeight="1" x14ac:dyDescent="0.25">
      <c r="A66" s="21"/>
      <c r="B66" s="24"/>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6"/>
      <c r="AL66" s="6"/>
      <c r="AM66" s="6"/>
      <c r="AN66" s="9"/>
    </row>
    <row r="67" spans="1:40" ht="12" customHeight="1" x14ac:dyDescent="0.25">
      <c r="A67" s="21"/>
      <c r="B67" s="24"/>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6"/>
      <c r="AL67" s="6"/>
      <c r="AM67" s="6"/>
      <c r="AN67" s="9"/>
    </row>
    <row r="68" spans="1:40" ht="12" customHeight="1" x14ac:dyDescent="0.25">
      <c r="A68" s="21"/>
      <c r="B68" s="24"/>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6"/>
      <c r="AL68" s="6"/>
      <c r="AM68" s="6"/>
      <c r="AN68" s="9"/>
    </row>
    <row r="69" spans="1:40" ht="12" customHeight="1" x14ac:dyDescent="0.25">
      <c r="A69" s="21"/>
      <c r="B69" s="24"/>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6"/>
      <c r="AL69" s="6"/>
      <c r="AM69" s="6"/>
      <c r="AN69" s="9"/>
    </row>
    <row r="70" spans="1:40" ht="12" customHeight="1" x14ac:dyDescent="0.25">
      <c r="A70" s="21"/>
      <c r="B70" s="24"/>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6"/>
      <c r="AL70" s="6"/>
      <c r="AM70" s="6"/>
      <c r="AN70" s="9"/>
    </row>
    <row r="71" spans="1:40" ht="12" customHeight="1" x14ac:dyDescent="0.25">
      <c r="A71" s="21"/>
      <c r="B71" s="24"/>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6"/>
      <c r="AL71" s="6"/>
      <c r="AM71" s="6"/>
      <c r="AN71" s="9"/>
    </row>
    <row r="72" spans="1:40" ht="12" customHeight="1" x14ac:dyDescent="0.25">
      <c r="A72" s="21"/>
      <c r="B72" s="24"/>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6"/>
      <c r="AL72" s="6"/>
      <c r="AM72" s="6"/>
      <c r="AN72" s="9"/>
    </row>
    <row r="73" spans="1:40" ht="12" customHeight="1" x14ac:dyDescent="0.25">
      <c r="A73" s="21"/>
      <c r="B73" s="24"/>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6"/>
      <c r="AL73" s="6"/>
      <c r="AM73" s="6"/>
      <c r="AN73" s="9"/>
    </row>
    <row r="74" spans="1:40" ht="12" customHeight="1" x14ac:dyDescent="0.25">
      <c r="A74" s="21"/>
      <c r="B74" s="24"/>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6"/>
      <c r="AL74" s="6"/>
      <c r="AM74" s="6"/>
      <c r="AN74" s="9"/>
    </row>
    <row r="75" spans="1:40" ht="12" customHeight="1" x14ac:dyDescent="0.25">
      <c r="A75" s="21"/>
      <c r="B75" s="24"/>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6"/>
      <c r="AL75" s="6"/>
      <c r="AM75" s="6"/>
      <c r="AN75" s="9"/>
    </row>
    <row r="76" spans="1:40" ht="12" customHeight="1" x14ac:dyDescent="0.25">
      <c r="A76" s="21"/>
      <c r="B76" s="24"/>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6"/>
      <c r="AL76" s="6"/>
      <c r="AM76" s="6"/>
      <c r="AN76" s="9"/>
    </row>
    <row r="77" spans="1:40" ht="12" customHeight="1" x14ac:dyDescent="0.25">
      <c r="A77" s="21"/>
      <c r="B77" s="24"/>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6"/>
      <c r="AL77" s="6"/>
      <c r="AM77" s="6"/>
      <c r="AN77" s="9"/>
    </row>
    <row r="78" spans="1:40" ht="12" customHeight="1" x14ac:dyDescent="0.25">
      <c r="A78" s="21"/>
      <c r="B78" s="24"/>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6"/>
      <c r="AL78" s="6"/>
      <c r="AM78" s="6"/>
      <c r="AN78" s="9"/>
    </row>
    <row r="79" spans="1:40" ht="12" customHeight="1" x14ac:dyDescent="0.25">
      <c r="A79" s="21"/>
      <c r="B79" s="24"/>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6"/>
      <c r="AL79" s="6"/>
      <c r="AM79" s="6"/>
      <c r="AN79" s="9"/>
    </row>
    <row r="80" spans="1:40" ht="12" customHeight="1" x14ac:dyDescent="0.25">
      <c r="A80" s="21"/>
      <c r="B80" s="24"/>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6"/>
      <c r="AL80" s="6"/>
      <c r="AM80" s="6"/>
      <c r="AN80" s="9"/>
    </row>
    <row r="81" spans="1:40" ht="12" customHeight="1" x14ac:dyDescent="0.25">
      <c r="A81" s="21"/>
      <c r="B81" s="24"/>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6"/>
      <c r="AL81" s="6"/>
      <c r="AM81" s="6"/>
      <c r="AN81" s="9"/>
    </row>
    <row r="82" spans="1:40" ht="12" customHeight="1" x14ac:dyDescent="0.25">
      <c r="A82" s="21"/>
      <c r="B82" s="24"/>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6"/>
      <c r="AL82" s="6"/>
      <c r="AM82" s="6"/>
      <c r="AN82" s="9"/>
    </row>
    <row r="83" spans="1:40" ht="12" customHeight="1" x14ac:dyDescent="0.25">
      <c r="A83" s="21"/>
      <c r="B83" s="24"/>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6"/>
      <c r="AL83" s="6"/>
      <c r="AM83" s="6"/>
      <c r="AN83" s="9"/>
    </row>
    <row r="84" spans="1:40" ht="12" customHeight="1" x14ac:dyDescent="0.25">
      <c r="A84" s="21"/>
      <c r="B84" s="24"/>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6"/>
      <c r="AL84" s="6"/>
      <c r="AM84" s="6"/>
      <c r="AN84" s="9"/>
    </row>
    <row r="85" spans="1:40" ht="12" customHeight="1" x14ac:dyDescent="0.25">
      <c r="A85" s="21"/>
      <c r="B85" s="24"/>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6"/>
      <c r="AL85" s="6"/>
      <c r="AM85" s="6"/>
      <c r="AN85" s="9"/>
    </row>
    <row r="86" spans="1:40" ht="12" customHeight="1" x14ac:dyDescent="0.25">
      <c r="A86" s="21"/>
      <c r="B86" s="24"/>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6"/>
      <c r="AL86" s="6"/>
      <c r="AM86" s="6"/>
      <c r="AN86" s="9"/>
    </row>
    <row r="87" spans="1:40" ht="12" customHeight="1" x14ac:dyDescent="0.25">
      <c r="A87" s="21"/>
      <c r="B87" s="24"/>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6"/>
      <c r="AL87" s="6"/>
      <c r="AM87" s="6"/>
      <c r="AN87" s="9"/>
    </row>
    <row r="88" spans="1:40" ht="12" customHeight="1" x14ac:dyDescent="0.25">
      <c r="A88" s="21"/>
      <c r="B88" s="24"/>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6"/>
      <c r="AL88" s="6"/>
      <c r="AM88" s="6"/>
      <c r="AN88" s="9"/>
    </row>
    <row r="89" spans="1:40" ht="12" customHeight="1" x14ac:dyDescent="0.25">
      <c r="A89" s="21"/>
      <c r="B89" s="24"/>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6"/>
      <c r="AL89" s="6"/>
      <c r="AM89" s="6"/>
      <c r="AN89" s="9"/>
    </row>
    <row r="90" spans="1:40" ht="12" customHeight="1" x14ac:dyDescent="0.25">
      <c r="A90" s="21"/>
      <c r="B90" s="24"/>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6"/>
      <c r="AL90" s="6"/>
      <c r="AM90" s="6"/>
      <c r="AN90" s="9"/>
    </row>
    <row r="91" spans="1:40" ht="12" customHeight="1" x14ac:dyDescent="0.25">
      <c r="A91" s="21"/>
      <c r="B91" s="24"/>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6"/>
      <c r="AL91" s="6"/>
      <c r="AM91" s="6"/>
      <c r="AN91" s="9"/>
    </row>
    <row r="92" spans="1:40" ht="12" customHeight="1" x14ac:dyDescent="0.25">
      <c r="A92" s="21"/>
      <c r="B92" s="24"/>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6"/>
      <c r="AL92" s="6"/>
      <c r="AM92" s="6"/>
      <c r="AN92" s="9"/>
    </row>
    <row r="93" spans="1:40" ht="12" customHeight="1" x14ac:dyDescent="0.25">
      <c r="A93" s="21"/>
      <c r="B93" s="26"/>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6"/>
      <c r="AL93" s="6"/>
      <c r="AM93" s="6"/>
      <c r="AN93" s="9"/>
    </row>
    <row r="94" spans="1:40" ht="12" customHeight="1" x14ac:dyDescent="0.25">
      <c r="A94" s="21"/>
      <c r="B94" s="24"/>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6"/>
      <c r="AL94" s="6"/>
      <c r="AM94" s="6"/>
      <c r="AN94" s="9"/>
    </row>
    <row r="95" spans="1:40" ht="12" customHeight="1" x14ac:dyDescent="0.25">
      <c r="A95" s="21"/>
      <c r="B95" s="24"/>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6"/>
      <c r="AL95" s="6"/>
      <c r="AM95" s="6"/>
      <c r="AN95" s="9"/>
    </row>
    <row r="96" spans="1:40" ht="12" customHeight="1" x14ac:dyDescent="0.25">
      <c r="A96" s="21"/>
      <c r="B96" s="24"/>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6"/>
      <c r="AL96" s="6"/>
      <c r="AM96" s="6"/>
      <c r="AN96" s="9"/>
    </row>
    <row r="97" spans="1:40" ht="12" customHeight="1" x14ac:dyDescent="0.25">
      <c r="A97" s="21"/>
      <c r="B97" s="24"/>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6"/>
      <c r="AL97" s="6"/>
      <c r="AM97" s="6"/>
      <c r="AN97" s="9"/>
    </row>
    <row r="98" spans="1:40" ht="12" customHeight="1" x14ac:dyDescent="0.25">
      <c r="A98" s="21"/>
      <c r="B98" s="24"/>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6"/>
      <c r="AL98" s="6"/>
      <c r="AM98" s="6"/>
      <c r="AN98" s="9"/>
    </row>
    <row r="99" spans="1:40" ht="12" customHeight="1" x14ac:dyDescent="0.25">
      <c r="A99" s="21"/>
      <c r="B99" s="24"/>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6"/>
      <c r="AL99" s="6"/>
      <c r="AM99" s="6"/>
      <c r="AN99" s="9"/>
    </row>
    <row r="100" spans="1:40" ht="12" customHeight="1" x14ac:dyDescent="0.25">
      <c r="A100" s="21"/>
      <c r="B100" s="24"/>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6"/>
      <c r="AL100" s="6"/>
      <c r="AM100" s="6"/>
      <c r="AN100" s="9"/>
    </row>
    <row r="101" spans="1:40" ht="12" customHeight="1" x14ac:dyDescent="0.25">
      <c r="A101" s="21"/>
      <c r="B101" s="24"/>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6"/>
      <c r="AL101" s="6"/>
      <c r="AM101" s="6"/>
      <c r="AN101" s="9"/>
    </row>
    <row r="102" spans="1:40" ht="12" customHeight="1" x14ac:dyDescent="0.25">
      <c r="A102" s="21"/>
      <c r="B102" s="24"/>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6"/>
      <c r="AL102" s="6"/>
      <c r="AM102" s="6"/>
      <c r="AN102" s="9"/>
    </row>
    <row r="103" spans="1:40" ht="12" customHeight="1" x14ac:dyDescent="0.25">
      <c r="A103" s="21"/>
      <c r="B103" s="24"/>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6"/>
      <c r="AL103" s="6"/>
      <c r="AM103" s="6"/>
      <c r="AN103" s="9"/>
    </row>
    <row r="104" spans="1:40" ht="12" customHeight="1" x14ac:dyDescent="0.25">
      <c r="A104" s="21"/>
      <c r="B104" s="24"/>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6"/>
      <c r="AL104" s="6"/>
      <c r="AM104" s="6"/>
      <c r="AN104" s="9"/>
    </row>
    <row r="105" spans="1:40" ht="12" customHeight="1" x14ac:dyDescent="0.25">
      <c r="A105" s="21"/>
      <c r="B105" s="24"/>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6"/>
      <c r="AL105" s="6"/>
      <c r="AM105" s="6"/>
      <c r="AN105" s="9"/>
    </row>
    <row r="106" spans="1:40" ht="12" customHeight="1" x14ac:dyDescent="0.25">
      <c r="A106" s="27"/>
      <c r="B106" s="25"/>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6"/>
      <c r="AL106" s="6"/>
      <c r="AM106" s="6"/>
      <c r="AN106" s="9"/>
    </row>
    <row r="107" spans="1:40" ht="12" customHeight="1" x14ac:dyDescent="0.25">
      <c r="A107" s="21"/>
      <c r="B107" s="24"/>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6"/>
      <c r="AL107" s="6"/>
      <c r="AM107" s="6"/>
      <c r="AN107" s="9"/>
    </row>
    <row r="108" spans="1:40" ht="12" customHeight="1" x14ac:dyDescent="0.25">
      <c r="A108" s="21"/>
      <c r="B108" s="24"/>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6"/>
      <c r="AL108" s="6"/>
      <c r="AM108" s="6"/>
      <c r="AN108" s="9"/>
    </row>
    <row r="109" spans="1:40" ht="12" customHeight="1" x14ac:dyDescent="0.25">
      <c r="A109" s="21"/>
      <c r="B109" s="24"/>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6"/>
      <c r="AL109" s="6"/>
      <c r="AM109" s="6"/>
      <c r="AN109" s="9"/>
    </row>
    <row r="110" spans="1:40" ht="12" customHeight="1" x14ac:dyDescent="0.25">
      <c r="A110" s="21"/>
      <c r="B110" s="24"/>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6"/>
      <c r="AL110" s="6"/>
      <c r="AM110" s="6"/>
      <c r="AN110" s="9"/>
    </row>
    <row r="111" spans="1:40" ht="12" customHeight="1" x14ac:dyDescent="0.25">
      <c r="A111" s="27"/>
      <c r="B111" s="25"/>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6"/>
      <c r="AL111" s="6"/>
      <c r="AM111" s="6"/>
      <c r="AN111" s="9"/>
    </row>
    <row r="112" spans="1:40" ht="12" customHeight="1" x14ac:dyDescent="0.25">
      <c r="A112" s="21"/>
      <c r="B112" s="24"/>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6"/>
      <c r="AL112" s="6"/>
      <c r="AM112" s="6"/>
      <c r="AN112" s="9"/>
    </row>
    <row r="113" spans="1:40" ht="12" customHeight="1" x14ac:dyDescent="0.25">
      <c r="A113" s="21"/>
      <c r="B113" s="24"/>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6"/>
      <c r="AL113" s="6"/>
      <c r="AM113" s="6"/>
      <c r="AN113" s="9"/>
    </row>
    <row r="114" spans="1:40" ht="12" customHeight="1" x14ac:dyDescent="0.25">
      <c r="A114" s="21"/>
      <c r="B114" s="24"/>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6"/>
      <c r="AL114" s="6"/>
      <c r="AM114" s="6"/>
      <c r="AN114" s="9"/>
    </row>
    <row r="115" spans="1:40" ht="12" customHeight="1" x14ac:dyDescent="0.25">
      <c r="A115" s="27"/>
      <c r="B115" s="25"/>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6"/>
      <c r="AL115" s="6"/>
      <c r="AM115" s="6"/>
      <c r="AN115" s="9"/>
    </row>
    <row r="116" spans="1:40" ht="12" customHeight="1" x14ac:dyDescent="0.25">
      <c r="A116" s="21"/>
      <c r="B116" s="24"/>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6"/>
      <c r="AL116" s="6"/>
      <c r="AM116" s="6"/>
      <c r="AN116" s="9"/>
    </row>
  </sheetData>
  <mergeCells count="4">
    <mergeCell ref="A2:AI2"/>
    <mergeCell ref="A4:AI4"/>
    <mergeCell ref="A8:AI8"/>
    <mergeCell ref="A14:AI14"/>
  </mergeCells>
  <hyperlinks>
    <hyperlink ref="A1" location="Índice!A1" display="Índice" xr:uid="{861629F6-4F08-4EEB-ADB0-13013F06FE4D}"/>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BC8FB-F7EF-4C18-A2EE-164A78CB6BA7}">
  <dimension ref="A1:AN122"/>
  <sheetViews>
    <sheetView showGridLines="0" zoomScale="90" zoomScaleNormal="90" workbookViewId="0"/>
  </sheetViews>
  <sheetFormatPr baseColWidth="10" defaultColWidth="7.109375" defaultRowHeight="13.2" x14ac:dyDescent="0.25"/>
  <cols>
    <col min="1" max="1" width="6.109375" style="8" customWidth="1"/>
    <col min="2" max="2" width="10.5546875" style="8" customWidth="1"/>
    <col min="3" max="34" width="10.6640625" style="8" customWidth="1"/>
    <col min="35" max="35" width="12" style="8" bestFit="1" customWidth="1"/>
    <col min="36" max="16384" width="7.109375" style="8"/>
  </cols>
  <sheetData>
    <row r="1" spans="1:40" ht="12" customHeight="1" x14ac:dyDescent="0.25">
      <c r="A1" s="1" t="s">
        <v>0</v>
      </c>
      <c r="B1" s="2"/>
      <c r="C1" s="3"/>
      <c r="D1" s="3"/>
      <c r="E1" s="3"/>
      <c r="F1" s="3"/>
      <c r="G1" s="3"/>
      <c r="H1" s="3"/>
      <c r="I1" s="3"/>
      <c r="J1" s="3"/>
      <c r="K1" s="3"/>
      <c r="L1" s="3"/>
      <c r="M1" s="3"/>
      <c r="N1" s="3"/>
      <c r="O1" s="3"/>
      <c r="P1" s="3"/>
      <c r="Q1" s="3"/>
      <c r="R1" s="4"/>
      <c r="S1" s="4"/>
      <c r="T1" s="4"/>
      <c r="U1" s="4"/>
      <c r="V1" s="4"/>
      <c r="W1" s="4"/>
      <c r="X1" s="4"/>
      <c r="Y1" s="4"/>
      <c r="Z1" s="3"/>
      <c r="AA1" s="3"/>
      <c r="AB1" s="3"/>
      <c r="AC1" s="3"/>
      <c r="AD1" s="3"/>
      <c r="AE1" s="3"/>
      <c r="AF1" s="3"/>
      <c r="AG1" s="3"/>
      <c r="AH1" s="3"/>
      <c r="AI1" s="3"/>
      <c r="AJ1" s="3"/>
      <c r="AK1" s="5"/>
      <c r="AL1" s="6"/>
      <c r="AM1" s="6"/>
      <c r="AN1" s="7"/>
    </row>
    <row r="2" spans="1:40" ht="12" customHeight="1" x14ac:dyDescent="0.25">
      <c r="A2" s="136" t="s">
        <v>95</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2"/>
      <c r="AK2" s="5"/>
      <c r="AL2" s="6"/>
      <c r="AM2" s="6"/>
      <c r="AN2" s="9"/>
    </row>
    <row r="3" spans="1:40" ht="12" customHeight="1" x14ac:dyDescent="0.25">
      <c r="A3" s="10"/>
      <c r="B3" s="30"/>
      <c r="C3" s="30"/>
      <c r="D3" s="30"/>
      <c r="E3" s="30"/>
      <c r="F3" s="30"/>
      <c r="G3" s="30"/>
      <c r="H3" s="30"/>
      <c r="I3" s="30"/>
      <c r="J3" s="30"/>
      <c r="K3" s="30"/>
      <c r="L3" s="30"/>
      <c r="M3" s="30"/>
      <c r="N3" s="30"/>
      <c r="O3" s="30"/>
      <c r="P3" s="2"/>
      <c r="Q3" s="2"/>
      <c r="R3" s="2"/>
      <c r="S3" s="2"/>
      <c r="T3" s="2"/>
      <c r="U3" s="2"/>
      <c r="V3" s="2"/>
      <c r="W3" s="2"/>
      <c r="X3" s="2"/>
      <c r="Y3" s="2"/>
      <c r="Z3" s="2"/>
      <c r="AA3" s="2"/>
      <c r="AB3" s="2"/>
      <c r="AC3" s="2"/>
      <c r="AD3" s="2"/>
      <c r="AE3" s="2"/>
      <c r="AF3" s="2"/>
      <c r="AG3" s="2"/>
      <c r="AH3" s="2"/>
      <c r="AI3" s="2"/>
      <c r="AJ3" s="2"/>
      <c r="AK3" s="5"/>
      <c r="AL3" s="6"/>
      <c r="AM3" s="6"/>
      <c r="AN3" s="9"/>
    </row>
    <row r="4" spans="1:40" ht="12" customHeight="1" x14ac:dyDescent="0.25">
      <c r="A4" s="136" t="s">
        <v>456</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2"/>
      <c r="AK4" s="5"/>
      <c r="AL4" s="6"/>
      <c r="AM4" s="6"/>
      <c r="AN4" s="9"/>
    </row>
    <row r="5" spans="1:40" ht="12" customHeight="1" thickBot="1" x14ac:dyDescent="0.3">
      <c r="A5" s="12"/>
      <c r="B5" s="13"/>
      <c r="C5" s="13"/>
      <c r="D5" s="13"/>
      <c r="E5" s="13"/>
      <c r="F5" s="13"/>
      <c r="G5" s="13"/>
      <c r="H5" s="13"/>
      <c r="I5" s="13"/>
      <c r="J5" s="13"/>
      <c r="K5" s="13"/>
      <c r="L5" s="13"/>
      <c r="M5" s="13"/>
      <c r="N5" s="13"/>
      <c r="O5" s="13"/>
      <c r="P5" s="2"/>
      <c r="Q5" s="2"/>
      <c r="R5" s="2"/>
      <c r="S5" s="2"/>
      <c r="T5" s="2"/>
      <c r="U5" s="2"/>
      <c r="V5" s="2"/>
      <c r="W5" s="2"/>
      <c r="X5" s="2"/>
      <c r="Y5" s="2"/>
      <c r="Z5" s="2"/>
      <c r="AA5" s="2"/>
      <c r="AB5" s="2"/>
      <c r="AC5" s="2"/>
      <c r="AD5" s="2"/>
      <c r="AE5" s="2"/>
      <c r="AF5" s="2"/>
      <c r="AG5" s="2"/>
      <c r="AH5" s="2"/>
      <c r="AI5" s="2"/>
      <c r="AJ5" s="2"/>
      <c r="AK5" s="5"/>
      <c r="AL5" s="6"/>
      <c r="AM5" s="6"/>
      <c r="AN5" s="9"/>
    </row>
    <row r="6" spans="1:40" s="16" customFormat="1" ht="12" customHeight="1" thickTop="1" thickBot="1" x14ac:dyDescent="0.3">
      <c r="A6" s="30"/>
      <c r="B6" s="14"/>
      <c r="C6" s="15">
        <v>1990</v>
      </c>
      <c r="D6" s="15">
        <v>1991</v>
      </c>
      <c r="E6" s="15">
        <v>1992</v>
      </c>
      <c r="F6" s="15">
        <v>1993</v>
      </c>
      <c r="G6" s="15">
        <v>1994</v>
      </c>
      <c r="H6" s="15">
        <v>1995</v>
      </c>
      <c r="I6" s="15">
        <v>1996</v>
      </c>
      <c r="J6" s="15">
        <v>1997</v>
      </c>
      <c r="K6" s="15">
        <v>1998</v>
      </c>
      <c r="L6" s="15">
        <v>1999</v>
      </c>
      <c r="M6" s="15">
        <v>2000</v>
      </c>
      <c r="N6" s="15">
        <v>2001</v>
      </c>
      <c r="O6" s="15">
        <v>2002</v>
      </c>
      <c r="P6" s="15">
        <v>2003</v>
      </c>
      <c r="Q6" s="15">
        <v>2004</v>
      </c>
      <c r="R6" s="15">
        <v>2005</v>
      </c>
      <c r="S6" s="15">
        <v>2006</v>
      </c>
      <c r="T6" s="15">
        <v>2007</v>
      </c>
      <c r="U6" s="15">
        <v>2008</v>
      </c>
      <c r="V6" s="15">
        <v>2009</v>
      </c>
      <c r="W6" s="15">
        <v>2010</v>
      </c>
      <c r="X6" s="15">
        <v>2011</v>
      </c>
      <c r="Y6" s="15">
        <v>2012</v>
      </c>
      <c r="Z6" s="15">
        <v>2013</v>
      </c>
      <c r="AA6" s="15">
        <v>2014</v>
      </c>
      <c r="AB6" s="15">
        <v>2015</v>
      </c>
      <c r="AC6" s="15">
        <v>2016</v>
      </c>
      <c r="AD6" s="15">
        <v>2017</v>
      </c>
      <c r="AE6" s="15">
        <v>2018</v>
      </c>
      <c r="AF6" s="15">
        <v>2019</v>
      </c>
      <c r="AG6" s="15">
        <v>2020</v>
      </c>
      <c r="AH6" s="15">
        <v>2021</v>
      </c>
      <c r="AI6" s="15" t="s">
        <v>458</v>
      </c>
      <c r="AJ6" s="2"/>
      <c r="AK6" s="5"/>
      <c r="AL6" s="6"/>
      <c r="AM6" s="6"/>
      <c r="AN6" s="9"/>
    </row>
    <row r="7" spans="1:40" s="16" customFormat="1" ht="12" customHeight="1" thickTop="1" x14ac:dyDescent="0.25">
      <c r="A7" s="30"/>
      <c r="B7" s="14"/>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
      <c r="AK7" s="5"/>
      <c r="AL7" s="6"/>
      <c r="AM7" s="6"/>
      <c r="AN7" s="9"/>
    </row>
    <row r="8" spans="1:40" s="16" customFormat="1" ht="12" customHeight="1" x14ac:dyDescent="0.25">
      <c r="A8" s="136" t="s">
        <v>4</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2"/>
      <c r="AK8" s="5"/>
      <c r="AL8" s="6"/>
      <c r="AM8" s="6"/>
      <c r="AN8" s="9"/>
    </row>
    <row r="9" spans="1:40" s="16" customFormat="1" ht="12" customHeight="1" x14ac:dyDescent="0.25">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119"/>
      <c r="AG9" s="126"/>
      <c r="AH9" s="130"/>
      <c r="AI9" s="30"/>
      <c r="AJ9" s="2"/>
      <c r="AK9" s="5"/>
      <c r="AL9" s="6"/>
      <c r="AM9" s="6"/>
      <c r="AN9" s="9"/>
    </row>
    <row r="10" spans="1:40" ht="12" customHeight="1" x14ac:dyDescent="0.25">
      <c r="A10" s="17"/>
      <c r="B10" s="18" t="s">
        <v>1</v>
      </c>
      <c r="C10" s="28">
        <v>943.76834099999974</v>
      </c>
      <c r="D10" s="28">
        <v>874.90987799999948</v>
      </c>
      <c r="E10" s="28">
        <v>857.30384900000001</v>
      </c>
      <c r="F10" s="28">
        <v>1067.4676580000003</v>
      </c>
      <c r="G10" s="28">
        <v>1248.9272430000001</v>
      </c>
      <c r="H10" s="28">
        <v>1389.072508</v>
      </c>
      <c r="I10" s="28">
        <v>1358.4755969999994</v>
      </c>
      <c r="J10" s="28">
        <v>1476.2642269999994</v>
      </c>
      <c r="K10" s="28">
        <v>1683.8254599999996</v>
      </c>
      <c r="L10" s="28">
        <v>1934.5433170000003</v>
      </c>
      <c r="M10" s="28">
        <v>1935.9108119999994</v>
      </c>
      <c r="N10" s="28">
        <v>1603.071432</v>
      </c>
      <c r="O10" s="28">
        <v>2120.27673</v>
      </c>
      <c r="P10" s="28">
        <v>2487.0436570000002</v>
      </c>
      <c r="Q10" s="28">
        <v>2972.2555529999995</v>
      </c>
      <c r="R10" s="28">
        <v>3493.4431679999998</v>
      </c>
      <c r="S10" s="28">
        <v>3830.697439999999</v>
      </c>
      <c r="T10" s="28">
        <v>3243.4360120000001</v>
      </c>
      <c r="U10" s="28">
        <v>2930.4604989999998</v>
      </c>
      <c r="V10" s="28">
        <v>1816.8933689999992</v>
      </c>
      <c r="W10" s="28">
        <v>2452.6209199999994</v>
      </c>
      <c r="X10" s="28">
        <v>3047.6419520000013</v>
      </c>
      <c r="Y10" s="28">
        <v>3229.4795570000006</v>
      </c>
      <c r="Z10" s="28">
        <v>2920.11625</v>
      </c>
      <c r="AA10" s="28">
        <v>2938.2441029999986</v>
      </c>
      <c r="AB10" s="28">
        <v>2939.9518300000004</v>
      </c>
      <c r="AC10" s="28">
        <v>2752.169292</v>
      </c>
      <c r="AD10" s="28">
        <v>3265.9264009999997</v>
      </c>
      <c r="AE10" s="28">
        <v>3405.0543110000008</v>
      </c>
      <c r="AF10" s="28">
        <v>3294.9255280000002</v>
      </c>
      <c r="AG10" s="28">
        <v>2559.0499309999996</v>
      </c>
      <c r="AH10" s="28">
        <v>3548.7640719999999</v>
      </c>
      <c r="AI10" s="28">
        <f>SUM(C10:AH10)</f>
        <v>75621.990897000011</v>
      </c>
      <c r="AJ10" s="4"/>
      <c r="AK10" s="5"/>
      <c r="AL10" s="6"/>
      <c r="AM10" s="7"/>
      <c r="AN10" s="7"/>
    </row>
    <row r="11" spans="1:40" ht="12" customHeight="1" x14ac:dyDescent="0.25">
      <c r="A11" s="17"/>
      <c r="B11" s="18" t="s">
        <v>2</v>
      </c>
      <c r="C11" s="28">
        <v>422.15243500000003</v>
      </c>
      <c r="D11" s="28">
        <v>412.87759499999999</v>
      </c>
      <c r="E11" s="28">
        <v>336.83331600000002</v>
      </c>
      <c r="F11" s="28">
        <v>158.13321400000001</v>
      </c>
      <c r="G11" s="28">
        <v>361.88454199999995</v>
      </c>
      <c r="H11" s="28">
        <v>789.94804399999998</v>
      </c>
      <c r="I11" s="28">
        <v>804.32117500000004</v>
      </c>
      <c r="J11" s="28">
        <v>1242.3014999999998</v>
      </c>
      <c r="K11" s="28">
        <v>3153.5144850000006</v>
      </c>
      <c r="L11" s="28">
        <v>2256.0477059999998</v>
      </c>
      <c r="M11" s="28">
        <v>2058.8179639999998</v>
      </c>
      <c r="N11" s="28">
        <v>2744.2352609999998</v>
      </c>
      <c r="O11" s="28">
        <v>3462.1722510000004</v>
      </c>
      <c r="P11" s="28">
        <v>3334.3991209999999</v>
      </c>
      <c r="Q11" s="28">
        <v>2702.7588250000003</v>
      </c>
      <c r="R11" s="28">
        <v>2498.3291710000003</v>
      </c>
      <c r="S11" s="28">
        <v>2806.9703479999998</v>
      </c>
      <c r="T11" s="28">
        <v>1970.8348230000001</v>
      </c>
      <c r="U11" s="28">
        <v>1517.3257169999999</v>
      </c>
      <c r="V11" s="28">
        <v>1265.7417190000001</v>
      </c>
      <c r="W11" s="28">
        <v>1961.7343870000004</v>
      </c>
      <c r="X11" s="28">
        <v>2260.5150509999999</v>
      </c>
      <c r="Y11" s="28">
        <v>2846.1741090000005</v>
      </c>
      <c r="Z11" s="28">
        <v>2598.3948960000002</v>
      </c>
      <c r="AA11" s="28">
        <v>4588.5601689999994</v>
      </c>
      <c r="AB11" s="28">
        <v>5219.1950070000003</v>
      </c>
      <c r="AC11" s="28">
        <v>6113.3943130000007</v>
      </c>
      <c r="AD11" s="28">
        <v>8732.4383679999992</v>
      </c>
      <c r="AE11" s="28">
        <v>11234.186735000001</v>
      </c>
      <c r="AF11" s="28">
        <v>14391.540780000001</v>
      </c>
      <c r="AG11" s="28">
        <v>13177.996602999998</v>
      </c>
      <c r="AH11" s="28">
        <v>14400.510674999996</v>
      </c>
      <c r="AI11" s="28">
        <f t="shared" ref="AI11:AI12" si="0">SUM(C11:AH11)</f>
        <v>121824.24030499998</v>
      </c>
      <c r="AJ11" s="4"/>
      <c r="AK11" s="5"/>
      <c r="AL11" s="6"/>
      <c r="AM11" s="7"/>
      <c r="AN11" s="7"/>
    </row>
    <row r="12" spans="1:40" ht="12" customHeight="1" x14ac:dyDescent="0.25">
      <c r="A12" s="17"/>
      <c r="B12" s="18" t="s">
        <v>3</v>
      </c>
      <c r="C12" s="28">
        <v>1365.9207759999997</v>
      </c>
      <c r="D12" s="28">
        <v>1287.7874729999994</v>
      </c>
      <c r="E12" s="28">
        <v>1194.1371650000001</v>
      </c>
      <c r="F12" s="28">
        <v>1225.6008720000002</v>
      </c>
      <c r="G12" s="28">
        <v>1610.8117850000001</v>
      </c>
      <c r="H12" s="28">
        <v>2179.020552</v>
      </c>
      <c r="I12" s="28">
        <v>2162.7967719999997</v>
      </c>
      <c r="J12" s="28">
        <v>2718.5657269999992</v>
      </c>
      <c r="K12" s="28">
        <v>4837.3399449999997</v>
      </c>
      <c r="L12" s="28">
        <v>4190.591023</v>
      </c>
      <c r="M12" s="28">
        <v>3994.728775999999</v>
      </c>
      <c r="N12" s="28">
        <v>4347.3066929999995</v>
      </c>
      <c r="O12" s="28">
        <v>5582.4489810000005</v>
      </c>
      <c r="P12" s="28">
        <v>5821.4427780000005</v>
      </c>
      <c r="Q12" s="28">
        <v>5675.0143779999999</v>
      </c>
      <c r="R12" s="28">
        <v>5991.7723390000001</v>
      </c>
      <c r="S12" s="28">
        <v>6637.6677879999988</v>
      </c>
      <c r="T12" s="28">
        <v>5214.2708350000003</v>
      </c>
      <c r="U12" s="28">
        <v>4447.7862159999995</v>
      </c>
      <c r="V12" s="28">
        <v>3082.6350879999991</v>
      </c>
      <c r="W12" s="28">
        <v>4414.3553069999998</v>
      </c>
      <c r="X12" s="28">
        <v>5308.1570030000012</v>
      </c>
      <c r="Y12" s="28">
        <v>6075.6536660000011</v>
      </c>
      <c r="Z12" s="28">
        <v>5518.5111460000007</v>
      </c>
      <c r="AA12" s="28">
        <v>7526.8042719999976</v>
      </c>
      <c r="AB12" s="28">
        <v>8159.1468370000002</v>
      </c>
      <c r="AC12" s="28">
        <v>8865.5636050000012</v>
      </c>
      <c r="AD12" s="28">
        <v>11998.364769</v>
      </c>
      <c r="AE12" s="28">
        <v>14639.241046000003</v>
      </c>
      <c r="AF12" s="28">
        <v>17686.466308000003</v>
      </c>
      <c r="AG12" s="28">
        <v>15737.046533999997</v>
      </c>
      <c r="AH12" s="28">
        <v>17949.274746999996</v>
      </c>
      <c r="AI12" s="28">
        <f t="shared" si="0"/>
        <v>197446.231202</v>
      </c>
      <c r="AJ12" s="4"/>
      <c r="AK12" s="5"/>
      <c r="AL12" s="6"/>
      <c r="AM12" s="7"/>
      <c r="AN12" s="7"/>
    </row>
    <row r="13" spans="1:40" ht="12" customHeight="1" x14ac:dyDescent="0.25">
      <c r="A13" s="17"/>
      <c r="B13" s="1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4"/>
      <c r="AK13" s="5"/>
      <c r="AL13" s="6"/>
      <c r="AM13" s="7"/>
      <c r="AN13" s="7"/>
    </row>
    <row r="14" spans="1:40" ht="12" customHeight="1" x14ac:dyDescent="0.25">
      <c r="A14" s="136" t="s">
        <v>97</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4"/>
      <c r="AK14" s="5"/>
      <c r="AL14" s="6"/>
      <c r="AM14" s="7"/>
      <c r="AN14" s="7"/>
    </row>
    <row r="15" spans="1:40" ht="12" customHeight="1" x14ac:dyDescent="0.25">
      <c r="A15" s="17"/>
      <c r="B15" s="1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4"/>
      <c r="AK15" s="5"/>
      <c r="AL15" s="6"/>
      <c r="AM15" s="7"/>
      <c r="AN15" s="7"/>
    </row>
    <row r="16" spans="1:40" ht="12" customHeight="1" x14ac:dyDescent="0.25">
      <c r="A16" s="17"/>
      <c r="B16" s="18" t="s">
        <v>1</v>
      </c>
      <c r="C16" s="28">
        <v>60.702199999999991</v>
      </c>
      <c r="D16" s="28">
        <v>52.613609000000011</v>
      </c>
      <c r="E16" s="28">
        <v>59.596606999999985</v>
      </c>
      <c r="F16" s="28">
        <v>64.16250399999997</v>
      </c>
      <c r="G16" s="28">
        <v>71.390579000000017</v>
      </c>
      <c r="H16" s="28">
        <v>73.860244999999978</v>
      </c>
      <c r="I16" s="28">
        <v>65.518453000000008</v>
      </c>
      <c r="J16" s="28">
        <v>67.035144999999986</v>
      </c>
      <c r="K16" s="28">
        <v>68.770853000000017</v>
      </c>
      <c r="L16" s="28">
        <v>76.908744999999982</v>
      </c>
      <c r="M16" s="28">
        <v>112.11348700000003</v>
      </c>
      <c r="N16" s="28">
        <v>93.773019000000019</v>
      </c>
      <c r="O16" s="28">
        <v>112.11348700000003</v>
      </c>
      <c r="P16" s="28">
        <v>129.33741499999999</v>
      </c>
      <c r="Q16" s="28">
        <v>172.94247300000001</v>
      </c>
      <c r="R16" s="28">
        <v>210.75305000000006</v>
      </c>
      <c r="S16" s="28">
        <v>174.39382699999993</v>
      </c>
      <c r="T16" s="28">
        <v>151.00029999999998</v>
      </c>
      <c r="U16" s="28">
        <v>124.34029500000001</v>
      </c>
      <c r="V16" s="28">
        <v>79.201740000000001</v>
      </c>
      <c r="W16" s="28">
        <v>87.832772000000006</v>
      </c>
      <c r="X16" s="28">
        <v>88.074663999999984</v>
      </c>
      <c r="Y16" s="28">
        <v>80.712199000000012</v>
      </c>
      <c r="Z16" s="28">
        <v>71.409664000000021</v>
      </c>
      <c r="AA16" s="28">
        <v>90.704919000000004</v>
      </c>
      <c r="AB16" s="28">
        <v>119.591273</v>
      </c>
      <c r="AC16" s="28">
        <v>117.91827199999999</v>
      </c>
      <c r="AD16" s="28">
        <v>109.54186399999998</v>
      </c>
      <c r="AE16" s="28">
        <v>121.61644400000002</v>
      </c>
      <c r="AF16" s="28">
        <v>124.92755700000001</v>
      </c>
      <c r="AG16" s="28">
        <v>109.15077600000001</v>
      </c>
      <c r="AH16" s="28">
        <v>176.16629299999997</v>
      </c>
      <c r="AI16" s="28">
        <f>SUM(C16:AH16)</f>
        <v>3318.1747299999997</v>
      </c>
      <c r="AJ16" s="4"/>
      <c r="AK16" s="5"/>
      <c r="AL16" s="6"/>
      <c r="AM16" s="7"/>
      <c r="AN16" s="7"/>
    </row>
    <row r="17" spans="1:40" ht="12" customHeight="1" x14ac:dyDescent="0.25">
      <c r="A17" s="17"/>
      <c r="B17" s="18" t="s">
        <v>2</v>
      </c>
      <c r="C17" s="28">
        <v>14.658497000000001</v>
      </c>
      <c r="D17" s="28">
        <v>12.310665000000002</v>
      </c>
      <c r="E17" s="28">
        <v>6.7235770000000006</v>
      </c>
      <c r="F17" s="28">
        <v>4.1762729999999992</v>
      </c>
      <c r="G17" s="28">
        <v>5.5867640000000005</v>
      </c>
      <c r="H17" s="28">
        <v>29.946919000000001</v>
      </c>
      <c r="I17" s="28">
        <v>13.723072999999999</v>
      </c>
      <c r="J17" s="28">
        <v>34.523153000000001</v>
      </c>
      <c r="K17" s="28">
        <v>133.76455100000001</v>
      </c>
      <c r="L17" s="28">
        <v>131.94878299999999</v>
      </c>
      <c r="M17" s="28">
        <v>43.659368000000001</v>
      </c>
      <c r="N17" s="28">
        <v>37.963820999999996</v>
      </c>
      <c r="O17" s="28">
        <v>43.659368000000001</v>
      </c>
      <c r="P17" s="28">
        <v>36.722290000000001</v>
      </c>
      <c r="Q17" s="28">
        <v>23.335394000000004</v>
      </c>
      <c r="R17" s="28">
        <v>23.550528</v>
      </c>
      <c r="S17" s="28">
        <v>27.631501</v>
      </c>
      <c r="T17" s="28">
        <v>24.156948000000007</v>
      </c>
      <c r="U17" s="28">
        <v>19.148723999999998</v>
      </c>
      <c r="V17" s="28">
        <v>19.281488</v>
      </c>
      <c r="W17" s="28">
        <v>25.081576999999996</v>
      </c>
      <c r="X17" s="28">
        <v>30.806132999999999</v>
      </c>
      <c r="Y17" s="28">
        <v>40.782052</v>
      </c>
      <c r="Z17" s="28">
        <v>33.254137</v>
      </c>
      <c r="AA17" s="28">
        <v>47.321305000000002</v>
      </c>
      <c r="AB17" s="28">
        <v>38.551692000000003</v>
      </c>
      <c r="AC17" s="28">
        <v>40.259486000000003</v>
      </c>
      <c r="AD17" s="28">
        <v>89.451210999999986</v>
      </c>
      <c r="AE17" s="28">
        <v>106.34289499999998</v>
      </c>
      <c r="AF17" s="28">
        <v>134.27016</v>
      </c>
      <c r="AG17" s="28">
        <v>109.37747100000004</v>
      </c>
      <c r="AH17" s="28">
        <v>146.45646600000003</v>
      </c>
      <c r="AI17" s="28">
        <f t="shared" ref="AI17:AI18" si="1">SUM(C17:AH17)</f>
        <v>1528.4262700000004</v>
      </c>
      <c r="AJ17" s="4"/>
      <c r="AK17" s="5"/>
      <c r="AL17" s="6"/>
      <c r="AM17" s="7"/>
      <c r="AN17" s="7"/>
    </row>
    <row r="18" spans="1:40" ht="12" customHeight="1" x14ac:dyDescent="0.25">
      <c r="A18" s="17"/>
      <c r="B18" s="18" t="s">
        <v>3</v>
      </c>
      <c r="C18" s="28">
        <v>75.360696999999988</v>
      </c>
      <c r="D18" s="28">
        <v>64.924274000000011</v>
      </c>
      <c r="E18" s="28">
        <v>66.320183999999983</v>
      </c>
      <c r="F18" s="28">
        <v>68.338776999999965</v>
      </c>
      <c r="G18" s="28">
        <v>76.977343000000019</v>
      </c>
      <c r="H18" s="28">
        <v>103.80716399999997</v>
      </c>
      <c r="I18" s="28">
        <v>79.241526000000007</v>
      </c>
      <c r="J18" s="28">
        <v>101.55829799999998</v>
      </c>
      <c r="K18" s="28">
        <v>202.53540400000003</v>
      </c>
      <c r="L18" s="28">
        <v>208.85752799999997</v>
      </c>
      <c r="M18" s="28">
        <v>155.77285500000005</v>
      </c>
      <c r="N18" s="28">
        <v>131.73684000000003</v>
      </c>
      <c r="O18" s="28">
        <v>155.77285500000005</v>
      </c>
      <c r="P18" s="28">
        <v>166.05970500000001</v>
      </c>
      <c r="Q18" s="28">
        <v>196.27786700000001</v>
      </c>
      <c r="R18" s="28">
        <v>234.30357800000007</v>
      </c>
      <c r="S18" s="28">
        <v>202.02532799999994</v>
      </c>
      <c r="T18" s="28">
        <v>175.15724799999998</v>
      </c>
      <c r="U18" s="28">
        <v>143.48901900000001</v>
      </c>
      <c r="V18" s="28">
        <v>98.483227999999997</v>
      </c>
      <c r="W18" s="28">
        <v>112.914349</v>
      </c>
      <c r="X18" s="28">
        <v>118.88079699999999</v>
      </c>
      <c r="Y18" s="28">
        <v>121.49425100000002</v>
      </c>
      <c r="Z18" s="28">
        <v>104.66380100000002</v>
      </c>
      <c r="AA18" s="28">
        <v>138.02622400000001</v>
      </c>
      <c r="AB18" s="28">
        <v>158.142965</v>
      </c>
      <c r="AC18" s="28">
        <v>158.17775799999998</v>
      </c>
      <c r="AD18" s="28">
        <v>198.99307499999998</v>
      </c>
      <c r="AE18" s="28">
        <v>227.959339</v>
      </c>
      <c r="AF18" s="28">
        <v>259.19771700000001</v>
      </c>
      <c r="AG18" s="28">
        <v>218.52824700000005</v>
      </c>
      <c r="AH18" s="28">
        <v>322.62275899999997</v>
      </c>
      <c r="AI18" s="28">
        <f t="shared" si="1"/>
        <v>4846.6010000000006</v>
      </c>
      <c r="AJ18" s="4"/>
      <c r="AK18" s="5"/>
      <c r="AL18" s="6"/>
      <c r="AM18" s="7"/>
      <c r="AN18" s="7"/>
    </row>
    <row r="19" spans="1:40" ht="12" customHeight="1" x14ac:dyDescent="0.25">
      <c r="A19" s="17"/>
      <c r="B19" s="1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4"/>
      <c r="AK19" s="5"/>
      <c r="AL19" s="6"/>
      <c r="AM19" s="7"/>
      <c r="AN19" s="7"/>
    </row>
    <row r="20" spans="1:40" ht="12" customHeight="1" x14ac:dyDescent="0.25">
      <c r="A20" s="136" t="s">
        <v>414</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4"/>
      <c r="AK20" s="5"/>
      <c r="AL20" s="6"/>
      <c r="AM20" s="7"/>
      <c r="AN20" s="7"/>
    </row>
    <row r="21" spans="1:40" ht="12" customHeight="1" x14ac:dyDescent="0.25">
      <c r="A21" s="17"/>
      <c r="B21" s="1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4"/>
      <c r="AK21" s="5"/>
      <c r="AL21" s="6"/>
      <c r="AM21" s="7"/>
      <c r="AN21" s="7"/>
    </row>
    <row r="22" spans="1:40" ht="12" customHeight="1" x14ac:dyDescent="0.25">
      <c r="A22" s="17"/>
      <c r="B22" s="18" t="s">
        <v>1</v>
      </c>
      <c r="C22" s="19">
        <f>IF(C10&gt;0,C16/C10*100,"--")</f>
        <v>6.4318961934748788</v>
      </c>
      <c r="D22" s="19">
        <f t="shared" ref="D22:AI24" si="2">IF(D10&gt;0,D16/D10*100,"--")</f>
        <v>6.0136032662326446</v>
      </c>
      <c r="E22" s="19">
        <f t="shared" si="2"/>
        <v>6.9516318012005085</v>
      </c>
      <c r="F22" s="19">
        <f t="shared" si="2"/>
        <v>6.0107211229438438</v>
      </c>
      <c r="G22" s="19">
        <f t="shared" si="2"/>
        <v>5.7161519536170466</v>
      </c>
      <c r="H22" s="19">
        <f t="shared" si="2"/>
        <v>5.3172346709492269</v>
      </c>
      <c r="I22" s="19">
        <f t="shared" si="2"/>
        <v>4.8229392669760296</v>
      </c>
      <c r="J22" s="19">
        <f t="shared" si="2"/>
        <v>4.5408636051708653</v>
      </c>
      <c r="K22" s="19">
        <f t="shared" si="2"/>
        <v>4.0842031810114117</v>
      </c>
      <c r="L22" s="19">
        <f t="shared" si="2"/>
        <v>3.9755504218570032</v>
      </c>
      <c r="M22" s="19">
        <f t="shared" si="2"/>
        <v>5.7912526912422688</v>
      </c>
      <c r="N22" s="19">
        <f t="shared" si="2"/>
        <v>5.8495845617439723</v>
      </c>
      <c r="O22" s="19">
        <f t="shared" si="2"/>
        <v>5.2876818112322557</v>
      </c>
      <c r="P22" s="19">
        <f t="shared" si="2"/>
        <v>5.20044811581689</v>
      </c>
      <c r="Q22" s="19">
        <f t="shared" si="2"/>
        <v>5.8185600099373431</v>
      </c>
      <c r="R22" s="19">
        <f t="shared" si="2"/>
        <v>6.0328174773387371</v>
      </c>
      <c r="S22" s="19">
        <f t="shared" si="2"/>
        <v>4.5525346162551532</v>
      </c>
      <c r="T22" s="19">
        <f t="shared" si="2"/>
        <v>4.6555658703095135</v>
      </c>
      <c r="U22" s="19">
        <f t="shared" si="2"/>
        <v>4.2430292113621846</v>
      </c>
      <c r="V22" s="19">
        <f t="shared" si="2"/>
        <v>4.3591848234655552</v>
      </c>
      <c r="W22" s="19">
        <f t="shared" si="2"/>
        <v>3.581180087137152</v>
      </c>
      <c r="X22" s="19">
        <f t="shared" si="2"/>
        <v>2.8899281932446619</v>
      </c>
      <c r="Y22" s="19">
        <f t="shared" si="2"/>
        <v>2.4992323863779764</v>
      </c>
      <c r="Z22" s="19">
        <f t="shared" si="2"/>
        <v>2.4454390814064344</v>
      </c>
      <c r="AA22" s="19">
        <f t="shared" si="2"/>
        <v>3.0870450452836335</v>
      </c>
      <c r="AB22" s="19">
        <f t="shared" si="2"/>
        <v>4.0677970223750224</v>
      </c>
      <c r="AC22" s="19">
        <f t="shared" si="2"/>
        <v>4.2845573614517312</v>
      </c>
      <c r="AD22" s="19">
        <f t="shared" si="2"/>
        <v>3.3540824424720395</v>
      </c>
      <c r="AE22" s="19">
        <f t="shared" si="2"/>
        <v>3.571644763700804</v>
      </c>
      <c r="AF22" s="19">
        <f t="shared" ref="AF22:AG22" si="3">IF(AF10&gt;0,AF16/AF10*100,"--")</f>
        <v>3.7915138275015972</v>
      </c>
      <c r="AG22" s="19">
        <f t="shared" si="3"/>
        <v>4.2652851231139195</v>
      </c>
      <c r="AH22" s="19">
        <f t="shared" ref="AH22" si="4">IF(AH10&gt;0,AH16/AH10*100,"--")</f>
        <v>4.9641590544145924</v>
      </c>
      <c r="AI22" s="19">
        <f t="shared" si="2"/>
        <v>4.3878436558480436</v>
      </c>
      <c r="AJ22" s="4"/>
      <c r="AK22" s="5"/>
      <c r="AL22" s="6"/>
      <c r="AM22" s="7"/>
      <c r="AN22" s="7"/>
    </row>
    <row r="23" spans="1:40" ht="12" customHeight="1" x14ac:dyDescent="0.25">
      <c r="A23" s="17"/>
      <c r="B23" s="18" t="s">
        <v>2</v>
      </c>
      <c r="C23" s="19">
        <f t="shared" ref="C23:R24" si="5">IF(C11&gt;0,C17/C11*100,"--")</f>
        <v>3.4723232142436888</v>
      </c>
      <c r="D23" s="19">
        <f t="shared" si="5"/>
        <v>2.9816742659528432</v>
      </c>
      <c r="E23" s="19">
        <f t="shared" si="5"/>
        <v>1.9961140067272918</v>
      </c>
      <c r="F23" s="19">
        <f t="shared" si="5"/>
        <v>2.640984075616144</v>
      </c>
      <c r="G23" s="19">
        <f t="shared" si="5"/>
        <v>1.5437973584403617</v>
      </c>
      <c r="H23" s="19">
        <f t="shared" si="5"/>
        <v>3.7909985634447625</v>
      </c>
      <c r="I23" s="19">
        <f t="shared" si="5"/>
        <v>1.7061683101902667</v>
      </c>
      <c r="J23" s="19">
        <f t="shared" si="5"/>
        <v>2.7789673440787124</v>
      </c>
      <c r="K23" s="19">
        <f t="shared" si="5"/>
        <v>4.2417611092723417</v>
      </c>
      <c r="L23" s="19">
        <f t="shared" si="5"/>
        <v>5.8486698951037166</v>
      </c>
      <c r="M23" s="19">
        <f t="shared" si="5"/>
        <v>2.1206036067013838</v>
      </c>
      <c r="N23" s="19">
        <f t="shared" si="5"/>
        <v>1.3834025653531605</v>
      </c>
      <c r="O23" s="19">
        <f t="shared" si="5"/>
        <v>1.2610397413759409</v>
      </c>
      <c r="P23" s="19">
        <f t="shared" si="5"/>
        <v>1.1013165691150624</v>
      </c>
      <c r="Q23" s="19">
        <f t="shared" si="5"/>
        <v>0.86339164945655122</v>
      </c>
      <c r="R23" s="19">
        <f t="shared" si="5"/>
        <v>0.9426511235336329</v>
      </c>
      <c r="S23" s="19">
        <f t="shared" si="2"/>
        <v>0.98438877417026427</v>
      </c>
      <c r="T23" s="19">
        <f t="shared" si="2"/>
        <v>1.2257215936152559</v>
      </c>
      <c r="U23" s="19">
        <f t="shared" si="2"/>
        <v>1.2620048408498701</v>
      </c>
      <c r="V23" s="19">
        <f t="shared" si="2"/>
        <v>1.5233351094118435</v>
      </c>
      <c r="W23" s="19">
        <f t="shared" si="2"/>
        <v>1.2785409261422092</v>
      </c>
      <c r="X23" s="19">
        <f t="shared" si="2"/>
        <v>1.3627926514522466</v>
      </c>
      <c r="Y23" s="19">
        <f t="shared" si="2"/>
        <v>1.432872706945139</v>
      </c>
      <c r="Z23" s="19">
        <f t="shared" si="2"/>
        <v>1.2797953479354431</v>
      </c>
      <c r="AA23" s="19">
        <f t="shared" si="2"/>
        <v>1.0312887541433917</v>
      </c>
      <c r="AB23" s="19">
        <f t="shared" si="2"/>
        <v>0.73865207083265438</v>
      </c>
      <c r="AC23" s="19">
        <f t="shared" si="2"/>
        <v>0.65854554669227006</v>
      </c>
      <c r="AD23" s="19">
        <f t="shared" si="2"/>
        <v>1.0243554804554218</v>
      </c>
      <c r="AE23" s="19">
        <f t="shared" si="2"/>
        <v>0.9466007420785495</v>
      </c>
      <c r="AF23" s="19">
        <f t="shared" ref="AF23:AG23" si="6">IF(AF11&gt;0,AF17/AF11*100,"--")</f>
        <v>0.93297974172852938</v>
      </c>
      <c r="AG23" s="19">
        <f t="shared" si="6"/>
        <v>0.83000075273277907</v>
      </c>
      <c r="AH23" s="19">
        <f t="shared" ref="AH23" si="7">IF(AH11&gt;0,AH17/AH11*100,"--")</f>
        <v>1.017022724438903</v>
      </c>
      <c r="AI23" s="19">
        <f t="shared" si="2"/>
        <v>1.2546158844688233</v>
      </c>
      <c r="AJ23" s="4"/>
      <c r="AK23" s="5"/>
      <c r="AL23" s="6"/>
      <c r="AM23" s="7"/>
      <c r="AN23" s="7"/>
    </row>
    <row r="24" spans="1:40" ht="12" customHeight="1" x14ac:dyDescent="0.25">
      <c r="A24" s="17"/>
      <c r="B24" s="18" t="s">
        <v>3</v>
      </c>
      <c r="C24" s="19">
        <f t="shared" si="5"/>
        <v>5.5172084885251067</v>
      </c>
      <c r="D24" s="19">
        <f t="shared" si="2"/>
        <v>5.0415363840086087</v>
      </c>
      <c r="E24" s="19">
        <f t="shared" si="2"/>
        <v>5.5538162569456571</v>
      </c>
      <c r="F24" s="19">
        <f t="shared" si="2"/>
        <v>5.5759406313477191</v>
      </c>
      <c r="G24" s="19">
        <f t="shared" si="2"/>
        <v>4.7787918934303066</v>
      </c>
      <c r="H24" s="19">
        <f t="shared" si="2"/>
        <v>4.7639368937902509</v>
      </c>
      <c r="I24" s="19">
        <f t="shared" si="2"/>
        <v>3.6638452130998469</v>
      </c>
      <c r="J24" s="19">
        <f t="shared" si="2"/>
        <v>3.7357308300973813</v>
      </c>
      <c r="K24" s="19">
        <f t="shared" si="2"/>
        <v>4.186916906870394</v>
      </c>
      <c r="L24" s="19">
        <f t="shared" si="2"/>
        <v>4.983963523371485</v>
      </c>
      <c r="M24" s="19">
        <f t="shared" si="2"/>
        <v>3.8994601069256696</v>
      </c>
      <c r="N24" s="19">
        <f t="shared" si="2"/>
        <v>3.0303093226001674</v>
      </c>
      <c r="O24" s="19">
        <f t="shared" si="2"/>
        <v>2.7904035581906204</v>
      </c>
      <c r="P24" s="19">
        <f t="shared" si="2"/>
        <v>2.8525523883454031</v>
      </c>
      <c r="Q24" s="19">
        <f t="shared" si="2"/>
        <v>3.4586320655133327</v>
      </c>
      <c r="R24" s="19">
        <f t="shared" si="2"/>
        <v>3.910421904299259</v>
      </c>
      <c r="S24" s="19">
        <f t="shared" si="2"/>
        <v>3.0436191513717255</v>
      </c>
      <c r="T24" s="19">
        <f t="shared" si="2"/>
        <v>3.3591896842849738</v>
      </c>
      <c r="U24" s="19">
        <f t="shared" si="2"/>
        <v>3.2260772445363419</v>
      </c>
      <c r="V24" s="19">
        <f t="shared" si="2"/>
        <v>3.194774119822775</v>
      </c>
      <c r="W24" s="19">
        <f t="shared" si="2"/>
        <v>2.5578899102423338</v>
      </c>
      <c r="X24" s="19">
        <f t="shared" si="2"/>
        <v>2.2395870531488113</v>
      </c>
      <c r="Y24" s="19">
        <f t="shared" si="2"/>
        <v>1.999690200906195</v>
      </c>
      <c r="Z24" s="19">
        <f t="shared" si="2"/>
        <v>1.8965949008885086</v>
      </c>
      <c r="AA24" s="19">
        <f t="shared" si="2"/>
        <v>1.8337958449838119</v>
      </c>
      <c r="AB24" s="19">
        <f t="shared" si="2"/>
        <v>1.93822918203721</v>
      </c>
      <c r="AC24" s="19">
        <f t="shared" si="2"/>
        <v>1.7841816386133746</v>
      </c>
      <c r="AD24" s="19">
        <f t="shared" si="2"/>
        <v>1.6585016277729403</v>
      </c>
      <c r="AE24" s="19">
        <f t="shared" si="2"/>
        <v>1.5571800360667412</v>
      </c>
      <c r="AF24" s="19">
        <f t="shared" ref="AF24:AG24" si="8">IF(AF12&gt;0,AF18/AF12*100,"--")</f>
        <v>1.4655144362147616</v>
      </c>
      <c r="AG24" s="19">
        <f t="shared" si="8"/>
        <v>1.3886229956038336</v>
      </c>
      <c r="AH24" s="19">
        <f t="shared" ref="AH24" si="9">IF(AH12&gt;0,AH18/AH12*100,"--")</f>
        <v>1.7974138985973374</v>
      </c>
      <c r="AI24" s="19">
        <f t="shared" si="2"/>
        <v>2.4546434593839481</v>
      </c>
      <c r="AJ24" s="4"/>
      <c r="AK24" s="5"/>
      <c r="AL24" s="6"/>
      <c r="AM24" s="7"/>
      <c r="AN24" s="7"/>
    </row>
    <row r="25" spans="1:40" ht="12" customHeight="1" x14ac:dyDescent="0.25">
      <c r="A25" s="17"/>
      <c r="B25" s="1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4"/>
      <c r="AK25" s="5"/>
      <c r="AL25" s="6"/>
      <c r="AM25" s="7"/>
      <c r="AN25" s="7"/>
    </row>
    <row r="26" spans="1:40" ht="12" customHeight="1" thickBot="1" x14ac:dyDescent="0.3">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2"/>
      <c r="AK26" s="5"/>
      <c r="AL26" s="6"/>
      <c r="AM26" s="6"/>
      <c r="AN26" s="9"/>
    </row>
    <row r="27" spans="1:40" ht="12" customHeight="1" thickTop="1" x14ac:dyDescent="0.25">
      <c r="A27" s="20" t="s">
        <v>460</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5"/>
      <c r="AL27" s="6"/>
      <c r="AM27" s="6"/>
      <c r="AN27" s="9"/>
    </row>
    <row r="28" spans="1:40" ht="12" customHeight="1" x14ac:dyDescent="0.25">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3"/>
      <c r="AL28" s="23"/>
      <c r="AM28" s="23"/>
      <c r="AN28" s="22"/>
    </row>
    <row r="29" spans="1:40" ht="12" customHeight="1" x14ac:dyDescent="0.25">
      <c r="A29" s="21"/>
      <c r="B29" s="24"/>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6"/>
      <c r="AL29" s="6"/>
      <c r="AM29" s="6"/>
      <c r="AN29" s="9"/>
    </row>
    <row r="30" spans="1:40" ht="12" customHeight="1" x14ac:dyDescent="0.25">
      <c r="A30" s="21"/>
      <c r="B30" s="24"/>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6"/>
      <c r="AL30" s="6"/>
      <c r="AM30" s="6"/>
      <c r="AN30" s="9"/>
    </row>
    <row r="31" spans="1:40" ht="12" customHeight="1" x14ac:dyDescent="0.25">
      <c r="A31" s="21"/>
      <c r="B31" s="24"/>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6"/>
      <c r="AL31" s="6"/>
      <c r="AM31" s="6"/>
      <c r="AN31" s="9"/>
    </row>
    <row r="32" spans="1:40" ht="12" customHeight="1" x14ac:dyDescent="0.25">
      <c r="A32" s="21"/>
      <c r="B32" s="24"/>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6"/>
      <c r="AL32" s="6"/>
      <c r="AM32" s="6"/>
      <c r="AN32" s="9"/>
    </row>
    <row r="33" spans="1:40" ht="12" customHeight="1" x14ac:dyDescent="0.25">
      <c r="A33" s="21"/>
      <c r="B33" s="24"/>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6"/>
      <c r="AL33" s="6"/>
      <c r="AM33" s="6"/>
      <c r="AN33" s="9"/>
    </row>
    <row r="34" spans="1:40" ht="12" customHeight="1" x14ac:dyDescent="0.25">
      <c r="AJ34" s="9"/>
      <c r="AK34" s="6"/>
      <c r="AL34" s="6"/>
      <c r="AM34" s="6"/>
      <c r="AN34" s="9"/>
    </row>
    <row r="35" spans="1:40" ht="12" customHeight="1" x14ac:dyDescent="0.25">
      <c r="A35" s="21"/>
      <c r="B35" s="24"/>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6"/>
      <c r="AL35" s="6"/>
      <c r="AM35" s="6"/>
      <c r="AN35" s="9"/>
    </row>
    <row r="36" spans="1:40" ht="12" customHeight="1" x14ac:dyDescent="0.25">
      <c r="A36" s="21"/>
      <c r="B36" s="24"/>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6"/>
      <c r="AL36" s="6"/>
      <c r="AM36" s="6"/>
      <c r="AN36" s="9"/>
    </row>
    <row r="37" spans="1:40" ht="12" customHeight="1" x14ac:dyDescent="0.25">
      <c r="A37" s="21"/>
      <c r="B37" s="24"/>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6"/>
      <c r="AL37" s="6"/>
      <c r="AM37" s="6"/>
      <c r="AN37" s="9"/>
    </row>
    <row r="38" spans="1:40" ht="12" customHeight="1" x14ac:dyDescent="0.25">
      <c r="A38" s="21"/>
      <c r="B38" s="24"/>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6"/>
      <c r="AL38" s="6"/>
      <c r="AM38" s="6"/>
      <c r="AN38" s="9"/>
    </row>
    <row r="39" spans="1:40" ht="12" customHeight="1" x14ac:dyDescent="0.25">
      <c r="A39" s="21"/>
      <c r="B39" s="24"/>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6"/>
      <c r="AL39" s="6"/>
      <c r="AM39" s="6"/>
      <c r="AN39" s="9"/>
    </row>
    <row r="40" spans="1:40" ht="12" customHeight="1" x14ac:dyDescent="0.25">
      <c r="A40" s="21"/>
      <c r="B40" s="24"/>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6"/>
      <c r="AL40" s="6"/>
      <c r="AM40" s="6"/>
      <c r="AN40" s="9"/>
    </row>
    <row r="41" spans="1:40" ht="12" customHeight="1" x14ac:dyDescent="0.25">
      <c r="A41" s="21"/>
      <c r="B41" s="24"/>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6"/>
      <c r="AL41" s="6"/>
      <c r="AM41" s="6"/>
      <c r="AN41" s="9"/>
    </row>
    <row r="42" spans="1:40" ht="12" customHeight="1" x14ac:dyDescent="0.25">
      <c r="A42" s="21"/>
      <c r="B42" s="24"/>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6"/>
      <c r="AL42" s="6"/>
      <c r="AM42" s="6"/>
      <c r="AN42" s="9"/>
    </row>
    <row r="43" spans="1:40" ht="12" customHeight="1" x14ac:dyDescent="0.25">
      <c r="A43" s="21"/>
      <c r="B43" s="24"/>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6"/>
      <c r="AL43" s="6"/>
      <c r="AM43" s="6"/>
      <c r="AN43" s="9"/>
    </row>
    <row r="44" spans="1:40" ht="12" customHeight="1" x14ac:dyDescent="0.25">
      <c r="A44" s="21"/>
      <c r="B44" s="24"/>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6"/>
      <c r="AL44" s="6"/>
      <c r="AM44" s="6"/>
      <c r="AN44" s="9"/>
    </row>
    <row r="45" spans="1:40" ht="12" customHeight="1" x14ac:dyDescent="0.25">
      <c r="A45" s="21"/>
      <c r="B45" s="24"/>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6"/>
      <c r="AL45" s="6"/>
      <c r="AM45" s="6"/>
      <c r="AN45" s="9"/>
    </row>
    <row r="46" spans="1:40" ht="12" customHeight="1" x14ac:dyDescent="0.25">
      <c r="A46" s="21"/>
      <c r="B46" s="24"/>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6"/>
      <c r="AL46" s="6"/>
      <c r="AM46" s="6"/>
      <c r="AN46" s="9"/>
    </row>
    <row r="47" spans="1:40" ht="12" customHeight="1" x14ac:dyDescent="0.25">
      <c r="A47" s="21"/>
      <c r="B47" s="24"/>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6"/>
      <c r="AL47" s="6"/>
      <c r="AM47" s="6"/>
      <c r="AN47" s="9"/>
    </row>
    <row r="48" spans="1:40" ht="12" customHeight="1" x14ac:dyDescent="0.25">
      <c r="A48" s="21"/>
      <c r="B48" s="24"/>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6"/>
      <c r="AL48" s="6"/>
      <c r="AM48" s="6"/>
      <c r="AN48" s="9"/>
    </row>
    <row r="49" spans="1:40" ht="12" customHeight="1" x14ac:dyDescent="0.25">
      <c r="A49" s="21"/>
      <c r="B49" s="24"/>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6"/>
      <c r="AL49" s="6"/>
      <c r="AM49" s="6"/>
      <c r="AN49" s="9"/>
    </row>
    <row r="50" spans="1:40" ht="12" customHeight="1" x14ac:dyDescent="0.25">
      <c r="A50" s="21"/>
      <c r="B50" s="24"/>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6"/>
      <c r="AL50" s="6"/>
      <c r="AM50" s="6"/>
      <c r="AN50" s="9"/>
    </row>
    <row r="51" spans="1:40" ht="12" customHeight="1" x14ac:dyDescent="0.25">
      <c r="A51" s="21"/>
      <c r="B51" s="24"/>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6"/>
      <c r="AL51" s="6"/>
      <c r="AM51" s="6"/>
      <c r="AN51" s="9"/>
    </row>
    <row r="52" spans="1:40" ht="12" customHeight="1" x14ac:dyDescent="0.25">
      <c r="A52" s="21"/>
      <c r="B52" s="24"/>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6"/>
      <c r="AL52" s="6"/>
      <c r="AM52" s="6"/>
      <c r="AN52" s="9"/>
    </row>
    <row r="53" spans="1:40" ht="12" customHeight="1" x14ac:dyDescent="0.25">
      <c r="A53" s="21"/>
      <c r="B53" s="24"/>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6"/>
      <c r="AL53" s="6"/>
      <c r="AM53" s="6"/>
      <c r="AN53" s="9"/>
    </row>
    <row r="54" spans="1:40" ht="12" customHeight="1" x14ac:dyDescent="0.25">
      <c r="A54" s="21"/>
      <c r="B54" s="24"/>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6"/>
      <c r="AL54" s="6"/>
      <c r="AM54" s="6"/>
      <c r="AN54" s="9"/>
    </row>
    <row r="55" spans="1:40" ht="12" customHeight="1" x14ac:dyDescent="0.25">
      <c r="A55" s="21"/>
      <c r="B55" s="24"/>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6"/>
      <c r="AL55" s="6"/>
      <c r="AM55" s="6"/>
      <c r="AN55" s="9"/>
    </row>
    <row r="56" spans="1:40" ht="12" customHeight="1" x14ac:dyDescent="0.25">
      <c r="A56" s="21"/>
      <c r="B56" s="25"/>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6"/>
      <c r="AL56" s="6"/>
      <c r="AM56" s="6"/>
      <c r="AN56" s="9"/>
    </row>
    <row r="57" spans="1:40" ht="12" customHeight="1" x14ac:dyDescent="0.25">
      <c r="A57" s="21"/>
      <c r="B57" s="24"/>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6"/>
      <c r="AL57" s="6"/>
      <c r="AM57" s="6"/>
      <c r="AN57" s="9"/>
    </row>
    <row r="58" spans="1:40" ht="12" customHeight="1" x14ac:dyDescent="0.25">
      <c r="A58" s="21"/>
      <c r="B58" s="24"/>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6"/>
      <c r="AL58" s="6"/>
      <c r="AM58" s="6"/>
      <c r="AN58" s="9"/>
    </row>
    <row r="59" spans="1:40" ht="12" customHeight="1" x14ac:dyDescent="0.25">
      <c r="A59" s="21"/>
      <c r="B59" s="24"/>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6"/>
      <c r="AL59" s="6"/>
      <c r="AM59" s="6"/>
      <c r="AN59" s="9"/>
    </row>
    <row r="60" spans="1:40" ht="12" customHeight="1" x14ac:dyDescent="0.25">
      <c r="A60" s="21"/>
      <c r="B60" s="24"/>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6"/>
      <c r="AL60" s="6"/>
      <c r="AM60" s="6"/>
      <c r="AN60" s="9"/>
    </row>
    <row r="61" spans="1:40" ht="12" customHeight="1" x14ac:dyDescent="0.25">
      <c r="A61" s="21"/>
      <c r="B61" s="24"/>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6"/>
      <c r="AL61" s="6"/>
      <c r="AM61" s="6"/>
      <c r="AN61" s="9"/>
    </row>
    <row r="62" spans="1:40" ht="12" customHeight="1" x14ac:dyDescent="0.25">
      <c r="A62" s="21"/>
      <c r="B62" s="24"/>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6"/>
      <c r="AL62" s="6"/>
      <c r="AM62" s="6"/>
      <c r="AN62" s="9"/>
    </row>
    <row r="63" spans="1:40" ht="12" customHeight="1" x14ac:dyDescent="0.25">
      <c r="A63" s="21"/>
      <c r="B63" s="24"/>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6"/>
      <c r="AL63" s="6"/>
      <c r="AM63" s="6"/>
      <c r="AN63" s="9"/>
    </row>
    <row r="64" spans="1:40" ht="12" customHeight="1" x14ac:dyDescent="0.25">
      <c r="A64" s="21"/>
      <c r="B64" s="24"/>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6"/>
      <c r="AL64" s="6"/>
      <c r="AM64" s="6"/>
      <c r="AN64" s="9"/>
    </row>
    <row r="65" spans="1:40" ht="12" customHeight="1" x14ac:dyDescent="0.25">
      <c r="A65" s="21"/>
      <c r="B65" s="24"/>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6"/>
      <c r="AL65" s="6"/>
      <c r="AM65" s="6"/>
      <c r="AN65" s="9"/>
    </row>
    <row r="66" spans="1:40" ht="12" customHeight="1" x14ac:dyDescent="0.25">
      <c r="A66" s="21"/>
      <c r="B66" s="24"/>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6"/>
      <c r="AL66" s="6"/>
      <c r="AM66" s="6"/>
      <c r="AN66" s="9"/>
    </row>
    <row r="67" spans="1:40" ht="12" customHeight="1" x14ac:dyDescent="0.25">
      <c r="A67" s="21"/>
      <c r="B67" s="24"/>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6"/>
      <c r="AL67" s="6"/>
      <c r="AM67" s="6"/>
      <c r="AN67" s="9"/>
    </row>
    <row r="68" spans="1:40" ht="12" customHeight="1" x14ac:dyDescent="0.25">
      <c r="A68" s="21"/>
      <c r="B68" s="24"/>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6"/>
      <c r="AL68" s="6"/>
      <c r="AM68" s="6"/>
      <c r="AN68" s="9"/>
    </row>
    <row r="69" spans="1:40" ht="12" customHeight="1" x14ac:dyDescent="0.25">
      <c r="A69" s="21"/>
      <c r="B69" s="24"/>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6"/>
      <c r="AL69" s="6"/>
      <c r="AM69" s="6"/>
      <c r="AN69" s="9"/>
    </row>
    <row r="70" spans="1:40" ht="12" customHeight="1" x14ac:dyDescent="0.25">
      <c r="A70" s="21"/>
      <c r="B70" s="24"/>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6"/>
      <c r="AL70" s="6"/>
      <c r="AM70" s="6"/>
      <c r="AN70" s="9"/>
    </row>
    <row r="71" spans="1:40" ht="12" customHeight="1" x14ac:dyDescent="0.25">
      <c r="A71" s="21"/>
      <c r="B71" s="24"/>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6"/>
      <c r="AL71" s="6"/>
      <c r="AM71" s="6"/>
      <c r="AN71" s="9"/>
    </row>
    <row r="72" spans="1:40" ht="12" customHeight="1" x14ac:dyDescent="0.25">
      <c r="A72" s="21"/>
      <c r="B72" s="24"/>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6"/>
      <c r="AL72" s="6"/>
      <c r="AM72" s="6"/>
      <c r="AN72" s="9"/>
    </row>
    <row r="73" spans="1:40" ht="12" customHeight="1" x14ac:dyDescent="0.25">
      <c r="A73" s="21"/>
      <c r="B73" s="24"/>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6"/>
      <c r="AL73" s="6"/>
      <c r="AM73" s="6"/>
      <c r="AN73" s="9"/>
    </row>
    <row r="74" spans="1:40" ht="12" customHeight="1" x14ac:dyDescent="0.25">
      <c r="A74" s="21"/>
      <c r="B74" s="24"/>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6"/>
      <c r="AL74" s="6"/>
      <c r="AM74" s="6"/>
      <c r="AN74" s="9"/>
    </row>
    <row r="75" spans="1:40" ht="12" customHeight="1" x14ac:dyDescent="0.25">
      <c r="A75" s="21"/>
      <c r="B75" s="24"/>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6"/>
      <c r="AL75" s="6"/>
      <c r="AM75" s="6"/>
      <c r="AN75" s="9"/>
    </row>
    <row r="76" spans="1:40" ht="12" customHeight="1" x14ac:dyDescent="0.25">
      <c r="A76" s="21"/>
      <c r="B76" s="24"/>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6"/>
      <c r="AL76" s="6"/>
      <c r="AM76" s="6"/>
      <c r="AN76" s="9"/>
    </row>
    <row r="77" spans="1:40" ht="12" customHeight="1" x14ac:dyDescent="0.25">
      <c r="A77" s="21"/>
      <c r="B77" s="24"/>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6"/>
      <c r="AL77" s="6"/>
      <c r="AM77" s="6"/>
      <c r="AN77" s="9"/>
    </row>
    <row r="78" spans="1:40" ht="12" customHeight="1" x14ac:dyDescent="0.25">
      <c r="A78" s="21"/>
      <c r="B78" s="24"/>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6"/>
      <c r="AL78" s="6"/>
      <c r="AM78" s="6"/>
      <c r="AN78" s="9"/>
    </row>
    <row r="79" spans="1:40" ht="12" customHeight="1" x14ac:dyDescent="0.25">
      <c r="A79" s="21"/>
      <c r="B79" s="24"/>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6"/>
      <c r="AL79" s="6"/>
      <c r="AM79" s="6"/>
      <c r="AN79" s="9"/>
    </row>
    <row r="80" spans="1:40" ht="12" customHeight="1" x14ac:dyDescent="0.25">
      <c r="A80" s="21"/>
      <c r="B80" s="24"/>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6"/>
      <c r="AL80" s="6"/>
      <c r="AM80" s="6"/>
      <c r="AN80" s="9"/>
    </row>
    <row r="81" spans="1:40" ht="12" customHeight="1" x14ac:dyDescent="0.25">
      <c r="A81" s="21"/>
      <c r="B81" s="24"/>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6"/>
      <c r="AL81" s="6"/>
      <c r="AM81" s="6"/>
      <c r="AN81" s="9"/>
    </row>
    <row r="82" spans="1:40" ht="12" customHeight="1" x14ac:dyDescent="0.25">
      <c r="A82" s="21"/>
      <c r="B82" s="24"/>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6"/>
      <c r="AL82" s="6"/>
      <c r="AM82" s="6"/>
      <c r="AN82" s="9"/>
    </row>
    <row r="83" spans="1:40" ht="12" customHeight="1" x14ac:dyDescent="0.25">
      <c r="A83" s="21"/>
      <c r="B83" s="24"/>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6"/>
      <c r="AL83" s="6"/>
      <c r="AM83" s="6"/>
      <c r="AN83" s="9"/>
    </row>
    <row r="84" spans="1:40" ht="12" customHeight="1" x14ac:dyDescent="0.25">
      <c r="A84" s="21"/>
      <c r="B84" s="24"/>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6"/>
      <c r="AL84" s="6"/>
      <c r="AM84" s="6"/>
      <c r="AN84" s="9"/>
    </row>
    <row r="85" spans="1:40" ht="12" customHeight="1" x14ac:dyDescent="0.25">
      <c r="A85" s="21"/>
      <c r="B85" s="24"/>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6"/>
      <c r="AL85" s="6"/>
      <c r="AM85" s="6"/>
      <c r="AN85" s="9"/>
    </row>
    <row r="86" spans="1:40" ht="12" customHeight="1" x14ac:dyDescent="0.25">
      <c r="A86" s="21"/>
      <c r="B86" s="24"/>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6"/>
      <c r="AL86" s="6"/>
      <c r="AM86" s="6"/>
      <c r="AN86" s="9"/>
    </row>
    <row r="87" spans="1:40" ht="12" customHeight="1" x14ac:dyDescent="0.25">
      <c r="A87" s="21"/>
      <c r="B87" s="24"/>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6"/>
      <c r="AL87" s="6"/>
      <c r="AM87" s="6"/>
      <c r="AN87" s="9"/>
    </row>
    <row r="88" spans="1:40" ht="12" customHeight="1" x14ac:dyDescent="0.25">
      <c r="A88" s="21"/>
      <c r="B88" s="24"/>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6"/>
      <c r="AL88" s="6"/>
      <c r="AM88" s="6"/>
      <c r="AN88" s="9"/>
    </row>
    <row r="89" spans="1:40" ht="12" customHeight="1" x14ac:dyDescent="0.25">
      <c r="A89" s="21"/>
      <c r="B89" s="24"/>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6"/>
      <c r="AL89" s="6"/>
      <c r="AM89" s="6"/>
      <c r="AN89" s="9"/>
    </row>
    <row r="90" spans="1:40" ht="12" customHeight="1" x14ac:dyDescent="0.25">
      <c r="A90" s="21"/>
      <c r="B90" s="24"/>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6"/>
      <c r="AL90" s="6"/>
      <c r="AM90" s="6"/>
      <c r="AN90" s="9"/>
    </row>
    <row r="91" spans="1:40" ht="12" customHeight="1" x14ac:dyDescent="0.25">
      <c r="A91" s="21"/>
      <c r="B91" s="24"/>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6"/>
      <c r="AL91" s="6"/>
      <c r="AM91" s="6"/>
      <c r="AN91" s="9"/>
    </row>
    <row r="92" spans="1:40" ht="12" customHeight="1" x14ac:dyDescent="0.25">
      <c r="A92" s="21"/>
      <c r="B92" s="24"/>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6"/>
      <c r="AL92" s="6"/>
      <c r="AM92" s="6"/>
      <c r="AN92" s="9"/>
    </row>
    <row r="93" spans="1:40" ht="12" customHeight="1" x14ac:dyDescent="0.25">
      <c r="A93" s="21"/>
      <c r="B93" s="24"/>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6"/>
      <c r="AL93" s="6"/>
      <c r="AM93" s="6"/>
      <c r="AN93" s="9"/>
    </row>
    <row r="94" spans="1:40" ht="12" customHeight="1" x14ac:dyDescent="0.25">
      <c r="A94" s="21"/>
      <c r="B94" s="24"/>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6"/>
      <c r="AL94" s="6"/>
      <c r="AM94" s="6"/>
      <c r="AN94" s="9"/>
    </row>
    <row r="95" spans="1:40" ht="12" customHeight="1" x14ac:dyDescent="0.25">
      <c r="A95" s="21"/>
      <c r="B95" s="24"/>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6"/>
      <c r="AL95" s="6"/>
      <c r="AM95" s="6"/>
      <c r="AN95" s="9"/>
    </row>
    <row r="96" spans="1:40" ht="12" customHeight="1" x14ac:dyDescent="0.25">
      <c r="A96" s="21"/>
      <c r="B96" s="24"/>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6"/>
      <c r="AL96" s="6"/>
      <c r="AM96" s="6"/>
      <c r="AN96" s="9"/>
    </row>
    <row r="97" spans="1:40" ht="12" customHeight="1" x14ac:dyDescent="0.25">
      <c r="A97" s="21"/>
      <c r="B97" s="24"/>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6"/>
      <c r="AL97" s="6"/>
      <c r="AM97" s="6"/>
      <c r="AN97" s="9"/>
    </row>
    <row r="98" spans="1:40" ht="12" customHeight="1" x14ac:dyDescent="0.25">
      <c r="A98" s="21"/>
      <c r="B98" s="24"/>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6"/>
      <c r="AL98" s="6"/>
      <c r="AM98" s="6"/>
      <c r="AN98" s="9"/>
    </row>
    <row r="99" spans="1:40" ht="12" customHeight="1" x14ac:dyDescent="0.25">
      <c r="A99" s="21"/>
      <c r="B99" s="26"/>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6"/>
      <c r="AL99" s="6"/>
      <c r="AM99" s="6"/>
      <c r="AN99" s="9"/>
    </row>
    <row r="100" spans="1:40" ht="12" customHeight="1" x14ac:dyDescent="0.25">
      <c r="A100" s="21"/>
      <c r="B100" s="24"/>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6"/>
      <c r="AL100" s="6"/>
      <c r="AM100" s="6"/>
      <c r="AN100" s="9"/>
    </row>
    <row r="101" spans="1:40" ht="12" customHeight="1" x14ac:dyDescent="0.25">
      <c r="A101" s="21"/>
      <c r="B101" s="24"/>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6"/>
      <c r="AL101" s="6"/>
      <c r="AM101" s="6"/>
      <c r="AN101" s="9"/>
    </row>
    <row r="102" spans="1:40" ht="12" customHeight="1" x14ac:dyDescent="0.25">
      <c r="A102" s="21"/>
      <c r="B102" s="24"/>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6"/>
      <c r="AL102" s="6"/>
      <c r="AM102" s="6"/>
      <c r="AN102" s="9"/>
    </row>
    <row r="103" spans="1:40" ht="12" customHeight="1" x14ac:dyDescent="0.25">
      <c r="A103" s="21"/>
      <c r="B103" s="24"/>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6"/>
      <c r="AL103" s="6"/>
      <c r="AM103" s="6"/>
      <c r="AN103" s="9"/>
    </row>
    <row r="104" spans="1:40" ht="12" customHeight="1" x14ac:dyDescent="0.25">
      <c r="A104" s="21"/>
      <c r="B104" s="24"/>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6"/>
      <c r="AL104" s="6"/>
      <c r="AM104" s="6"/>
      <c r="AN104" s="9"/>
    </row>
    <row r="105" spans="1:40" ht="12" customHeight="1" x14ac:dyDescent="0.25">
      <c r="A105" s="21"/>
      <c r="B105" s="24"/>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6"/>
      <c r="AL105" s="6"/>
      <c r="AM105" s="6"/>
      <c r="AN105" s="9"/>
    </row>
    <row r="106" spans="1:40" ht="12" customHeight="1" x14ac:dyDescent="0.25">
      <c r="A106" s="21"/>
      <c r="B106" s="24"/>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6"/>
      <c r="AL106" s="6"/>
      <c r="AM106" s="6"/>
      <c r="AN106" s="9"/>
    </row>
    <row r="107" spans="1:40" ht="12" customHeight="1" x14ac:dyDescent="0.25">
      <c r="A107" s="21"/>
      <c r="B107" s="24"/>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6"/>
      <c r="AL107" s="6"/>
      <c r="AM107" s="6"/>
      <c r="AN107" s="9"/>
    </row>
    <row r="108" spans="1:40" ht="12" customHeight="1" x14ac:dyDescent="0.25">
      <c r="A108" s="21"/>
      <c r="B108" s="24"/>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6"/>
      <c r="AL108" s="6"/>
      <c r="AM108" s="6"/>
      <c r="AN108" s="9"/>
    </row>
    <row r="109" spans="1:40" ht="12" customHeight="1" x14ac:dyDescent="0.25">
      <c r="A109" s="21"/>
      <c r="B109" s="24"/>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6"/>
      <c r="AL109" s="6"/>
      <c r="AM109" s="6"/>
      <c r="AN109" s="9"/>
    </row>
    <row r="110" spans="1:40" ht="12" customHeight="1" x14ac:dyDescent="0.25">
      <c r="A110" s="21"/>
      <c r="B110" s="24"/>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6"/>
      <c r="AL110" s="6"/>
      <c r="AM110" s="6"/>
      <c r="AN110" s="9"/>
    </row>
    <row r="111" spans="1:40" ht="12" customHeight="1" x14ac:dyDescent="0.25">
      <c r="A111" s="21"/>
      <c r="B111" s="24"/>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6"/>
      <c r="AL111" s="6"/>
      <c r="AM111" s="6"/>
      <c r="AN111" s="9"/>
    </row>
    <row r="112" spans="1:40" ht="12" customHeight="1" x14ac:dyDescent="0.25">
      <c r="A112" s="27"/>
      <c r="B112" s="25"/>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6"/>
      <c r="AL112" s="6"/>
      <c r="AM112" s="6"/>
      <c r="AN112" s="9"/>
    </row>
    <row r="113" spans="1:40" ht="12" customHeight="1" x14ac:dyDescent="0.25">
      <c r="A113" s="21"/>
      <c r="B113" s="24"/>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6"/>
      <c r="AL113" s="6"/>
      <c r="AM113" s="6"/>
      <c r="AN113" s="9"/>
    </row>
    <row r="114" spans="1:40" ht="12" customHeight="1" x14ac:dyDescent="0.25">
      <c r="A114" s="21"/>
      <c r="B114" s="24"/>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6"/>
      <c r="AL114" s="6"/>
      <c r="AM114" s="6"/>
      <c r="AN114" s="9"/>
    </row>
    <row r="115" spans="1:40" ht="12" customHeight="1" x14ac:dyDescent="0.25">
      <c r="A115" s="21"/>
      <c r="B115" s="24"/>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6"/>
      <c r="AL115" s="6"/>
      <c r="AM115" s="6"/>
      <c r="AN115" s="9"/>
    </row>
    <row r="116" spans="1:40" ht="12" customHeight="1" x14ac:dyDescent="0.25">
      <c r="A116" s="21"/>
      <c r="B116" s="24"/>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6"/>
      <c r="AL116" s="6"/>
      <c r="AM116" s="6"/>
      <c r="AN116" s="9"/>
    </row>
    <row r="117" spans="1:40" ht="12" customHeight="1" x14ac:dyDescent="0.25">
      <c r="A117" s="27"/>
      <c r="B117" s="25"/>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6"/>
      <c r="AL117" s="6"/>
      <c r="AM117" s="6"/>
      <c r="AN117" s="9"/>
    </row>
    <row r="118" spans="1:40" ht="12" customHeight="1" x14ac:dyDescent="0.25">
      <c r="A118" s="21"/>
      <c r="B118" s="24"/>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6"/>
      <c r="AL118" s="6"/>
      <c r="AM118" s="6"/>
      <c r="AN118" s="9"/>
    </row>
    <row r="119" spans="1:40" ht="12" customHeight="1" x14ac:dyDescent="0.25">
      <c r="A119" s="21"/>
      <c r="B119" s="24"/>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6"/>
      <c r="AL119" s="6"/>
      <c r="AM119" s="6"/>
      <c r="AN119" s="9"/>
    </row>
    <row r="120" spans="1:40" ht="12" customHeight="1" x14ac:dyDescent="0.25">
      <c r="A120" s="21"/>
      <c r="B120" s="24"/>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6"/>
      <c r="AL120" s="6"/>
      <c r="AM120" s="6"/>
      <c r="AN120" s="9"/>
    </row>
    <row r="121" spans="1:40" ht="12" customHeight="1" x14ac:dyDescent="0.25">
      <c r="A121" s="27"/>
      <c r="B121" s="25"/>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6"/>
      <c r="AL121" s="6"/>
      <c r="AM121" s="6"/>
      <c r="AN121" s="9"/>
    </row>
    <row r="122" spans="1:40" ht="12" customHeight="1" x14ac:dyDescent="0.25">
      <c r="A122" s="21"/>
      <c r="B122" s="24"/>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6"/>
      <c r="AL122" s="6"/>
      <c r="AM122" s="6"/>
      <c r="AN122" s="9"/>
    </row>
  </sheetData>
  <mergeCells count="5">
    <mergeCell ref="A2:AI2"/>
    <mergeCell ref="A4:AI4"/>
    <mergeCell ref="A8:AI8"/>
    <mergeCell ref="A14:AI14"/>
    <mergeCell ref="A20:AI20"/>
  </mergeCells>
  <hyperlinks>
    <hyperlink ref="A1" location="Índice!A1" display="Índice" xr:uid="{92A4FE76-484A-4458-8460-C81F3C5F2447}"/>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B1B5D-E7AE-4900-BF33-53C543FC11ED}">
  <dimension ref="A1:AN122"/>
  <sheetViews>
    <sheetView showGridLines="0" zoomScale="90" zoomScaleNormal="90" workbookViewId="0"/>
  </sheetViews>
  <sheetFormatPr baseColWidth="10" defaultColWidth="7.109375" defaultRowHeight="13.2" x14ac:dyDescent="0.25"/>
  <cols>
    <col min="1" max="1" width="6.109375" style="8" customWidth="1"/>
    <col min="2" max="2" width="10.5546875" style="8" customWidth="1"/>
    <col min="3" max="34" width="10.6640625" style="8" customWidth="1"/>
    <col min="35" max="35" width="12" style="8" bestFit="1" customWidth="1"/>
    <col min="36" max="16384" width="7.109375" style="8"/>
  </cols>
  <sheetData>
    <row r="1" spans="1:40" ht="12" customHeight="1" x14ac:dyDescent="0.25">
      <c r="A1" s="1" t="s">
        <v>0</v>
      </c>
      <c r="B1" s="2"/>
      <c r="C1" s="3"/>
      <c r="D1" s="3"/>
      <c r="E1" s="3"/>
      <c r="F1" s="3"/>
      <c r="G1" s="3"/>
      <c r="H1" s="3"/>
      <c r="I1" s="3"/>
      <c r="J1" s="3"/>
      <c r="K1" s="3"/>
      <c r="L1" s="3"/>
      <c r="M1" s="3"/>
      <c r="N1" s="3"/>
      <c r="O1" s="3"/>
      <c r="P1" s="3"/>
      <c r="Q1" s="3"/>
      <c r="R1" s="4"/>
      <c r="S1" s="4"/>
      <c r="T1" s="4"/>
      <c r="U1" s="4"/>
      <c r="V1" s="4"/>
      <c r="W1" s="4"/>
      <c r="X1" s="4"/>
      <c r="Y1" s="4"/>
      <c r="Z1" s="3"/>
      <c r="AA1" s="3"/>
      <c r="AB1" s="3"/>
      <c r="AC1" s="3"/>
      <c r="AD1" s="3"/>
      <c r="AE1" s="3"/>
      <c r="AF1" s="3"/>
      <c r="AG1" s="3"/>
      <c r="AH1" s="3"/>
      <c r="AI1" s="3"/>
      <c r="AJ1" s="3"/>
      <c r="AK1" s="5"/>
      <c r="AL1" s="6"/>
      <c r="AM1" s="6"/>
      <c r="AN1" s="7"/>
    </row>
    <row r="2" spans="1:40" ht="12" customHeight="1" x14ac:dyDescent="0.25">
      <c r="A2" s="136" t="s">
        <v>96</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2"/>
      <c r="AK2" s="5"/>
      <c r="AL2" s="6"/>
      <c r="AM2" s="6"/>
      <c r="AN2" s="9"/>
    </row>
    <row r="3" spans="1:40" ht="12" customHeight="1" x14ac:dyDescent="0.25">
      <c r="A3" s="10"/>
      <c r="B3" s="30"/>
      <c r="C3" s="30"/>
      <c r="D3" s="30"/>
      <c r="E3" s="30"/>
      <c r="F3" s="30"/>
      <c r="G3" s="30"/>
      <c r="H3" s="30"/>
      <c r="I3" s="30"/>
      <c r="J3" s="30"/>
      <c r="K3" s="30"/>
      <c r="L3" s="30"/>
      <c r="M3" s="30"/>
      <c r="N3" s="30"/>
      <c r="O3" s="30"/>
      <c r="P3" s="2"/>
      <c r="Q3" s="2"/>
      <c r="R3" s="2"/>
      <c r="S3" s="2"/>
      <c r="T3" s="2"/>
      <c r="U3" s="2"/>
      <c r="V3" s="2"/>
      <c r="W3" s="2"/>
      <c r="X3" s="2"/>
      <c r="Y3" s="2"/>
      <c r="Z3" s="2"/>
      <c r="AA3" s="2"/>
      <c r="AB3" s="2"/>
      <c r="AC3" s="2"/>
      <c r="AD3" s="2"/>
      <c r="AE3" s="2"/>
      <c r="AF3" s="2"/>
      <c r="AG3" s="2"/>
      <c r="AH3" s="2"/>
      <c r="AI3" s="2"/>
      <c r="AJ3" s="2"/>
      <c r="AK3" s="5"/>
      <c r="AL3" s="6"/>
      <c r="AM3" s="6"/>
      <c r="AN3" s="9"/>
    </row>
    <row r="4" spans="1:40" ht="12" customHeight="1" x14ac:dyDescent="0.25">
      <c r="A4" s="136" t="s">
        <v>457</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2"/>
      <c r="AK4" s="5"/>
      <c r="AL4" s="6"/>
      <c r="AM4" s="6"/>
      <c r="AN4" s="9"/>
    </row>
    <row r="5" spans="1:40" ht="12" customHeight="1" thickBot="1" x14ac:dyDescent="0.3">
      <c r="A5" s="12"/>
      <c r="B5" s="13"/>
      <c r="C5" s="13"/>
      <c r="D5" s="13"/>
      <c r="E5" s="13"/>
      <c r="F5" s="13"/>
      <c r="G5" s="13"/>
      <c r="H5" s="13"/>
      <c r="I5" s="13"/>
      <c r="J5" s="13"/>
      <c r="K5" s="13"/>
      <c r="L5" s="13"/>
      <c r="M5" s="13"/>
      <c r="N5" s="13"/>
      <c r="O5" s="13"/>
      <c r="P5" s="2"/>
      <c r="Q5" s="2"/>
      <c r="R5" s="2"/>
      <c r="S5" s="2"/>
      <c r="T5" s="2"/>
      <c r="U5" s="2"/>
      <c r="V5" s="2"/>
      <c r="W5" s="2"/>
      <c r="X5" s="2"/>
      <c r="Y5" s="2"/>
      <c r="Z5" s="2"/>
      <c r="AA5" s="2"/>
      <c r="AB5" s="2"/>
      <c r="AC5" s="2"/>
      <c r="AD5" s="2"/>
      <c r="AE5" s="2"/>
      <c r="AF5" s="2"/>
      <c r="AG5" s="2"/>
      <c r="AH5" s="2"/>
      <c r="AI5" s="2"/>
      <c r="AJ5" s="2"/>
      <c r="AK5" s="5"/>
      <c r="AL5" s="6"/>
      <c r="AM5" s="6"/>
      <c r="AN5" s="9"/>
    </row>
    <row r="6" spans="1:40" s="16" customFormat="1" ht="12" customHeight="1" thickTop="1" thickBot="1" x14ac:dyDescent="0.3">
      <c r="A6" s="30"/>
      <c r="B6" s="14"/>
      <c r="C6" s="15">
        <v>1990</v>
      </c>
      <c r="D6" s="15">
        <v>1991</v>
      </c>
      <c r="E6" s="15">
        <v>1992</v>
      </c>
      <c r="F6" s="15">
        <v>1993</v>
      </c>
      <c r="G6" s="15">
        <v>1994</v>
      </c>
      <c r="H6" s="15">
        <v>1995</v>
      </c>
      <c r="I6" s="15">
        <v>1996</v>
      </c>
      <c r="J6" s="15">
        <v>1997</v>
      </c>
      <c r="K6" s="15">
        <v>1998</v>
      </c>
      <c r="L6" s="15">
        <v>1999</v>
      </c>
      <c r="M6" s="15">
        <v>2000</v>
      </c>
      <c r="N6" s="15">
        <v>2001</v>
      </c>
      <c r="O6" s="15">
        <v>2002</v>
      </c>
      <c r="P6" s="15">
        <v>2003</v>
      </c>
      <c r="Q6" s="15">
        <v>2004</v>
      </c>
      <c r="R6" s="15">
        <v>2005</v>
      </c>
      <c r="S6" s="15">
        <v>2006</v>
      </c>
      <c r="T6" s="15">
        <v>2007</v>
      </c>
      <c r="U6" s="15">
        <v>2008</v>
      </c>
      <c r="V6" s="15">
        <v>2009</v>
      </c>
      <c r="W6" s="15">
        <v>2010</v>
      </c>
      <c r="X6" s="15">
        <v>2011</v>
      </c>
      <c r="Y6" s="15">
        <v>2012</v>
      </c>
      <c r="Z6" s="15">
        <v>2013</v>
      </c>
      <c r="AA6" s="15">
        <v>2014</v>
      </c>
      <c r="AB6" s="15">
        <v>2015</v>
      </c>
      <c r="AC6" s="15">
        <v>2016</v>
      </c>
      <c r="AD6" s="15">
        <v>2017</v>
      </c>
      <c r="AE6" s="15">
        <v>2018</v>
      </c>
      <c r="AF6" s="15">
        <v>2019</v>
      </c>
      <c r="AG6" s="15">
        <v>2020</v>
      </c>
      <c r="AH6" s="15">
        <v>2021</v>
      </c>
      <c r="AI6" s="15" t="s">
        <v>458</v>
      </c>
      <c r="AJ6" s="2"/>
      <c r="AK6" s="5"/>
      <c r="AL6" s="6"/>
      <c r="AM6" s="6"/>
      <c r="AN6" s="9"/>
    </row>
    <row r="7" spans="1:40" s="16" customFormat="1" ht="12" customHeight="1" thickTop="1" x14ac:dyDescent="0.25">
      <c r="A7" s="30"/>
      <c r="B7" s="14"/>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
      <c r="AK7" s="5"/>
      <c r="AL7" s="6"/>
      <c r="AM7" s="6"/>
      <c r="AN7" s="9"/>
    </row>
    <row r="8" spans="1:40" s="16" customFormat="1" ht="12" customHeight="1" x14ac:dyDescent="0.25">
      <c r="A8" s="136" t="s">
        <v>4</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2"/>
      <c r="AK8" s="5"/>
      <c r="AL8" s="6"/>
      <c r="AM8" s="6"/>
      <c r="AN8" s="9"/>
    </row>
    <row r="9" spans="1:40" s="16" customFormat="1" ht="12" customHeight="1" x14ac:dyDescent="0.25">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119"/>
      <c r="AG9" s="126"/>
      <c r="AH9" s="130"/>
      <c r="AI9" s="30"/>
      <c r="AJ9" s="2"/>
      <c r="AK9" s="5"/>
      <c r="AL9" s="6"/>
      <c r="AM9" s="6"/>
      <c r="AN9" s="9"/>
    </row>
    <row r="10" spans="1:40" ht="12" customHeight="1" x14ac:dyDescent="0.25">
      <c r="A10" s="17"/>
      <c r="B10" s="18" t="s">
        <v>1</v>
      </c>
      <c r="C10" s="28">
        <v>108.74002499999999</v>
      </c>
      <c r="D10" s="28">
        <v>172.54174099999994</v>
      </c>
      <c r="E10" s="28">
        <v>170.90525699999998</v>
      </c>
      <c r="F10" s="28">
        <v>189.66453800000005</v>
      </c>
      <c r="G10" s="28">
        <v>326.1194450000001</v>
      </c>
      <c r="H10" s="28">
        <v>335.76453099999986</v>
      </c>
      <c r="I10" s="28">
        <v>567.59456799999998</v>
      </c>
      <c r="J10" s="28">
        <v>816.27414500000032</v>
      </c>
      <c r="K10" s="28">
        <v>852.28737199999989</v>
      </c>
      <c r="L10" s="28">
        <v>1084.9535460000004</v>
      </c>
      <c r="M10" s="28">
        <v>2108.5091570000009</v>
      </c>
      <c r="N10" s="28">
        <v>2137.9826350000003</v>
      </c>
      <c r="O10" s="28">
        <v>1859.7321360000003</v>
      </c>
      <c r="P10" s="28">
        <v>1641.8312519999995</v>
      </c>
      <c r="Q10" s="28">
        <v>1247.4886519999998</v>
      </c>
      <c r="R10" s="28">
        <v>1520.1618079999994</v>
      </c>
      <c r="S10" s="28">
        <v>1101.9946600000001</v>
      </c>
      <c r="T10" s="28">
        <v>881.3967889999999</v>
      </c>
      <c r="U10" s="28">
        <v>1354.9950760000004</v>
      </c>
      <c r="V10" s="28">
        <v>2143.9279639999995</v>
      </c>
      <c r="W10" s="28">
        <v>3283.5875730000002</v>
      </c>
      <c r="X10" s="28">
        <v>2990.7339839999986</v>
      </c>
      <c r="Y10" s="28">
        <v>2100.6682180000012</v>
      </c>
      <c r="Z10" s="28">
        <v>1805.8052160000002</v>
      </c>
      <c r="AA10" s="28">
        <v>1463.3220570000001</v>
      </c>
      <c r="AB10" s="28">
        <v>1826.4882279999997</v>
      </c>
      <c r="AC10" s="28">
        <v>2147.6644230000002</v>
      </c>
      <c r="AD10" s="28">
        <v>2455.7719729999999</v>
      </c>
      <c r="AE10" s="28">
        <v>2184.7341610000003</v>
      </c>
      <c r="AF10" s="28">
        <v>1301.2748240000001</v>
      </c>
      <c r="AG10" s="28">
        <v>956.69513000000029</v>
      </c>
      <c r="AH10" s="28">
        <v>1187.6744089999997</v>
      </c>
      <c r="AI10" s="28">
        <f>SUM(C10:AH10)</f>
        <v>44327.28549300001</v>
      </c>
      <c r="AJ10" s="4"/>
      <c r="AK10" s="5"/>
      <c r="AL10" s="6"/>
      <c r="AM10" s="7"/>
      <c r="AN10" s="7"/>
    </row>
    <row r="11" spans="1:40" ht="12" customHeight="1" x14ac:dyDescent="0.25">
      <c r="A11" s="17"/>
      <c r="B11" s="18" t="s">
        <v>2</v>
      </c>
      <c r="C11" s="28">
        <v>6.8912000000000001E-2</v>
      </c>
      <c r="D11" s="28">
        <v>3.4793999999999999E-2</v>
      </c>
      <c r="E11" s="28">
        <v>3.0998999999999999E-2</v>
      </c>
      <c r="F11" s="28">
        <v>0.64287699999999992</v>
      </c>
      <c r="G11" s="28">
        <v>0.39780300000000002</v>
      </c>
      <c r="H11" s="28">
        <v>0.98500599999999994</v>
      </c>
      <c r="I11" s="28">
        <v>0.47445799999999999</v>
      </c>
      <c r="J11" s="28">
        <v>0.698994</v>
      </c>
      <c r="K11" s="28">
        <v>1.7328989999999997</v>
      </c>
      <c r="L11" s="28">
        <v>1.7438100000000003</v>
      </c>
      <c r="M11" s="28">
        <v>2.2337310000000001</v>
      </c>
      <c r="N11" s="28">
        <v>2.4683099999999998</v>
      </c>
      <c r="O11" s="28">
        <v>0.85447400000000007</v>
      </c>
      <c r="P11" s="28">
        <v>0.50188500000000003</v>
      </c>
      <c r="Q11" s="28">
        <v>0.60896600000000001</v>
      </c>
      <c r="R11" s="28">
        <v>0.75122099999999992</v>
      </c>
      <c r="S11" s="28">
        <v>0.53603900000000004</v>
      </c>
      <c r="T11" s="28">
        <v>5.1478780000000004</v>
      </c>
      <c r="U11" s="28">
        <v>1.8723680000000003</v>
      </c>
      <c r="V11" s="28">
        <v>2.4032990000000001</v>
      </c>
      <c r="W11" s="28">
        <v>15.069644</v>
      </c>
      <c r="X11" s="28">
        <v>9.0423650000000002</v>
      </c>
      <c r="Y11" s="28">
        <v>3.4285189999999997</v>
      </c>
      <c r="Z11" s="28">
        <v>4.0886340000000008</v>
      </c>
      <c r="AA11" s="28">
        <v>4.3453999999999997</v>
      </c>
      <c r="AB11" s="28">
        <v>6.8091760000000008</v>
      </c>
      <c r="AC11" s="28">
        <v>5.3010450000000002</v>
      </c>
      <c r="AD11" s="28">
        <v>4.3381529999999984</v>
      </c>
      <c r="AE11" s="28">
        <v>2.2097630000000001</v>
      </c>
      <c r="AF11" s="28">
        <v>2.3528289999999998</v>
      </c>
      <c r="AG11" s="28">
        <v>1.6812159999999998</v>
      </c>
      <c r="AH11" s="28">
        <v>1.2375450000000001</v>
      </c>
      <c r="AI11" s="28">
        <f t="shared" ref="AI11:AI12" si="0">SUM(C11:AH11)</f>
        <v>84.093012000000002</v>
      </c>
      <c r="AJ11" s="4"/>
      <c r="AK11" s="5"/>
      <c r="AL11" s="6"/>
      <c r="AM11" s="7"/>
      <c r="AN11" s="7"/>
    </row>
    <row r="12" spans="1:40" ht="12" customHeight="1" x14ac:dyDescent="0.25">
      <c r="A12" s="17"/>
      <c r="B12" s="18" t="s">
        <v>3</v>
      </c>
      <c r="C12" s="28">
        <v>108.80893699999999</v>
      </c>
      <c r="D12" s="28">
        <v>172.57653499999995</v>
      </c>
      <c r="E12" s="28">
        <v>170.93625599999999</v>
      </c>
      <c r="F12" s="28">
        <v>190.30741500000005</v>
      </c>
      <c r="G12" s="28">
        <v>326.51724800000011</v>
      </c>
      <c r="H12" s="28">
        <v>336.74953699999986</v>
      </c>
      <c r="I12" s="28">
        <v>568.06902600000001</v>
      </c>
      <c r="J12" s="28">
        <v>816.97313900000029</v>
      </c>
      <c r="K12" s="28">
        <v>854.02027099999987</v>
      </c>
      <c r="L12" s="28">
        <v>1086.6973560000004</v>
      </c>
      <c r="M12" s="28">
        <v>2110.7428880000007</v>
      </c>
      <c r="N12" s="28">
        <v>2140.4509450000005</v>
      </c>
      <c r="O12" s="28">
        <v>1860.5866100000003</v>
      </c>
      <c r="P12" s="28">
        <v>1642.3331369999994</v>
      </c>
      <c r="Q12" s="28">
        <v>1248.0976179999998</v>
      </c>
      <c r="R12" s="28">
        <v>1520.9130289999994</v>
      </c>
      <c r="S12" s="28">
        <v>1102.5306990000001</v>
      </c>
      <c r="T12" s="28">
        <v>886.54466699999989</v>
      </c>
      <c r="U12" s="28">
        <v>1356.8674440000004</v>
      </c>
      <c r="V12" s="28">
        <v>2146.3312629999996</v>
      </c>
      <c r="W12" s="28">
        <v>3298.6572170000004</v>
      </c>
      <c r="X12" s="28">
        <v>2999.7763489999984</v>
      </c>
      <c r="Y12" s="28">
        <v>2104.0967370000012</v>
      </c>
      <c r="Z12" s="28">
        <v>1809.8938500000002</v>
      </c>
      <c r="AA12" s="28">
        <v>1467.667457</v>
      </c>
      <c r="AB12" s="28">
        <v>1833.2974039999997</v>
      </c>
      <c r="AC12" s="28">
        <v>2152.9654680000003</v>
      </c>
      <c r="AD12" s="28">
        <v>2460.110126</v>
      </c>
      <c r="AE12" s="28">
        <v>2186.9439240000002</v>
      </c>
      <c r="AF12" s="28">
        <v>1303.627653</v>
      </c>
      <c r="AG12" s="28">
        <v>958.37634600000024</v>
      </c>
      <c r="AH12" s="28">
        <v>1188.9119539999997</v>
      </c>
      <c r="AI12" s="28">
        <f t="shared" si="0"/>
        <v>44411.378505000001</v>
      </c>
      <c r="AJ12" s="4"/>
      <c r="AK12" s="5"/>
      <c r="AL12" s="6"/>
      <c r="AM12" s="7"/>
      <c r="AN12" s="7"/>
    </row>
    <row r="13" spans="1:40" ht="12" customHeight="1" x14ac:dyDescent="0.25">
      <c r="A13" s="17"/>
      <c r="B13" s="1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4"/>
      <c r="AK13" s="5"/>
      <c r="AL13" s="6"/>
      <c r="AM13" s="7"/>
      <c r="AN13" s="7"/>
    </row>
    <row r="14" spans="1:40" ht="12" customHeight="1" x14ac:dyDescent="0.25">
      <c r="A14" s="136" t="s">
        <v>9</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4"/>
      <c r="AK14" s="5"/>
      <c r="AL14" s="6"/>
      <c r="AM14" s="7"/>
      <c r="AN14" s="7"/>
    </row>
    <row r="15" spans="1:40" ht="12" customHeight="1" x14ac:dyDescent="0.25">
      <c r="A15" s="17"/>
      <c r="B15" s="1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4"/>
      <c r="AK15" s="5"/>
      <c r="AL15" s="6"/>
      <c r="AM15" s="7"/>
      <c r="AN15" s="7"/>
    </row>
    <row r="16" spans="1:40" ht="12" customHeight="1" x14ac:dyDescent="0.25">
      <c r="A16" s="17"/>
      <c r="B16" s="18" t="s">
        <v>1</v>
      </c>
      <c r="C16" s="28">
        <v>8.628092999999998</v>
      </c>
      <c r="D16" s="28">
        <v>6.0383020000000007</v>
      </c>
      <c r="E16" s="28">
        <v>11.123606000000001</v>
      </c>
      <c r="F16" s="28">
        <v>11.647849000000003</v>
      </c>
      <c r="G16" s="28">
        <v>20.268385000000009</v>
      </c>
      <c r="H16" s="28">
        <v>18.41324599999999</v>
      </c>
      <c r="I16" s="28">
        <v>16.789961000000009</v>
      </c>
      <c r="J16" s="28">
        <v>31.351603000000001</v>
      </c>
      <c r="K16" s="28">
        <v>33.674878000000007</v>
      </c>
      <c r="L16" s="28">
        <v>32.679106000000004</v>
      </c>
      <c r="M16" s="28">
        <v>47.81964700000001</v>
      </c>
      <c r="N16" s="28">
        <v>41.704888000000018</v>
      </c>
      <c r="O16" s="28">
        <v>41.788260000000015</v>
      </c>
      <c r="P16" s="28">
        <v>44.528048999999989</v>
      </c>
      <c r="Q16" s="28">
        <v>96.729935000000012</v>
      </c>
      <c r="R16" s="28">
        <v>77.921588999999997</v>
      </c>
      <c r="S16" s="28">
        <v>59.426575999999997</v>
      </c>
      <c r="T16" s="28">
        <v>55.30680899999998</v>
      </c>
      <c r="U16" s="28">
        <v>44.475420999999997</v>
      </c>
      <c r="V16" s="28">
        <v>40.278553000000016</v>
      </c>
      <c r="W16" s="28">
        <v>87.113950999999986</v>
      </c>
      <c r="X16" s="28">
        <v>71.501667999999981</v>
      </c>
      <c r="Y16" s="28">
        <v>69.806104000000005</v>
      </c>
      <c r="Z16" s="28">
        <v>43.302821000000002</v>
      </c>
      <c r="AA16" s="28">
        <v>39.976989999999994</v>
      </c>
      <c r="AB16" s="28">
        <v>56.253267999999977</v>
      </c>
      <c r="AC16" s="28">
        <v>40.988034999999989</v>
      </c>
      <c r="AD16" s="28">
        <v>53.827985000000005</v>
      </c>
      <c r="AE16" s="28">
        <v>53.485673000000013</v>
      </c>
      <c r="AF16" s="28">
        <v>44.975771000000009</v>
      </c>
      <c r="AG16" s="28">
        <v>37.984343999999993</v>
      </c>
      <c r="AH16" s="28">
        <v>76.394793999999962</v>
      </c>
      <c r="AI16" s="28">
        <f>SUM(C16:AH16)</f>
        <v>1416.20616</v>
      </c>
      <c r="AJ16" s="4"/>
      <c r="AK16" s="5"/>
      <c r="AL16" s="6"/>
      <c r="AM16" s="7"/>
      <c r="AN16" s="7"/>
    </row>
    <row r="17" spans="1:40" ht="12" customHeight="1" x14ac:dyDescent="0.25">
      <c r="A17" s="17"/>
      <c r="B17" s="18" t="s">
        <v>2</v>
      </c>
      <c r="C17" s="28">
        <v>1.9102999999999998E-2</v>
      </c>
      <c r="D17" s="28">
        <v>1.908E-2</v>
      </c>
      <c r="E17" s="28">
        <v>1.1658999999999999E-2</v>
      </c>
      <c r="F17" s="28">
        <v>4.3264999999999998E-2</v>
      </c>
      <c r="G17" s="28">
        <v>6.7812000000000011E-2</v>
      </c>
      <c r="H17" s="28">
        <v>5.2976000000000009E-2</v>
      </c>
      <c r="I17" s="28">
        <v>3.4285999999999997E-2</v>
      </c>
      <c r="J17" s="28">
        <v>8.9603000000000002E-2</v>
      </c>
      <c r="K17" s="28">
        <v>0.42410599999999998</v>
      </c>
      <c r="L17" s="28">
        <v>0.98315200000000003</v>
      </c>
      <c r="M17" s="28">
        <v>0.57241600000000004</v>
      </c>
      <c r="N17" s="28">
        <v>0.12756800000000001</v>
      </c>
      <c r="O17" s="28">
        <v>0.200687</v>
      </c>
      <c r="P17" s="28">
        <v>0.141515</v>
      </c>
      <c r="Q17" s="28">
        <v>0.124849</v>
      </c>
      <c r="R17" s="28">
        <v>0.25617999999999996</v>
      </c>
      <c r="S17" s="28">
        <v>5.2554000000000003E-2</v>
      </c>
      <c r="T17" s="28">
        <v>0.62409300000000001</v>
      </c>
      <c r="U17" s="28">
        <v>0.20710399999999998</v>
      </c>
      <c r="V17" s="28">
        <v>5.3650000000000003E-2</v>
      </c>
      <c r="W17" s="28">
        <v>0.31924599999999997</v>
      </c>
      <c r="X17" s="28">
        <v>0.30095900000000003</v>
      </c>
      <c r="Y17" s="28">
        <v>0.75139899999999993</v>
      </c>
      <c r="Z17" s="28">
        <v>0.82548599999999994</v>
      </c>
      <c r="AA17" s="28">
        <v>0.85679500000000008</v>
      </c>
      <c r="AB17" s="28">
        <v>0.66490499999999997</v>
      </c>
      <c r="AC17" s="28">
        <v>0.57317699999999994</v>
      </c>
      <c r="AD17" s="28">
        <v>0.82640400000000003</v>
      </c>
      <c r="AE17" s="28">
        <v>0.56974600000000009</v>
      </c>
      <c r="AF17" s="28">
        <v>0.37166899999999997</v>
      </c>
      <c r="AG17" s="28">
        <v>0.36102199999999995</v>
      </c>
      <c r="AH17" s="28">
        <v>0.18727200000000002</v>
      </c>
      <c r="AI17" s="28">
        <f t="shared" ref="AI17:AI18" si="1">SUM(C17:AH17)</f>
        <v>10.713738000000001</v>
      </c>
      <c r="AJ17" s="4"/>
      <c r="AK17" s="5"/>
      <c r="AL17" s="6"/>
      <c r="AM17" s="7"/>
      <c r="AN17" s="7"/>
    </row>
    <row r="18" spans="1:40" ht="12" customHeight="1" x14ac:dyDescent="0.25">
      <c r="A18" s="17"/>
      <c r="B18" s="18" t="s">
        <v>3</v>
      </c>
      <c r="C18" s="28">
        <v>8.6471959999999974</v>
      </c>
      <c r="D18" s="28">
        <v>6.0573820000000005</v>
      </c>
      <c r="E18" s="28">
        <v>11.135265</v>
      </c>
      <c r="F18" s="28">
        <v>11.691114000000002</v>
      </c>
      <c r="G18" s="28">
        <v>20.336197000000009</v>
      </c>
      <c r="H18" s="28">
        <v>18.466221999999991</v>
      </c>
      <c r="I18" s="28">
        <v>16.82424700000001</v>
      </c>
      <c r="J18" s="28">
        <v>31.441206000000001</v>
      </c>
      <c r="K18" s="28">
        <v>34.098984000000009</v>
      </c>
      <c r="L18" s="28">
        <v>33.662258000000001</v>
      </c>
      <c r="M18" s="28">
        <v>48.392063000000007</v>
      </c>
      <c r="N18" s="28">
        <v>41.832456000000015</v>
      </c>
      <c r="O18" s="28">
        <v>41.988947000000017</v>
      </c>
      <c r="P18" s="28">
        <v>44.669563999999987</v>
      </c>
      <c r="Q18" s="28">
        <v>96.854784000000009</v>
      </c>
      <c r="R18" s="28">
        <v>78.177768999999998</v>
      </c>
      <c r="S18" s="28">
        <v>59.479129999999998</v>
      </c>
      <c r="T18" s="28">
        <v>55.930901999999982</v>
      </c>
      <c r="U18" s="28">
        <v>44.682524999999998</v>
      </c>
      <c r="V18" s="28">
        <v>40.332203000000014</v>
      </c>
      <c r="W18" s="28">
        <v>87.433196999999993</v>
      </c>
      <c r="X18" s="28">
        <v>71.802626999999987</v>
      </c>
      <c r="Y18" s="28">
        <v>70.557503000000011</v>
      </c>
      <c r="Z18" s="28">
        <v>44.128307</v>
      </c>
      <c r="AA18" s="28">
        <v>40.833784999999992</v>
      </c>
      <c r="AB18" s="28">
        <v>56.918172999999975</v>
      </c>
      <c r="AC18" s="28">
        <v>41.56121199999999</v>
      </c>
      <c r="AD18" s="28">
        <v>54.654389000000002</v>
      </c>
      <c r="AE18" s="28">
        <v>54.055419000000015</v>
      </c>
      <c r="AF18" s="28">
        <v>45.347440000000006</v>
      </c>
      <c r="AG18" s="28">
        <v>38.345365999999991</v>
      </c>
      <c r="AH18" s="28">
        <v>76.582065999999955</v>
      </c>
      <c r="AI18" s="28">
        <f t="shared" si="1"/>
        <v>1426.9198980000001</v>
      </c>
      <c r="AJ18" s="4"/>
      <c r="AK18" s="5"/>
      <c r="AL18" s="6"/>
      <c r="AM18" s="7"/>
      <c r="AN18" s="7"/>
    </row>
    <row r="19" spans="1:40" ht="12" customHeight="1" x14ac:dyDescent="0.25">
      <c r="A19" s="17"/>
      <c r="B19" s="1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4"/>
      <c r="AK19" s="5"/>
      <c r="AL19" s="6"/>
      <c r="AM19" s="7"/>
      <c r="AN19" s="7"/>
    </row>
    <row r="20" spans="1:40" ht="12" customHeight="1" x14ac:dyDescent="0.25">
      <c r="A20" s="136" t="s">
        <v>413</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4"/>
      <c r="AK20" s="5"/>
      <c r="AL20" s="6"/>
      <c r="AM20" s="7"/>
      <c r="AN20" s="7"/>
    </row>
    <row r="21" spans="1:40" ht="12" customHeight="1" x14ac:dyDescent="0.25">
      <c r="A21" s="17"/>
      <c r="B21" s="1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4"/>
      <c r="AK21" s="5"/>
      <c r="AL21" s="6"/>
      <c r="AM21" s="7"/>
      <c r="AN21" s="7"/>
    </row>
    <row r="22" spans="1:40" ht="12" customHeight="1" x14ac:dyDescent="0.25">
      <c r="A22" s="17"/>
      <c r="B22" s="18" t="s">
        <v>1</v>
      </c>
      <c r="C22" s="19">
        <f>IF(C10&gt;0,C16/C10*100,"--")</f>
        <v>7.9346064156229499</v>
      </c>
      <c r="D22" s="19">
        <f t="shared" ref="D22:AI24" si="2">IF(D10&gt;0,D16/D10*100,"--")</f>
        <v>3.4996181011063303</v>
      </c>
      <c r="E22" s="19">
        <f t="shared" si="2"/>
        <v>6.508638877035831</v>
      </c>
      <c r="F22" s="19">
        <f t="shared" si="2"/>
        <v>6.1412898387994908</v>
      </c>
      <c r="G22" s="19">
        <f t="shared" si="2"/>
        <v>6.2150188560513469</v>
      </c>
      <c r="H22" s="19">
        <f t="shared" si="2"/>
        <v>5.4839759116784137</v>
      </c>
      <c r="I22" s="19">
        <f t="shared" si="2"/>
        <v>2.9580905009647678</v>
      </c>
      <c r="J22" s="19">
        <f t="shared" si="2"/>
        <v>3.8408178419028558</v>
      </c>
      <c r="K22" s="19">
        <f t="shared" si="2"/>
        <v>3.9511177926968051</v>
      </c>
      <c r="L22" s="19">
        <f t="shared" si="2"/>
        <v>3.0120281297278688</v>
      </c>
      <c r="M22" s="19">
        <f t="shared" si="2"/>
        <v>2.2679364157013238</v>
      </c>
      <c r="N22" s="19">
        <f t="shared" si="2"/>
        <v>1.9506654225000295</v>
      </c>
      <c r="O22" s="19">
        <f t="shared" si="2"/>
        <v>2.2470042427658523</v>
      </c>
      <c r="P22" s="19">
        <f t="shared" si="2"/>
        <v>2.7120965656950475</v>
      </c>
      <c r="Q22" s="19">
        <f t="shared" si="2"/>
        <v>7.7539731399496548</v>
      </c>
      <c r="R22" s="19">
        <f t="shared" si="2"/>
        <v>5.1258746661000201</v>
      </c>
      <c r="S22" s="19">
        <f t="shared" si="2"/>
        <v>5.3926373835604604</v>
      </c>
      <c r="T22" s="19">
        <f t="shared" si="2"/>
        <v>6.2749047523475818</v>
      </c>
      <c r="U22" s="19">
        <f t="shared" si="2"/>
        <v>3.2823308208095647</v>
      </c>
      <c r="V22" s="19">
        <f t="shared" si="2"/>
        <v>1.8787269757352736</v>
      </c>
      <c r="W22" s="19">
        <f t="shared" si="2"/>
        <v>2.6530113500341224</v>
      </c>
      <c r="X22" s="19">
        <f t="shared" si="2"/>
        <v>2.3907732477219215</v>
      </c>
      <c r="Y22" s="19">
        <f t="shared" si="2"/>
        <v>3.3230428014215794</v>
      </c>
      <c r="Z22" s="19">
        <f t="shared" si="2"/>
        <v>2.3979785093277743</v>
      </c>
      <c r="AA22" s="19">
        <f t="shared" si="2"/>
        <v>2.7319338083345786</v>
      </c>
      <c r="AB22" s="19">
        <f t="shared" si="2"/>
        <v>3.0798593244478325</v>
      </c>
      <c r="AC22" s="19">
        <f t="shared" si="2"/>
        <v>1.9084934574064034</v>
      </c>
      <c r="AD22" s="19">
        <f t="shared" si="2"/>
        <v>2.1918967066898767</v>
      </c>
      <c r="AE22" s="19">
        <f t="shared" si="2"/>
        <v>2.4481547437111737</v>
      </c>
      <c r="AF22" s="19">
        <f t="shared" ref="AF22:AG22" si="3">IF(AF10&gt;0,AF16/AF10*100,"--")</f>
        <v>3.4562853419194415</v>
      </c>
      <c r="AG22" s="19">
        <f t="shared" si="3"/>
        <v>3.9703707909540609</v>
      </c>
      <c r="AH22" s="19">
        <f t="shared" ref="AH22" si="4">IF(AH10&gt;0,AH16/AH10*100,"--")</f>
        <v>6.4323010937250888</v>
      </c>
      <c r="AI22" s="19">
        <f t="shared" si="2"/>
        <v>3.1948858231430428</v>
      </c>
      <c r="AJ22" s="4"/>
      <c r="AK22" s="5"/>
      <c r="AL22" s="6"/>
      <c r="AM22" s="7"/>
      <c r="AN22" s="7"/>
    </row>
    <row r="23" spans="1:40" ht="12" customHeight="1" x14ac:dyDescent="0.25">
      <c r="A23" s="17"/>
      <c r="B23" s="18" t="s">
        <v>2</v>
      </c>
      <c r="C23" s="19">
        <f t="shared" ref="C23:R24" si="5">IF(C11&gt;0,C17/C11*100,"--")</f>
        <v>27.720861388437424</v>
      </c>
      <c r="D23" s="19">
        <f t="shared" si="5"/>
        <v>54.837040869115363</v>
      </c>
      <c r="E23" s="19">
        <f t="shared" si="5"/>
        <v>37.610890673892705</v>
      </c>
      <c r="F23" s="19">
        <f t="shared" si="5"/>
        <v>6.7299032318779499</v>
      </c>
      <c r="G23" s="19">
        <f t="shared" si="5"/>
        <v>17.046628607627394</v>
      </c>
      <c r="H23" s="19">
        <f t="shared" si="5"/>
        <v>5.3782413508141076</v>
      </c>
      <c r="I23" s="19">
        <f t="shared" si="5"/>
        <v>7.2263509098803258</v>
      </c>
      <c r="J23" s="19">
        <f t="shared" si="5"/>
        <v>12.818851091711803</v>
      </c>
      <c r="K23" s="19">
        <f t="shared" si="5"/>
        <v>24.473786412249073</v>
      </c>
      <c r="L23" s="19">
        <f t="shared" si="5"/>
        <v>56.379536761459093</v>
      </c>
      <c r="M23" s="19">
        <f t="shared" si="5"/>
        <v>25.626004205519827</v>
      </c>
      <c r="N23" s="19">
        <f t="shared" si="5"/>
        <v>5.1682325153647648</v>
      </c>
      <c r="O23" s="19">
        <f t="shared" si="5"/>
        <v>23.486612816773828</v>
      </c>
      <c r="P23" s="19">
        <f t="shared" si="5"/>
        <v>28.196698446855358</v>
      </c>
      <c r="Q23" s="19">
        <f t="shared" si="5"/>
        <v>20.501801414200465</v>
      </c>
      <c r="R23" s="19">
        <f t="shared" si="5"/>
        <v>34.101815577573042</v>
      </c>
      <c r="S23" s="19">
        <f t="shared" si="2"/>
        <v>9.8041373855260527</v>
      </c>
      <c r="T23" s="19">
        <f t="shared" si="2"/>
        <v>12.123305952472066</v>
      </c>
      <c r="U23" s="19">
        <f t="shared" si="2"/>
        <v>11.061073464190798</v>
      </c>
      <c r="V23" s="19">
        <f t="shared" si="2"/>
        <v>2.232348118149261</v>
      </c>
      <c r="W23" s="19">
        <f t="shared" si="2"/>
        <v>2.1184707482140919</v>
      </c>
      <c r="X23" s="19">
        <f t="shared" si="2"/>
        <v>3.3283217388371296</v>
      </c>
      <c r="Y23" s="19">
        <f t="shared" si="2"/>
        <v>21.916139300963479</v>
      </c>
      <c r="Z23" s="19">
        <f t="shared" si="2"/>
        <v>20.189774873466291</v>
      </c>
      <c r="AA23" s="19">
        <f t="shared" si="2"/>
        <v>19.71728724628343</v>
      </c>
      <c r="AB23" s="19">
        <f t="shared" si="2"/>
        <v>9.7648379187143917</v>
      </c>
      <c r="AC23" s="19">
        <f t="shared" si="2"/>
        <v>10.812528473159535</v>
      </c>
      <c r="AD23" s="19">
        <f t="shared" si="2"/>
        <v>19.049673905000592</v>
      </c>
      <c r="AE23" s="19">
        <f t="shared" si="2"/>
        <v>25.783126968819737</v>
      </c>
      <c r="AF23" s="19">
        <f t="shared" ref="AF23:AG23" si="6">IF(AF11&gt;0,AF17/AF11*100,"--")</f>
        <v>15.796685606986314</v>
      </c>
      <c r="AG23" s="19">
        <f t="shared" si="6"/>
        <v>21.473861776238152</v>
      </c>
      <c r="AH23" s="19">
        <f t="shared" ref="AH23" si="7">IF(AH11&gt;0,AH17/AH11*100,"--")</f>
        <v>15.132540634886006</v>
      </c>
      <c r="AI23" s="19">
        <f t="shared" si="2"/>
        <v>12.740342800421992</v>
      </c>
      <c r="AJ23" s="4"/>
      <c r="AK23" s="5"/>
      <c r="AL23" s="6"/>
      <c r="AM23" s="7"/>
      <c r="AN23" s="7"/>
    </row>
    <row r="24" spans="1:40" ht="12" customHeight="1" x14ac:dyDescent="0.25">
      <c r="A24" s="17"/>
      <c r="B24" s="18" t="s">
        <v>3</v>
      </c>
      <c r="C24" s="19">
        <f t="shared" si="5"/>
        <v>7.9471376510184992</v>
      </c>
      <c r="D24" s="19">
        <f t="shared" si="2"/>
        <v>3.5099684902121848</v>
      </c>
      <c r="E24" s="19">
        <f t="shared" si="2"/>
        <v>6.5142792176283546</v>
      </c>
      <c r="F24" s="19">
        <f t="shared" si="2"/>
        <v>6.1432782322223227</v>
      </c>
      <c r="G24" s="19">
        <f t="shared" si="2"/>
        <v>6.2282152396433288</v>
      </c>
      <c r="H24" s="19">
        <f t="shared" si="2"/>
        <v>5.4836666338163367</v>
      </c>
      <c r="I24" s="19">
        <f t="shared" si="2"/>
        <v>2.9616554027714246</v>
      </c>
      <c r="J24" s="19">
        <f t="shared" si="2"/>
        <v>3.8484993568436021</v>
      </c>
      <c r="K24" s="19">
        <f t="shared" si="2"/>
        <v>3.9927604950257689</v>
      </c>
      <c r="L24" s="19">
        <f t="shared" si="2"/>
        <v>3.097666320262952</v>
      </c>
      <c r="M24" s="19">
        <f t="shared" si="2"/>
        <v>2.2926555041411558</v>
      </c>
      <c r="N24" s="19">
        <f t="shared" si="2"/>
        <v>1.9543758336400465</v>
      </c>
      <c r="O24" s="19">
        <f t="shared" si="2"/>
        <v>2.2567585284299132</v>
      </c>
      <c r="P24" s="19">
        <f t="shared" si="2"/>
        <v>2.7198844737186838</v>
      </c>
      <c r="Q24" s="19">
        <f t="shared" si="2"/>
        <v>7.7601930011855877</v>
      </c>
      <c r="R24" s="19">
        <f t="shared" si="2"/>
        <v>5.1401866845339539</v>
      </c>
      <c r="S24" s="19">
        <f t="shared" si="2"/>
        <v>5.3947822091437283</v>
      </c>
      <c r="T24" s="19">
        <f t="shared" si="2"/>
        <v>6.3088645256043243</v>
      </c>
      <c r="U24" s="19">
        <f t="shared" si="2"/>
        <v>3.2930648603578687</v>
      </c>
      <c r="V24" s="19">
        <f t="shared" si="2"/>
        <v>1.8791229338767743</v>
      </c>
      <c r="W24" s="19">
        <f t="shared" si="2"/>
        <v>2.6505693452900529</v>
      </c>
      <c r="X24" s="19">
        <f t="shared" si="2"/>
        <v>2.3935993436289347</v>
      </c>
      <c r="Y24" s="19">
        <f t="shared" si="2"/>
        <v>3.3533393098931441</v>
      </c>
      <c r="Z24" s="19">
        <f t="shared" si="2"/>
        <v>2.438171001023071</v>
      </c>
      <c r="AA24" s="19">
        <f t="shared" si="2"/>
        <v>2.7822232349190799</v>
      </c>
      <c r="AB24" s="19">
        <f t="shared" si="2"/>
        <v>3.1046884633018323</v>
      </c>
      <c r="AC24" s="19">
        <f t="shared" si="2"/>
        <v>1.930417027942781</v>
      </c>
      <c r="AD24" s="19">
        <f t="shared" si="2"/>
        <v>2.221623675394766</v>
      </c>
      <c r="AE24" s="19">
        <f t="shared" si="2"/>
        <v>2.4717331984045887</v>
      </c>
      <c r="AF24" s="19">
        <f t="shared" ref="AF24:AG24" si="8">IF(AF12&gt;0,AF18/AF12*100,"--")</f>
        <v>3.4785576921173211</v>
      </c>
      <c r="AG24" s="19">
        <f t="shared" si="8"/>
        <v>4.0010760031842416</v>
      </c>
      <c r="AH24" s="19">
        <f t="shared" ref="AH24" si="9">IF(AH12&gt;0,AH18/AH12*100,"--")</f>
        <v>6.4413572209738232</v>
      </c>
      <c r="AI24" s="19">
        <f t="shared" si="2"/>
        <v>3.2129601602871936</v>
      </c>
      <c r="AJ24" s="4"/>
      <c r="AK24" s="5"/>
      <c r="AL24" s="6"/>
      <c r="AM24" s="7"/>
      <c r="AN24" s="7"/>
    </row>
    <row r="25" spans="1:40" ht="12" customHeight="1" x14ac:dyDescent="0.25">
      <c r="A25" s="17"/>
      <c r="B25" s="1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4"/>
      <c r="AK25" s="5"/>
      <c r="AL25" s="6"/>
      <c r="AM25" s="7"/>
      <c r="AN25" s="7"/>
    </row>
    <row r="26" spans="1:40" ht="12" customHeight="1" thickBot="1" x14ac:dyDescent="0.3">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2"/>
      <c r="AK26" s="5"/>
      <c r="AL26" s="6"/>
      <c r="AM26" s="6"/>
      <c r="AN26" s="9"/>
    </row>
    <row r="27" spans="1:40" ht="12" customHeight="1" thickTop="1" x14ac:dyDescent="0.25">
      <c r="A27" s="20" t="s">
        <v>460</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5"/>
      <c r="AL27" s="6"/>
      <c r="AM27" s="6"/>
      <c r="AN27" s="9"/>
    </row>
    <row r="28" spans="1:40" ht="12" customHeight="1" x14ac:dyDescent="0.25">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3"/>
      <c r="AL28" s="23"/>
      <c r="AM28" s="23"/>
      <c r="AN28" s="22"/>
    </row>
    <row r="29" spans="1:40" ht="12" customHeight="1" x14ac:dyDescent="0.25">
      <c r="A29" s="21"/>
      <c r="B29" s="24"/>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6"/>
      <c r="AL29" s="6"/>
      <c r="AM29" s="6"/>
      <c r="AN29" s="9"/>
    </row>
    <row r="30" spans="1:40" ht="12" customHeight="1" x14ac:dyDescent="0.25">
      <c r="A30" s="21"/>
      <c r="B30" s="24"/>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6"/>
      <c r="AL30" s="6"/>
      <c r="AM30" s="6"/>
      <c r="AN30" s="9"/>
    </row>
    <row r="31" spans="1:40" ht="12" customHeight="1" x14ac:dyDescent="0.25">
      <c r="A31" s="21"/>
      <c r="B31" s="24"/>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6"/>
      <c r="AL31" s="6"/>
      <c r="AM31" s="6"/>
      <c r="AN31" s="9"/>
    </row>
    <row r="32" spans="1:40" ht="12" customHeight="1" x14ac:dyDescent="0.25">
      <c r="A32" s="21"/>
      <c r="B32" s="24"/>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6"/>
      <c r="AL32" s="6"/>
      <c r="AM32" s="6"/>
      <c r="AN32" s="9"/>
    </row>
    <row r="33" spans="1:40" ht="12" customHeight="1" x14ac:dyDescent="0.25">
      <c r="A33" s="21"/>
      <c r="B33" s="24"/>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6"/>
      <c r="AL33" s="6"/>
      <c r="AM33" s="6"/>
      <c r="AN33" s="9"/>
    </row>
    <row r="34" spans="1:40" ht="12" customHeight="1" x14ac:dyDescent="0.25">
      <c r="AJ34" s="9"/>
      <c r="AK34" s="6"/>
      <c r="AL34" s="6"/>
      <c r="AM34" s="6"/>
      <c r="AN34" s="9"/>
    </row>
    <row r="35" spans="1:40" ht="12" customHeight="1" x14ac:dyDescent="0.25">
      <c r="A35" s="21"/>
      <c r="B35" s="24"/>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6"/>
      <c r="AL35" s="6"/>
      <c r="AM35" s="6"/>
      <c r="AN35" s="9"/>
    </row>
    <row r="36" spans="1:40" ht="12" customHeight="1" x14ac:dyDescent="0.25">
      <c r="A36" s="21"/>
      <c r="B36" s="24"/>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6"/>
      <c r="AL36" s="6"/>
      <c r="AM36" s="6"/>
      <c r="AN36" s="9"/>
    </row>
    <row r="37" spans="1:40" ht="12" customHeight="1" x14ac:dyDescent="0.25">
      <c r="A37" s="21"/>
      <c r="B37" s="24"/>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6"/>
      <c r="AL37" s="6"/>
      <c r="AM37" s="6"/>
      <c r="AN37" s="9"/>
    </row>
    <row r="38" spans="1:40" ht="12" customHeight="1" x14ac:dyDescent="0.25">
      <c r="A38" s="21"/>
      <c r="B38" s="24"/>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6"/>
      <c r="AL38" s="6"/>
      <c r="AM38" s="6"/>
      <c r="AN38" s="9"/>
    </row>
    <row r="39" spans="1:40" ht="12" customHeight="1" x14ac:dyDescent="0.25">
      <c r="A39" s="21"/>
      <c r="B39" s="24"/>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6"/>
      <c r="AL39" s="6"/>
      <c r="AM39" s="6"/>
      <c r="AN39" s="9"/>
    </row>
    <row r="40" spans="1:40" ht="12" customHeight="1" x14ac:dyDescent="0.25">
      <c r="A40" s="21"/>
      <c r="B40" s="24"/>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6"/>
      <c r="AL40" s="6"/>
      <c r="AM40" s="6"/>
      <c r="AN40" s="9"/>
    </row>
    <row r="41" spans="1:40" ht="12" customHeight="1" x14ac:dyDescent="0.25">
      <c r="A41" s="21"/>
      <c r="B41" s="24"/>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6"/>
      <c r="AL41" s="6"/>
      <c r="AM41" s="6"/>
      <c r="AN41" s="9"/>
    </row>
    <row r="42" spans="1:40" ht="12" customHeight="1" x14ac:dyDescent="0.25">
      <c r="A42" s="21"/>
      <c r="B42" s="24"/>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6"/>
      <c r="AL42" s="6"/>
      <c r="AM42" s="6"/>
      <c r="AN42" s="9"/>
    </row>
    <row r="43" spans="1:40" ht="12" customHeight="1" x14ac:dyDescent="0.25">
      <c r="A43" s="21"/>
      <c r="B43" s="24"/>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6"/>
      <c r="AL43" s="6"/>
      <c r="AM43" s="6"/>
      <c r="AN43" s="9"/>
    </row>
    <row r="44" spans="1:40" ht="12" customHeight="1" x14ac:dyDescent="0.25">
      <c r="A44" s="21"/>
      <c r="B44" s="24"/>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6"/>
      <c r="AL44" s="6"/>
      <c r="AM44" s="6"/>
      <c r="AN44" s="9"/>
    </row>
    <row r="45" spans="1:40" ht="12" customHeight="1" x14ac:dyDescent="0.25">
      <c r="A45" s="21"/>
      <c r="B45" s="24"/>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6"/>
      <c r="AL45" s="6"/>
      <c r="AM45" s="6"/>
      <c r="AN45" s="9"/>
    </row>
    <row r="46" spans="1:40" ht="12" customHeight="1" x14ac:dyDescent="0.25">
      <c r="A46" s="21"/>
      <c r="B46" s="24"/>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6"/>
      <c r="AL46" s="6"/>
      <c r="AM46" s="6"/>
      <c r="AN46" s="9"/>
    </row>
    <row r="47" spans="1:40" ht="12" customHeight="1" x14ac:dyDescent="0.25">
      <c r="A47" s="21"/>
      <c r="B47" s="24"/>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6"/>
      <c r="AL47" s="6"/>
      <c r="AM47" s="6"/>
      <c r="AN47" s="9"/>
    </row>
    <row r="48" spans="1:40" ht="12" customHeight="1" x14ac:dyDescent="0.25">
      <c r="A48" s="21"/>
      <c r="B48" s="24"/>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6"/>
      <c r="AL48" s="6"/>
      <c r="AM48" s="6"/>
      <c r="AN48" s="9"/>
    </row>
    <row r="49" spans="1:40" ht="12" customHeight="1" x14ac:dyDescent="0.25">
      <c r="A49" s="21"/>
      <c r="B49" s="24"/>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6"/>
      <c r="AL49" s="6"/>
      <c r="AM49" s="6"/>
      <c r="AN49" s="9"/>
    </row>
    <row r="50" spans="1:40" ht="12" customHeight="1" x14ac:dyDescent="0.25">
      <c r="A50" s="21"/>
      <c r="B50" s="24"/>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6"/>
      <c r="AL50" s="6"/>
      <c r="AM50" s="6"/>
      <c r="AN50" s="9"/>
    </row>
    <row r="51" spans="1:40" ht="12" customHeight="1" x14ac:dyDescent="0.25">
      <c r="A51" s="21"/>
      <c r="B51" s="24"/>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6"/>
      <c r="AL51" s="6"/>
      <c r="AM51" s="6"/>
      <c r="AN51" s="9"/>
    </row>
    <row r="52" spans="1:40" ht="12" customHeight="1" x14ac:dyDescent="0.25">
      <c r="A52" s="21"/>
      <c r="B52" s="24"/>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6"/>
      <c r="AL52" s="6"/>
      <c r="AM52" s="6"/>
      <c r="AN52" s="9"/>
    </row>
    <row r="53" spans="1:40" ht="12" customHeight="1" x14ac:dyDescent="0.25">
      <c r="A53" s="21"/>
      <c r="B53" s="24"/>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6"/>
      <c r="AL53" s="6"/>
      <c r="AM53" s="6"/>
      <c r="AN53" s="9"/>
    </row>
    <row r="54" spans="1:40" ht="12" customHeight="1" x14ac:dyDescent="0.25">
      <c r="A54" s="21"/>
      <c r="B54" s="24"/>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6"/>
      <c r="AL54" s="6"/>
      <c r="AM54" s="6"/>
      <c r="AN54" s="9"/>
    </row>
    <row r="55" spans="1:40" ht="12" customHeight="1" x14ac:dyDescent="0.25">
      <c r="A55" s="21"/>
      <c r="B55" s="24"/>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6"/>
      <c r="AL55" s="6"/>
      <c r="AM55" s="6"/>
      <c r="AN55" s="9"/>
    </row>
    <row r="56" spans="1:40" ht="12" customHeight="1" x14ac:dyDescent="0.25">
      <c r="A56" s="21"/>
      <c r="B56" s="25"/>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6"/>
      <c r="AL56" s="6"/>
      <c r="AM56" s="6"/>
      <c r="AN56" s="9"/>
    </row>
    <row r="57" spans="1:40" ht="12" customHeight="1" x14ac:dyDescent="0.25">
      <c r="A57" s="21"/>
      <c r="B57" s="24"/>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6"/>
      <c r="AL57" s="6"/>
      <c r="AM57" s="6"/>
      <c r="AN57" s="9"/>
    </row>
    <row r="58" spans="1:40" ht="12" customHeight="1" x14ac:dyDescent="0.25">
      <c r="A58" s="21"/>
      <c r="B58" s="24"/>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6"/>
      <c r="AL58" s="6"/>
      <c r="AM58" s="6"/>
      <c r="AN58" s="9"/>
    </row>
    <row r="59" spans="1:40" ht="12" customHeight="1" x14ac:dyDescent="0.25">
      <c r="A59" s="21"/>
      <c r="B59" s="24"/>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6"/>
      <c r="AL59" s="6"/>
      <c r="AM59" s="6"/>
      <c r="AN59" s="9"/>
    </row>
    <row r="60" spans="1:40" ht="12" customHeight="1" x14ac:dyDescent="0.25">
      <c r="A60" s="21"/>
      <c r="B60" s="24"/>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6"/>
      <c r="AL60" s="6"/>
      <c r="AM60" s="6"/>
      <c r="AN60" s="9"/>
    </row>
    <row r="61" spans="1:40" ht="12" customHeight="1" x14ac:dyDescent="0.25">
      <c r="A61" s="21"/>
      <c r="B61" s="24"/>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6"/>
      <c r="AL61" s="6"/>
      <c r="AM61" s="6"/>
      <c r="AN61" s="9"/>
    </row>
    <row r="62" spans="1:40" ht="12" customHeight="1" x14ac:dyDescent="0.25">
      <c r="A62" s="21"/>
      <c r="B62" s="24"/>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6"/>
      <c r="AL62" s="6"/>
      <c r="AM62" s="6"/>
      <c r="AN62" s="9"/>
    </row>
    <row r="63" spans="1:40" ht="12" customHeight="1" x14ac:dyDescent="0.25">
      <c r="A63" s="21"/>
      <c r="B63" s="24"/>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6"/>
      <c r="AL63" s="6"/>
      <c r="AM63" s="6"/>
      <c r="AN63" s="9"/>
    </row>
    <row r="64" spans="1:40" ht="12" customHeight="1" x14ac:dyDescent="0.25">
      <c r="A64" s="21"/>
      <c r="B64" s="24"/>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6"/>
      <c r="AL64" s="6"/>
      <c r="AM64" s="6"/>
      <c r="AN64" s="9"/>
    </row>
    <row r="65" spans="1:40" ht="12" customHeight="1" x14ac:dyDescent="0.25">
      <c r="A65" s="21"/>
      <c r="B65" s="24"/>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6"/>
      <c r="AL65" s="6"/>
      <c r="AM65" s="6"/>
      <c r="AN65" s="9"/>
    </row>
    <row r="66" spans="1:40" ht="12" customHeight="1" x14ac:dyDescent="0.25">
      <c r="A66" s="21"/>
      <c r="B66" s="24"/>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6"/>
      <c r="AL66" s="6"/>
      <c r="AM66" s="6"/>
      <c r="AN66" s="9"/>
    </row>
    <row r="67" spans="1:40" ht="12" customHeight="1" x14ac:dyDescent="0.25">
      <c r="A67" s="21"/>
      <c r="B67" s="24"/>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6"/>
      <c r="AL67" s="6"/>
      <c r="AM67" s="6"/>
      <c r="AN67" s="9"/>
    </row>
    <row r="68" spans="1:40" ht="12" customHeight="1" x14ac:dyDescent="0.25">
      <c r="A68" s="21"/>
      <c r="B68" s="24"/>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6"/>
      <c r="AL68" s="6"/>
      <c r="AM68" s="6"/>
      <c r="AN68" s="9"/>
    </row>
    <row r="69" spans="1:40" ht="12" customHeight="1" x14ac:dyDescent="0.25">
      <c r="A69" s="21"/>
      <c r="B69" s="24"/>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6"/>
      <c r="AL69" s="6"/>
      <c r="AM69" s="6"/>
      <c r="AN69" s="9"/>
    </row>
    <row r="70" spans="1:40" ht="12" customHeight="1" x14ac:dyDescent="0.25">
      <c r="A70" s="21"/>
      <c r="B70" s="24"/>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6"/>
      <c r="AL70" s="6"/>
      <c r="AM70" s="6"/>
      <c r="AN70" s="9"/>
    </row>
    <row r="71" spans="1:40" ht="12" customHeight="1" x14ac:dyDescent="0.25">
      <c r="A71" s="21"/>
      <c r="B71" s="24"/>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6"/>
      <c r="AL71" s="6"/>
      <c r="AM71" s="6"/>
      <c r="AN71" s="9"/>
    </row>
    <row r="72" spans="1:40" ht="12" customHeight="1" x14ac:dyDescent="0.25">
      <c r="A72" s="21"/>
      <c r="B72" s="24"/>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6"/>
      <c r="AL72" s="6"/>
      <c r="AM72" s="6"/>
      <c r="AN72" s="9"/>
    </row>
    <row r="73" spans="1:40" ht="12" customHeight="1" x14ac:dyDescent="0.25">
      <c r="A73" s="21"/>
      <c r="B73" s="24"/>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6"/>
      <c r="AL73" s="6"/>
      <c r="AM73" s="6"/>
      <c r="AN73" s="9"/>
    </row>
    <row r="74" spans="1:40" ht="12" customHeight="1" x14ac:dyDescent="0.25">
      <c r="A74" s="21"/>
      <c r="B74" s="24"/>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6"/>
      <c r="AL74" s="6"/>
      <c r="AM74" s="6"/>
      <c r="AN74" s="9"/>
    </row>
    <row r="75" spans="1:40" ht="12" customHeight="1" x14ac:dyDescent="0.25">
      <c r="A75" s="21"/>
      <c r="B75" s="24"/>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6"/>
      <c r="AL75" s="6"/>
      <c r="AM75" s="6"/>
      <c r="AN75" s="9"/>
    </row>
    <row r="76" spans="1:40" ht="12" customHeight="1" x14ac:dyDescent="0.25">
      <c r="A76" s="21"/>
      <c r="B76" s="24"/>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6"/>
      <c r="AL76" s="6"/>
      <c r="AM76" s="6"/>
      <c r="AN76" s="9"/>
    </row>
    <row r="77" spans="1:40" ht="12" customHeight="1" x14ac:dyDescent="0.25">
      <c r="A77" s="21"/>
      <c r="B77" s="24"/>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6"/>
      <c r="AL77" s="6"/>
      <c r="AM77" s="6"/>
      <c r="AN77" s="9"/>
    </row>
    <row r="78" spans="1:40" ht="12" customHeight="1" x14ac:dyDescent="0.25">
      <c r="A78" s="21"/>
      <c r="B78" s="24"/>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6"/>
      <c r="AL78" s="6"/>
      <c r="AM78" s="6"/>
      <c r="AN78" s="9"/>
    </row>
    <row r="79" spans="1:40" ht="12" customHeight="1" x14ac:dyDescent="0.25">
      <c r="A79" s="21"/>
      <c r="B79" s="24"/>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6"/>
      <c r="AL79" s="6"/>
      <c r="AM79" s="6"/>
      <c r="AN79" s="9"/>
    </row>
    <row r="80" spans="1:40" ht="12" customHeight="1" x14ac:dyDescent="0.25">
      <c r="A80" s="21"/>
      <c r="B80" s="24"/>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6"/>
      <c r="AL80" s="6"/>
      <c r="AM80" s="6"/>
      <c r="AN80" s="9"/>
    </row>
    <row r="81" spans="1:40" ht="12" customHeight="1" x14ac:dyDescent="0.25">
      <c r="A81" s="21"/>
      <c r="B81" s="24"/>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6"/>
      <c r="AL81" s="6"/>
      <c r="AM81" s="6"/>
      <c r="AN81" s="9"/>
    </row>
    <row r="82" spans="1:40" ht="12" customHeight="1" x14ac:dyDescent="0.25">
      <c r="A82" s="21"/>
      <c r="B82" s="24"/>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6"/>
      <c r="AL82" s="6"/>
      <c r="AM82" s="6"/>
      <c r="AN82" s="9"/>
    </row>
    <row r="83" spans="1:40" ht="12" customHeight="1" x14ac:dyDescent="0.25">
      <c r="A83" s="21"/>
      <c r="B83" s="24"/>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6"/>
      <c r="AL83" s="6"/>
      <c r="AM83" s="6"/>
      <c r="AN83" s="9"/>
    </row>
    <row r="84" spans="1:40" ht="12" customHeight="1" x14ac:dyDescent="0.25">
      <c r="A84" s="21"/>
      <c r="B84" s="24"/>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6"/>
      <c r="AL84" s="6"/>
      <c r="AM84" s="6"/>
      <c r="AN84" s="9"/>
    </row>
    <row r="85" spans="1:40" ht="12" customHeight="1" x14ac:dyDescent="0.25">
      <c r="A85" s="21"/>
      <c r="B85" s="24"/>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6"/>
      <c r="AL85" s="6"/>
      <c r="AM85" s="6"/>
      <c r="AN85" s="9"/>
    </row>
    <row r="86" spans="1:40" ht="12" customHeight="1" x14ac:dyDescent="0.25">
      <c r="A86" s="21"/>
      <c r="B86" s="24"/>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6"/>
      <c r="AL86" s="6"/>
      <c r="AM86" s="6"/>
      <c r="AN86" s="9"/>
    </row>
    <row r="87" spans="1:40" ht="12" customHeight="1" x14ac:dyDescent="0.25">
      <c r="A87" s="21"/>
      <c r="B87" s="24"/>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6"/>
      <c r="AL87" s="6"/>
      <c r="AM87" s="6"/>
      <c r="AN87" s="9"/>
    </row>
    <row r="88" spans="1:40" ht="12" customHeight="1" x14ac:dyDescent="0.25">
      <c r="A88" s="21"/>
      <c r="B88" s="24"/>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6"/>
      <c r="AL88" s="6"/>
      <c r="AM88" s="6"/>
      <c r="AN88" s="9"/>
    </row>
    <row r="89" spans="1:40" ht="12" customHeight="1" x14ac:dyDescent="0.25">
      <c r="A89" s="21"/>
      <c r="B89" s="24"/>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6"/>
      <c r="AL89" s="6"/>
      <c r="AM89" s="6"/>
      <c r="AN89" s="9"/>
    </row>
    <row r="90" spans="1:40" ht="12" customHeight="1" x14ac:dyDescent="0.25">
      <c r="A90" s="21"/>
      <c r="B90" s="24"/>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6"/>
      <c r="AL90" s="6"/>
      <c r="AM90" s="6"/>
      <c r="AN90" s="9"/>
    </row>
    <row r="91" spans="1:40" ht="12" customHeight="1" x14ac:dyDescent="0.25">
      <c r="A91" s="21"/>
      <c r="B91" s="24"/>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6"/>
      <c r="AL91" s="6"/>
      <c r="AM91" s="6"/>
      <c r="AN91" s="9"/>
    </row>
    <row r="92" spans="1:40" ht="12" customHeight="1" x14ac:dyDescent="0.25">
      <c r="A92" s="21"/>
      <c r="B92" s="24"/>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6"/>
      <c r="AL92" s="6"/>
      <c r="AM92" s="6"/>
      <c r="AN92" s="9"/>
    </row>
    <row r="93" spans="1:40" ht="12" customHeight="1" x14ac:dyDescent="0.25">
      <c r="A93" s="21"/>
      <c r="B93" s="24"/>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6"/>
      <c r="AL93" s="6"/>
      <c r="AM93" s="6"/>
      <c r="AN93" s="9"/>
    </row>
    <row r="94" spans="1:40" ht="12" customHeight="1" x14ac:dyDescent="0.25">
      <c r="A94" s="21"/>
      <c r="B94" s="24"/>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6"/>
      <c r="AL94" s="6"/>
      <c r="AM94" s="6"/>
      <c r="AN94" s="9"/>
    </row>
    <row r="95" spans="1:40" ht="12" customHeight="1" x14ac:dyDescent="0.25">
      <c r="A95" s="21"/>
      <c r="B95" s="24"/>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6"/>
      <c r="AL95" s="6"/>
      <c r="AM95" s="6"/>
      <c r="AN95" s="9"/>
    </row>
    <row r="96" spans="1:40" ht="12" customHeight="1" x14ac:dyDescent="0.25">
      <c r="A96" s="21"/>
      <c r="B96" s="24"/>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6"/>
      <c r="AL96" s="6"/>
      <c r="AM96" s="6"/>
      <c r="AN96" s="9"/>
    </row>
    <row r="97" spans="1:40" ht="12" customHeight="1" x14ac:dyDescent="0.25">
      <c r="A97" s="21"/>
      <c r="B97" s="24"/>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6"/>
      <c r="AL97" s="6"/>
      <c r="AM97" s="6"/>
      <c r="AN97" s="9"/>
    </row>
    <row r="98" spans="1:40" ht="12" customHeight="1" x14ac:dyDescent="0.25">
      <c r="A98" s="21"/>
      <c r="B98" s="24"/>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6"/>
      <c r="AL98" s="6"/>
      <c r="AM98" s="6"/>
      <c r="AN98" s="9"/>
    </row>
    <row r="99" spans="1:40" ht="12" customHeight="1" x14ac:dyDescent="0.25">
      <c r="A99" s="21"/>
      <c r="B99" s="26"/>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6"/>
      <c r="AL99" s="6"/>
      <c r="AM99" s="6"/>
      <c r="AN99" s="9"/>
    </row>
    <row r="100" spans="1:40" ht="12" customHeight="1" x14ac:dyDescent="0.25">
      <c r="A100" s="21"/>
      <c r="B100" s="24"/>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6"/>
      <c r="AL100" s="6"/>
      <c r="AM100" s="6"/>
      <c r="AN100" s="9"/>
    </row>
    <row r="101" spans="1:40" ht="12" customHeight="1" x14ac:dyDescent="0.25">
      <c r="A101" s="21"/>
      <c r="B101" s="24"/>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6"/>
      <c r="AL101" s="6"/>
      <c r="AM101" s="6"/>
      <c r="AN101" s="9"/>
    </row>
    <row r="102" spans="1:40" ht="12" customHeight="1" x14ac:dyDescent="0.25">
      <c r="A102" s="21"/>
      <c r="B102" s="24"/>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6"/>
      <c r="AL102" s="6"/>
      <c r="AM102" s="6"/>
      <c r="AN102" s="9"/>
    </row>
    <row r="103" spans="1:40" ht="12" customHeight="1" x14ac:dyDescent="0.25">
      <c r="A103" s="21"/>
      <c r="B103" s="24"/>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6"/>
      <c r="AL103" s="6"/>
      <c r="AM103" s="6"/>
      <c r="AN103" s="9"/>
    </row>
    <row r="104" spans="1:40" ht="12" customHeight="1" x14ac:dyDescent="0.25">
      <c r="A104" s="21"/>
      <c r="B104" s="24"/>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6"/>
      <c r="AL104" s="6"/>
      <c r="AM104" s="6"/>
      <c r="AN104" s="9"/>
    </row>
    <row r="105" spans="1:40" ht="12" customHeight="1" x14ac:dyDescent="0.25">
      <c r="A105" s="21"/>
      <c r="B105" s="24"/>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6"/>
      <c r="AL105" s="6"/>
      <c r="AM105" s="6"/>
      <c r="AN105" s="9"/>
    </row>
    <row r="106" spans="1:40" ht="12" customHeight="1" x14ac:dyDescent="0.25">
      <c r="A106" s="21"/>
      <c r="B106" s="24"/>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6"/>
      <c r="AL106" s="6"/>
      <c r="AM106" s="6"/>
      <c r="AN106" s="9"/>
    </row>
    <row r="107" spans="1:40" ht="12" customHeight="1" x14ac:dyDescent="0.25">
      <c r="A107" s="21"/>
      <c r="B107" s="24"/>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6"/>
      <c r="AL107" s="6"/>
      <c r="AM107" s="6"/>
      <c r="AN107" s="9"/>
    </row>
    <row r="108" spans="1:40" ht="12" customHeight="1" x14ac:dyDescent="0.25">
      <c r="A108" s="21"/>
      <c r="B108" s="24"/>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6"/>
      <c r="AL108" s="6"/>
      <c r="AM108" s="6"/>
      <c r="AN108" s="9"/>
    </row>
    <row r="109" spans="1:40" ht="12" customHeight="1" x14ac:dyDescent="0.25">
      <c r="A109" s="21"/>
      <c r="B109" s="24"/>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6"/>
      <c r="AL109" s="6"/>
      <c r="AM109" s="6"/>
      <c r="AN109" s="9"/>
    </row>
    <row r="110" spans="1:40" ht="12" customHeight="1" x14ac:dyDescent="0.25">
      <c r="A110" s="21"/>
      <c r="B110" s="24"/>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6"/>
      <c r="AL110" s="6"/>
      <c r="AM110" s="6"/>
      <c r="AN110" s="9"/>
    </row>
    <row r="111" spans="1:40" ht="12" customHeight="1" x14ac:dyDescent="0.25">
      <c r="A111" s="21"/>
      <c r="B111" s="24"/>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6"/>
      <c r="AL111" s="6"/>
      <c r="AM111" s="6"/>
      <c r="AN111" s="9"/>
    </row>
    <row r="112" spans="1:40" ht="12" customHeight="1" x14ac:dyDescent="0.25">
      <c r="A112" s="27"/>
      <c r="B112" s="25"/>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6"/>
      <c r="AL112" s="6"/>
      <c r="AM112" s="6"/>
      <c r="AN112" s="9"/>
    </row>
    <row r="113" spans="1:40" ht="12" customHeight="1" x14ac:dyDescent="0.25">
      <c r="A113" s="21"/>
      <c r="B113" s="24"/>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6"/>
      <c r="AL113" s="6"/>
      <c r="AM113" s="6"/>
      <c r="AN113" s="9"/>
    </row>
    <row r="114" spans="1:40" ht="12" customHeight="1" x14ac:dyDescent="0.25">
      <c r="A114" s="21"/>
      <c r="B114" s="24"/>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6"/>
      <c r="AL114" s="6"/>
      <c r="AM114" s="6"/>
      <c r="AN114" s="9"/>
    </row>
    <row r="115" spans="1:40" ht="12" customHeight="1" x14ac:dyDescent="0.25">
      <c r="A115" s="21"/>
      <c r="B115" s="24"/>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6"/>
      <c r="AL115" s="6"/>
      <c r="AM115" s="6"/>
      <c r="AN115" s="9"/>
    </row>
    <row r="116" spans="1:40" ht="12" customHeight="1" x14ac:dyDescent="0.25">
      <c r="A116" s="21"/>
      <c r="B116" s="24"/>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6"/>
      <c r="AL116" s="6"/>
      <c r="AM116" s="6"/>
      <c r="AN116" s="9"/>
    </row>
    <row r="117" spans="1:40" ht="12" customHeight="1" x14ac:dyDescent="0.25">
      <c r="A117" s="27"/>
      <c r="B117" s="25"/>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6"/>
      <c r="AL117" s="6"/>
      <c r="AM117" s="6"/>
      <c r="AN117" s="9"/>
    </row>
    <row r="118" spans="1:40" ht="12" customHeight="1" x14ac:dyDescent="0.25">
      <c r="A118" s="21"/>
      <c r="B118" s="24"/>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6"/>
      <c r="AL118" s="6"/>
      <c r="AM118" s="6"/>
      <c r="AN118" s="9"/>
    </row>
    <row r="119" spans="1:40" ht="12" customHeight="1" x14ac:dyDescent="0.25">
      <c r="A119" s="21"/>
      <c r="B119" s="24"/>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6"/>
      <c r="AL119" s="6"/>
      <c r="AM119" s="6"/>
      <c r="AN119" s="9"/>
    </row>
    <row r="120" spans="1:40" ht="12" customHeight="1" x14ac:dyDescent="0.25">
      <c r="A120" s="21"/>
      <c r="B120" s="24"/>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6"/>
      <c r="AL120" s="6"/>
      <c r="AM120" s="6"/>
      <c r="AN120" s="9"/>
    </row>
    <row r="121" spans="1:40" ht="12" customHeight="1" x14ac:dyDescent="0.25">
      <c r="A121" s="27"/>
      <c r="B121" s="25"/>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6"/>
      <c r="AL121" s="6"/>
      <c r="AM121" s="6"/>
      <c r="AN121" s="9"/>
    </row>
    <row r="122" spans="1:40" ht="12" customHeight="1" x14ac:dyDescent="0.25">
      <c r="A122" s="21"/>
      <c r="B122" s="24"/>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6"/>
      <c r="AL122" s="6"/>
      <c r="AM122" s="6"/>
      <c r="AN122" s="9"/>
    </row>
  </sheetData>
  <mergeCells count="5">
    <mergeCell ref="A2:AI2"/>
    <mergeCell ref="A4:AI4"/>
    <mergeCell ref="A8:AI8"/>
    <mergeCell ref="A14:AI14"/>
    <mergeCell ref="A20:AI20"/>
  </mergeCells>
  <hyperlinks>
    <hyperlink ref="A1" location="Índice!A1" display="Índice" xr:uid="{4E8FC5BC-2F0B-490C-A4BF-E03687124F8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6598E-FAE7-4146-8F65-3D0AA730E691}">
  <dimension ref="A1:D35"/>
  <sheetViews>
    <sheetView showGridLines="0" zoomScale="80" zoomScaleNormal="80" workbookViewId="0"/>
  </sheetViews>
  <sheetFormatPr baseColWidth="10" defaultColWidth="11.44140625" defaultRowHeight="15.6" x14ac:dyDescent="0.3"/>
  <cols>
    <col min="1" max="1" width="11.44140625" style="98"/>
    <col min="2" max="2" width="77.88671875" style="98" bestFit="1" customWidth="1"/>
    <col min="3" max="3" width="148" style="98" customWidth="1"/>
    <col min="4" max="16384" width="11.44140625" style="98"/>
  </cols>
  <sheetData>
    <row r="1" spans="1:4" ht="18" x14ac:dyDescent="0.35">
      <c r="A1" s="1"/>
      <c r="B1" s="114" t="s">
        <v>399</v>
      </c>
    </row>
    <row r="2" spans="1:4" ht="18" x14ac:dyDescent="0.35">
      <c r="B2" s="114" t="s">
        <v>398</v>
      </c>
      <c r="C2" s="103"/>
    </row>
    <row r="3" spans="1:4" ht="31.2" x14ac:dyDescent="0.3">
      <c r="B3" s="103" t="s">
        <v>206</v>
      </c>
      <c r="C3" s="103" t="s">
        <v>207</v>
      </c>
      <c r="D3" s="100"/>
    </row>
    <row r="4" spans="1:4" ht="62.4" x14ac:dyDescent="0.3">
      <c r="B4" s="103" t="s">
        <v>208</v>
      </c>
      <c r="C4" s="103" t="s">
        <v>209</v>
      </c>
      <c r="D4" s="100"/>
    </row>
    <row r="5" spans="1:4" ht="46.8" x14ac:dyDescent="0.3">
      <c r="B5" s="103" t="s">
        <v>210</v>
      </c>
      <c r="C5" s="103" t="s">
        <v>211</v>
      </c>
      <c r="D5" s="100"/>
    </row>
    <row r="6" spans="1:4" ht="31.2" x14ac:dyDescent="0.3">
      <c r="B6" s="103" t="s">
        <v>212</v>
      </c>
      <c r="C6" s="103" t="s">
        <v>213</v>
      </c>
      <c r="D6" s="100"/>
    </row>
    <row r="7" spans="1:4" ht="62.4" x14ac:dyDescent="0.3">
      <c r="B7" s="103" t="s">
        <v>214</v>
      </c>
      <c r="C7" s="103" t="s">
        <v>215</v>
      </c>
      <c r="D7" s="100"/>
    </row>
    <row r="8" spans="1:4" ht="16.8" x14ac:dyDescent="0.3">
      <c r="B8" s="103" t="s">
        <v>216</v>
      </c>
      <c r="C8" s="103" t="s">
        <v>217</v>
      </c>
      <c r="D8" s="100"/>
    </row>
    <row r="9" spans="1:4" ht="78" x14ac:dyDescent="0.3">
      <c r="B9" s="103" t="s">
        <v>218</v>
      </c>
      <c r="C9" s="103" t="s">
        <v>219</v>
      </c>
      <c r="D9" s="100"/>
    </row>
    <row r="10" spans="1:4" ht="31.2" x14ac:dyDescent="0.3">
      <c r="B10" s="103" t="s">
        <v>220</v>
      </c>
      <c r="C10" s="103" t="s">
        <v>221</v>
      </c>
      <c r="D10" s="100"/>
    </row>
    <row r="11" spans="1:4" ht="16.8" x14ac:dyDescent="0.3">
      <c r="B11" s="103" t="s">
        <v>222</v>
      </c>
      <c r="C11" s="103" t="s">
        <v>223</v>
      </c>
      <c r="D11" s="100"/>
    </row>
    <row r="12" spans="1:4" ht="46.8" x14ac:dyDescent="0.3">
      <c r="B12" s="103" t="s">
        <v>224</v>
      </c>
      <c r="C12" s="103" t="s">
        <v>225</v>
      </c>
      <c r="D12" s="100"/>
    </row>
    <row r="13" spans="1:4" ht="31.2" x14ac:dyDescent="0.3">
      <c r="B13" s="103" t="s">
        <v>226</v>
      </c>
      <c r="C13" s="103" t="s">
        <v>227</v>
      </c>
      <c r="D13" s="100"/>
    </row>
    <row r="14" spans="1:4" ht="93.6" x14ac:dyDescent="0.3">
      <c r="B14" s="103" t="s">
        <v>228</v>
      </c>
      <c r="C14" s="103" t="s">
        <v>229</v>
      </c>
      <c r="D14" s="100"/>
    </row>
    <row r="15" spans="1:4" ht="31.2" x14ac:dyDescent="0.3">
      <c r="B15" s="103" t="s">
        <v>230</v>
      </c>
      <c r="C15" s="103" t="s">
        <v>231</v>
      </c>
      <c r="D15" s="100"/>
    </row>
    <row r="16" spans="1:4" ht="202.8" x14ac:dyDescent="0.3">
      <c r="B16" s="103" t="s">
        <v>232</v>
      </c>
      <c r="C16" s="103" t="s">
        <v>233</v>
      </c>
      <c r="D16" s="100"/>
    </row>
    <row r="17" spans="2:4" ht="16.8" x14ac:dyDescent="0.3">
      <c r="B17" s="103" t="s">
        <v>234</v>
      </c>
      <c r="C17" s="103" t="s">
        <v>235</v>
      </c>
      <c r="D17" s="100"/>
    </row>
    <row r="18" spans="2:4" ht="16.8" x14ac:dyDescent="0.3">
      <c r="B18" s="103" t="s">
        <v>236</v>
      </c>
      <c r="C18" s="103" t="s">
        <v>237</v>
      </c>
      <c r="D18" s="100"/>
    </row>
    <row r="19" spans="2:4" ht="78" x14ac:dyDescent="0.3">
      <c r="B19" s="103" t="s">
        <v>238</v>
      </c>
      <c r="C19" s="103" t="s">
        <v>239</v>
      </c>
      <c r="D19" s="100"/>
    </row>
    <row r="20" spans="2:4" ht="16.8" x14ac:dyDescent="0.3">
      <c r="B20" s="103" t="s">
        <v>240</v>
      </c>
      <c r="C20" s="103" t="s">
        <v>241</v>
      </c>
      <c r="D20" s="100"/>
    </row>
    <row r="21" spans="2:4" ht="31.2" x14ac:dyDescent="0.3">
      <c r="B21" s="103" t="s">
        <v>242</v>
      </c>
      <c r="C21" s="103" t="s">
        <v>243</v>
      </c>
      <c r="D21" s="100"/>
    </row>
    <row r="22" spans="2:4" ht="16.8" x14ac:dyDescent="0.3">
      <c r="B22" s="103" t="s">
        <v>244</v>
      </c>
      <c r="C22" s="103" t="s">
        <v>245</v>
      </c>
      <c r="D22" s="100"/>
    </row>
    <row r="23" spans="2:4" ht="31.2" x14ac:dyDescent="0.3">
      <c r="B23" s="103" t="s">
        <v>246</v>
      </c>
      <c r="C23" s="103" t="s">
        <v>247</v>
      </c>
      <c r="D23" s="100"/>
    </row>
    <row r="24" spans="2:4" ht="62.4" x14ac:dyDescent="0.3">
      <c r="B24" s="103" t="s">
        <v>248</v>
      </c>
      <c r="C24" s="103" t="s">
        <v>249</v>
      </c>
      <c r="D24" s="100"/>
    </row>
    <row r="25" spans="2:4" ht="78" x14ac:dyDescent="0.3">
      <c r="B25" s="103" t="s">
        <v>250</v>
      </c>
      <c r="C25" s="103" t="s">
        <v>251</v>
      </c>
    </row>
    <row r="26" spans="2:4" ht="31.2" x14ac:dyDescent="0.3">
      <c r="B26" s="103" t="s">
        <v>252</v>
      </c>
      <c r="C26" s="103" t="s">
        <v>253</v>
      </c>
    </row>
    <row r="27" spans="2:4" ht="46.8" x14ac:dyDescent="0.3">
      <c r="B27" s="103" t="s">
        <v>254</v>
      </c>
      <c r="C27" s="103" t="s">
        <v>255</v>
      </c>
    </row>
    <row r="28" spans="2:4" x14ac:dyDescent="0.3">
      <c r="B28" s="103" t="s">
        <v>256</v>
      </c>
      <c r="C28" s="103" t="s">
        <v>257</v>
      </c>
    </row>
    <row r="29" spans="2:4" ht="31.2" x14ac:dyDescent="0.3">
      <c r="B29" s="103" t="s">
        <v>258</v>
      </c>
      <c r="C29" s="103" t="s">
        <v>259</v>
      </c>
    </row>
    <row r="30" spans="2:4" ht="109.2" x14ac:dyDescent="0.3">
      <c r="B30" s="103" t="s">
        <v>260</v>
      </c>
      <c r="C30" s="103" t="s">
        <v>261</v>
      </c>
    </row>
    <row r="31" spans="2:4" ht="31.2" x14ac:dyDescent="0.3">
      <c r="B31" s="103" t="s">
        <v>262</v>
      </c>
      <c r="C31" s="103" t="s">
        <v>263</v>
      </c>
    </row>
    <row r="32" spans="2:4" x14ac:dyDescent="0.3">
      <c r="B32" s="103" t="s">
        <v>264</v>
      </c>
      <c r="C32" s="103" t="s">
        <v>265</v>
      </c>
    </row>
    <row r="33" spans="2:3" ht="31.2" x14ac:dyDescent="0.3">
      <c r="B33" s="103" t="s">
        <v>266</v>
      </c>
      <c r="C33" s="103" t="s">
        <v>267</v>
      </c>
    </row>
    <row r="34" spans="2:3" ht="62.4" x14ac:dyDescent="0.3">
      <c r="B34" s="103" t="s">
        <v>268</v>
      </c>
      <c r="C34" s="103" t="s">
        <v>269</v>
      </c>
    </row>
    <row r="35" spans="2:3" ht="31.2" x14ac:dyDescent="0.3">
      <c r="B35" s="103" t="s">
        <v>270</v>
      </c>
      <c r="C35" s="103" t="s">
        <v>271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F8391-30D0-46FE-B700-50C6234F820F}">
  <dimension ref="A1:F138"/>
  <sheetViews>
    <sheetView showGridLines="0" workbookViewId="0"/>
  </sheetViews>
  <sheetFormatPr baseColWidth="10" defaultColWidth="11.44140625" defaultRowHeight="14.4" x14ac:dyDescent="0.3"/>
  <cols>
    <col min="1" max="1" width="6.44140625" style="105" bestFit="1" customWidth="1"/>
    <col min="2" max="2" width="6.44140625" style="105" customWidth="1"/>
    <col min="3" max="3" width="8.109375" style="105" bestFit="1" customWidth="1"/>
    <col min="4" max="4" width="54.88671875" style="105" bestFit="1" customWidth="1"/>
    <col min="5" max="5" width="42.44140625" style="105" bestFit="1" customWidth="1"/>
    <col min="6" max="6" width="10.88671875" style="105" bestFit="1" customWidth="1"/>
    <col min="7" max="16384" width="11.44140625" style="105"/>
  </cols>
  <sheetData>
    <row r="1" spans="1:6" x14ac:dyDescent="0.3">
      <c r="A1" s="1"/>
      <c r="B1" s="112" t="s">
        <v>410</v>
      </c>
    </row>
    <row r="2" spans="1:6" x14ac:dyDescent="0.3">
      <c r="B2" s="112" t="s">
        <v>396</v>
      </c>
    </row>
    <row r="3" spans="1:6" x14ac:dyDescent="0.3">
      <c r="B3" s="106" t="s">
        <v>272</v>
      </c>
    </row>
    <row r="4" spans="1:6" x14ac:dyDescent="0.3">
      <c r="B4" s="105" t="s">
        <v>273</v>
      </c>
      <c r="C4" s="105" t="s">
        <v>274</v>
      </c>
      <c r="D4" s="105" t="s">
        <v>275</v>
      </c>
      <c r="E4" s="105" t="s">
        <v>276</v>
      </c>
      <c r="F4" s="105" t="s">
        <v>277</v>
      </c>
    </row>
    <row r="5" spans="1:6" x14ac:dyDescent="0.3">
      <c r="B5" s="105">
        <v>1</v>
      </c>
      <c r="C5" s="107">
        <v>381900</v>
      </c>
      <c r="D5" s="107" t="s">
        <v>278</v>
      </c>
      <c r="E5" s="105" t="s">
        <v>279</v>
      </c>
      <c r="F5" s="105" t="s">
        <v>1</v>
      </c>
    </row>
    <row r="6" spans="1:6" x14ac:dyDescent="0.3">
      <c r="B6" s="105">
        <v>2</v>
      </c>
      <c r="C6" s="107">
        <v>382000</v>
      </c>
      <c r="D6" s="107" t="s">
        <v>280</v>
      </c>
      <c r="E6" s="105" t="s">
        <v>279</v>
      </c>
      <c r="F6" s="105" t="s">
        <v>1</v>
      </c>
    </row>
    <row r="7" spans="1:6" x14ac:dyDescent="0.3">
      <c r="B7" s="105">
        <v>3</v>
      </c>
      <c r="C7" s="107">
        <v>400912</v>
      </c>
      <c r="D7" s="107" t="s">
        <v>281</v>
      </c>
      <c r="E7" s="105" t="s">
        <v>282</v>
      </c>
      <c r="F7" s="105" t="s">
        <v>1</v>
      </c>
    </row>
    <row r="8" spans="1:6" x14ac:dyDescent="0.3">
      <c r="B8" s="105">
        <v>4</v>
      </c>
      <c r="C8" s="107">
        <v>400922</v>
      </c>
      <c r="D8" s="107" t="s">
        <v>281</v>
      </c>
      <c r="E8" s="105" t="s">
        <v>282</v>
      </c>
      <c r="F8" s="105" t="s">
        <v>1</v>
      </c>
    </row>
    <row r="9" spans="1:6" x14ac:dyDescent="0.3">
      <c r="B9" s="105">
        <v>5</v>
      </c>
      <c r="C9" s="107">
        <v>400932</v>
      </c>
      <c r="D9" s="107" t="s">
        <v>281</v>
      </c>
      <c r="E9" s="105" t="s">
        <v>282</v>
      </c>
      <c r="F9" s="105" t="s">
        <v>1</v>
      </c>
    </row>
    <row r="10" spans="1:6" x14ac:dyDescent="0.3">
      <c r="B10" s="105">
        <v>6</v>
      </c>
      <c r="C10" s="107">
        <v>400942</v>
      </c>
      <c r="D10" s="107" t="s">
        <v>281</v>
      </c>
      <c r="E10" s="105" t="s">
        <v>282</v>
      </c>
      <c r="F10" s="105" t="s">
        <v>1</v>
      </c>
    </row>
    <row r="11" spans="1:6" x14ac:dyDescent="0.3">
      <c r="B11" s="105">
        <v>7</v>
      </c>
      <c r="C11" s="107">
        <v>400950</v>
      </c>
      <c r="D11" s="107" t="s">
        <v>283</v>
      </c>
      <c r="E11" s="105" t="s">
        <v>282</v>
      </c>
      <c r="F11" s="105" t="s">
        <v>1</v>
      </c>
    </row>
    <row r="12" spans="1:6" x14ac:dyDescent="0.3">
      <c r="B12" s="105">
        <v>8</v>
      </c>
      <c r="C12" s="107">
        <v>401010</v>
      </c>
      <c r="D12" s="107" t="s">
        <v>284</v>
      </c>
      <c r="E12" s="105" t="s">
        <v>285</v>
      </c>
      <c r="F12" s="105" t="s">
        <v>1</v>
      </c>
    </row>
    <row r="13" spans="1:6" x14ac:dyDescent="0.3">
      <c r="B13" s="105">
        <v>9</v>
      </c>
      <c r="C13" s="107">
        <v>401110</v>
      </c>
      <c r="D13" s="107" t="s">
        <v>286</v>
      </c>
      <c r="E13" s="105" t="s">
        <v>287</v>
      </c>
      <c r="F13" s="105" t="s">
        <v>1</v>
      </c>
    </row>
    <row r="14" spans="1:6" x14ac:dyDescent="0.3">
      <c r="B14" s="105">
        <v>10</v>
      </c>
      <c r="C14" s="107">
        <v>401120</v>
      </c>
      <c r="D14" s="107" t="s">
        <v>288</v>
      </c>
      <c r="E14" s="105" t="s">
        <v>287</v>
      </c>
      <c r="F14" s="105" t="s">
        <v>1</v>
      </c>
    </row>
    <row r="15" spans="1:6" x14ac:dyDescent="0.3">
      <c r="B15" s="105">
        <v>11</v>
      </c>
      <c r="C15" s="107">
        <v>401210</v>
      </c>
      <c r="D15" s="107" t="s">
        <v>289</v>
      </c>
      <c r="E15" s="105" t="s">
        <v>287</v>
      </c>
      <c r="F15" s="105" t="s">
        <v>1</v>
      </c>
    </row>
    <row r="16" spans="1:6" x14ac:dyDescent="0.3">
      <c r="B16" s="105">
        <v>12</v>
      </c>
      <c r="C16" s="107">
        <v>401211</v>
      </c>
      <c r="D16" s="107" t="s">
        <v>290</v>
      </c>
      <c r="E16" s="105" t="s">
        <v>287</v>
      </c>
      <c r="F16" s="105" t="s">
        <v>1</v>
      </c>
    </row>
    <row r="17" spans="2:6" x14ac:dyDescent="0.3">
      <c r="B17" s="105">
        <v>13</v>
      </c>
      <c r="C17" s="107">
        <v>401212</v>
      </c>
      <c r="D17" s="107" t="s">
        <v>291</v>
      </c>
      <c r="E17" s="105" t="s">
        <v>287</v>
      </c>
      <c r="F17" s="105" t="s">
        <v>1</v>
      </c>
    </row>
    <row r="18" spans="2:6" x14ac:dyDescent="0.3">
      <c r="B18" s="105">
        <v>14</v>
      </c>
      <c r="C18" s="107">
        <v>401219</v>
      </c>
      <c r="D18" s="107" t="s">
        <v>292</v>
      </c>
      <c r="E18" s="105" t="s">
        <v>287</v>
      </c>
      <c r="F18" s="105" t="s">
        <v>1</v>
      </c>
    </row>
    <row r="19" spans="2:6" x14ac:dyDescent="0.3">
      <c r="B19" s="105">
        <v>15</v>
      </c>
      <c r="C19" s="107">
        <v>401220</v>
      </c>
      <c r="D19" s="107" t="s">
        <v>293</v>
      </c>
      <c r="E19" s="105" t="s">
        <v>287</v>
      </c>
      <c r="F19" s="105" t="s">
        <v>1</v>
      </c>
    </row>
    <row r="20" spans="2:6" x14ac:dyDescent="0.3">
      <c r="B20" s="105">
        <v>16</v>
      </c>
      <c r="C20" s="107">
        <v>401310</v>
      </c>
      <c r="D20" s="107" t="s">
        <v>286</v>
      </c>
      <c r="E20" s="105" t="s">
        <v>287</v>
      </c>
      <c r="F20" s="105" t="s">
        <v>1</v>
      </c>
    </row>
    <row r="21" spans="2:6" x14ac:dyDescent="0.3">
      <c r="B21" s="105">
        <v>17</v>
      </c>
      <c r="C21" s="107">
        <v>401693</v>
      </c>
      <c r="D21" s="107" t="s">
        <v>294</v>
      </c>
      <c r="E21" s="105" t="s">
        <v>285</v>
      </c>
      <c r="F21" s="105" t="s">
        <v>1</v>
      </c>
    </row>
    <row r="22" spans="2:6" x14ac:dyDescent="0.3">
      <c r="B22" s="105">
        <v>18</v>
      </c>
      <c r="C22" s="107">
        <v>401699</v>
      </c>
      <c r="D22" s="107" t="s">
        <v>295</v>
      </c>
      <c r="E22" s="105" t="s">
        <v>279</v>
      </c>
      <c r="F22" s="105" t="s">
        <v>1</v>
      </c>
    </row>
    <row r="23" spans="2:6" x14ac:dyDescent="0.3">
      <c r="B23" s="105">
        <v>19</v>
      </c>
      <c r="C23" s="107">
        <v>681310</v>
      </c>
      <c r="D23" s="107" t="s">
        <v>296</v>
      </c>
      <c r="E23" s="105" t="s">
        <v>282</v>
      </c>
      <c r="F23" s="105" t="s">
        <v>1</v>
      </c>
    </row>
    <row r="24" spans="2:6" x14ac:dyDescent="0.3">
      <c r="B24" s="105">
        <v>20</v>
      </c>
      <c r="C24" s="107">
        <v>681320</v>
      </c>
      <c r="D24" s="107">
        <v>0</v>
      </c>
      <c r="E24" s="105" t="s">
        <v>282</v>
      </c>
      <c r="F24" s="105" t="s">
        <v>1</v>
      </c>
    </row>
    <row r="25" spans="2:6" x14ac:dyDescent="0.3">
      <c r="B25" s="105">
        <v>21</v>
      </c>
      <c r="C25" s="107">
        <v>681381</v>
      </c>
      <c r="D25" s="107">
        <v>0</v>
      </c>
      <c r="E25" s="105" t="s">
        <v>282</v>
      </c>
      <c r="F25" s="105" t="s">
        <v>1</v>
      </c>
    </row>
    <row r="26" spans="2:6" x14ac:dyDescent="0.3">
      <c r="B26" s="105">
        <v>22</v>
      </c>
      <c r="C26" s="107">
        <v>681389</v>
      </c>
      <c r="D26" s="107">
        <v>0</v>
      </c>
      <c r="E26" s="105" t="s">
        <v>282</v>
      </c>
      <c r="F26" s="105" t="s">
        <v>1</v>
      </c>
    </row>
    <row r="27" spans="2:6" x14ac:dyDescent="0.3">
      <c r="B27" s="105">
        <v>23</v>
      </c>
      <c r="C27" s="107">
        <v>681390</v>
      </c>
      <c r="D27" s="107" t="s">
        <v>295</v>
      </c>
      <c r="E27" s="105" t="s">
        <v>282</v>
      </c>
      <c r="F27" s="105" t="s">
        <v>1</v>
      </c>
    </row>
    <row r="28" spans="2:6" x14ac:dyDescent="0.3">
      <c r="B28" s="105">
        <v>24</v>
      </c>
      <c r="C28" s="107">
        <v>700711</v>
      </c>
      <c r="D28" s="107" t="s">
        <v>297</v>
      </c>
      <c r="E28" s="105" t="s">
        <v>298</v>
      </c>
      <c r="F28" s="105" t="s">
        <v>1</v>
      </c>
    </row>
    <row r="29" spans="2:6" x14ac:dyDescent="0.3">
      <c r="B29" s="105">
        <v>25</v>
      </c>
      <c r="C29" s="107">
        <v>700721</v>
      </c>
      <c r="D29" s="107" t="s">
        <v>297</v>
      </c>
      <c r="E29" s="105" t="s">
        <v>298</v>
      </c>
      <c r="F29" s="105" t="s">
        <v>1</v>
      </c>
    </row>
    <row r="30" spans="2:6" x14ac:dyDescent="0.3">
      <c r="B30" s="105">
        <v>26</v>
      </c>
      <c r="C30" s="107">
        <v>700910</v>
      </c>
      <c r="D30" s="107" t="s">
        <v>299</v>
      </c>
      <c r="E30" s="105" t="s">
        <v>298</v>
      </c>
      <c r="F30" s="105" t="s">
        <v>1</v>
      </c>
    </row>
    <row r="31" spans="2:6" x14ac:dyDescent="0.3">
      <c r="B31" s="105">
        <v>27</v>
      </c>
      <c r="C31" s="107">
        <v>731511</v>
      </c>
      <c r="D31" s="107" t="e">
        <v>#N/A</v>
      </c>
      <c r="E31" s="105" t="s">
        <v>279</v>
      </c>
      <c r="F31" s="105" t="s">
        <v>1</v>
      </c>
    </row>
    <row r="32" spans="2:6" x14ac:dyDescent="0.3">
      <c r="B32" s="105">
        <v>28</v>
      </c>
      <c r="C32" s="107">
        <v>731816</v>
      </c>
      <c r="D32" s="107" t="s">
        <v>300</v>
      </c>
      <c r="E32" s="105" t="s">
        <v>282</v>
      </c>
      <c r="F32" s="105" t="s">
        <v>1</v>
      </c>
    </row>
    <row r="33" spans="2:6" x14ac:dyDescent="0.3">
      <c r="B33" s="105">
        <v>29</v>
      </c>
      <c r="C33" s="107">
        <v>732010</v>
      </c>
      <c r="D33" s="107" t="s">
        <v>301</v>
      </c>
      <c r="E33" s="105" t="s">
        <v>282</v>
      </c>
      <c r="F33" s="105" t="s">
        <v>1</v>
      </c>
    </row>
    <row r="34" spans="2:6" x14ac:dyDescent="0.3">
      <c r="B34" s="105">
        <v>30</v>
      </c>
      <c r="C34" s="107">
        <v>732020</v>
      </c>
      <c r="D34" s="107" t="s">
        <v>302</v>
      </c>
      <c r="E34" s="105" t="s">
        <v>282</v>
      </c>
      <c r="F34" s="105" t="s">
        <v>1</v>
      </c>
    </row>
    <row r="35" spans="2:6" x14ac:dyDescent="0.3">
      <c r="B35" s="105">
        <v>31</v>
      </c>
      <c r="C35" s="107">
        <v>830120</v>
      </c>
      <c r="D35" s="107" t="s">
        <v>303</v>
      </c>
      <c r="E35" s="105" t="s">
        <v>298</v>
      </c>
      <c r="F35" s="105" t="s">
        <v>1</v>
      </c>
    </row>
    <row r="36" spans="2:6" x14ac:dyDescent="0.3">
      <c r="B36" s="105">
        <v>32</v>
      </c>
      <c r="C36" s="107">
        <v>830210</v>
      </c>
      <c r="D36" s="107" t="s">
        <v>304</v>
      </c>
      <c r="E36" s="105" t="s">
        <v>298</v>
      </c>
      <c r="F36" s="105" t="s">
        <v>1</v>
      </c>
    </row>
    <row r="37" spans="2:6" x14ac:dyDescent="0.3">
      <c r="B37" s="105">
        <v>33</v>
      </c>
      <c r="C37" s="107">
        <v>830230</v>
      </c>
      <c r="D37" s="107" t="s">
        <v>425</v>
      </c>
      <c r="E37" s="105" t="s">
        <v>298</v>
      </c>
      <c r="F37" s="105" t="s">
        <v>1</v>
      </c>
    </row>
    <row r="38" spans="2:6" x14ac:dyDescent="0.3">
      <c r="B38" s="105">
        <v>34</v>
      </c>
      <c r="C38" s="107">
        <v>840734</v>
      </c>
      <c r="D38" s="107" t="s">
        <v>306</v>
      </c>
      <c r="E38" s="105" t="s">
        <v>285</v>
      </c>
      <c r="F38" s="105" t="s">
        <v>1</v>
      </c>
    </row>
    <row r="39" spans="2:6" x14ac:dyDescent="0.3">
      <c r="B39" s="105">
        <v>35</v>
      </c>
      <c r="C39" s="107">
        <v>840820</v>
      </c>
      <c r="D39" s="107" t="s">
        <v>307</v>
      </c>
      <c r="E39" s="105" t="s">
        <v>285</v>
      </c>
      <c r="F39" s="105" t="s">
        <v>1</v>
      </c>
    </row>
    <row r="40" spans="2:6" x14ac:dyDescent="0.3">
      <c r="B40" s="105">
        <v>36</v>
      </c>
      <c r="C40" s="107">
        <v>840991</v>
      </c>
      <c r="D40" s="107" t="s">
        <v>308</v>
      </c>
      <c r="E40" s="105" t="s">
        <v>285</v>
      </c>
      <c r="F40" s="105" t="s">
        <v>1</v>
      </c>
    </row>
    <row r="41" spans="2:6" x14ac:dyDescent="0.3">
      <c r="B41" s="105">
        <v>37</v>
      </c>
      <c r="C41" s="107">
        <v>840999</v>
      </c>
      <c r="D41" s="107" t="s">
        <v>295</v>
      </c>
      <c r="E41" s="105" t="s">
        <v>285</v>
      </c>
      <c r="F41" s="105" t="s">
        <v>1</v>
      </c>
    </row>
    <row r="42" spans="2:6" x14ac:dyDescent="0.3">
      <c r="B42" s="105">
        <v>38</v>
      </c>
      <c r="C42" s="107">
        <v>841330</v>
      </c>
      <c r="D42" s="107" t="s">
        <v>309</v>
      </c>
      <c r="E42" s="105" t="s">
        <v>285</v>
      </c>
      <c r="F42" s="105" t="s">
        <v>1</v>
      </c>
    </row>
    <row r="43" spans="2:6" x14ac:dyDescent="0.3">
      <c r="B43" s="105">
        <v>39</v>
      </c>
      <c r="C43" s="107">
        <v>841391</v>
      </c>
      <c r="D43" s="107" t="s">
        <v>310</v>
      </c>
      <c r="E43" s="105" t="s">
        <v>285</v>
      </c>
      <c r="F43" s="105" t="s">
        <v>1</v>
      </c>
    </row>
    <row r="44" spans="2:6" x14ac:dyDescent="0.3">
      <c r="B44" s="105">
        <v>40</v>
      </c>
      <c r="C44" s="107">
        <v>841430</v>
      </c>
      <c r="D44" s="107" t="s">
        <v>311</v>
      </c>
      <c r="E44" s="105" t="s">
        <v>312</v>
      </c>
      <c r="F44" s="105" t="s">
        <v>1</v>
      </c>
    </row>
    <row r="45" spans="2:6" x14ac:dyDescent="0.3">
      <c r="B45" s="105">
        <v>41</v>
      </c>
      <c r="C45" s="107">
        <v>841459</v>
      </c>
      <c r="D45" s="107" t="s">
        <v>292</v>
      </c>
      <c r="E45" s="105" t="s">
        <v>285</v>
      </c>
      <c r="F45" s="105" t="s">
        <v>1</v>
      </c>
    </row>
    <row r="46" spans="2:6" x14ac:dyDescent="0.3">
      <c r="B46" s="105">
        <v>42</v>
      </c>
      <c r="C46" s="107">
        <v>841520</v>
      </c>
      <c r="D46" s="107" t="s">
        <v>313</v>
      </c>
      <c r="E46" s="105" t="s">
        <v>312</v>
      </c>
      <c r="F46" s="105" t="s">
        <v>1</v>
      </c>
    </row>
    <row r="47" spans="2:6" x14ac:dyDescent="0.3">
      <c r="B47" s="105">
        <v>43</v>
      </c>
      <c r="C47" s="107">
        <v>841583</v>
      </c>
      <c r="D47" s="107" t="s">
        <v>314</v>
      </c>
      <c r="E47" s="105" t="s">
        <v>312</v>
      </c>
      <c r="F47" s="105" t="s">
        <v>1</v>
      </c>
    </row>
    <row r="48" spans="2:6" x14ac:dyDescent="0.3">
      <c r="B48" s="105">
        <v>44</v>
      </c>
      <c r="C48" s="107">
        <v>841590</v>
      </c>
      <c r="D48" s="107" t="s">
        <v>315</v>
      </c>
      <c r="E48" s="105" t="s">
        <v>312</v>
      </c>
      <c r="F48" s="105" t="s">
        <v>1</v>
      </c>
    </row>
    <row r="49" spans="2:6" x14ac:dyDescent="0.3">
      <c r="B49" s="105">
        <v>45</v>
      </c>
      <c r="C49" s="107">
        <v>842123</v>
      </c>
      <c r="D49" s="107" t="s">
        <v>316</v>
      </c>
      <c r="E49" s="105" t="s">
        <v>285</v>
      </c>
      <c r="F49" s="105" t="s">
        <v>1</v>
      </c>
    </row>
    <row r="50" spans="2:6" x14ac:dyDescent="0.3">
      <c r="B50" s="105">
        <v>46</v>
      </c>
      <c r="C50" s="107">
        <v>842131</v>
      </c>
      <c r="D50" s="107" t="s">
        <v>317</v>
      </c>
      <c r="E50" s="105" t="s">
        <v>285</v>
      </c>
      <c r="F50" s="105" t="s">
        <v>1</v>
      </c>
    </row>
    <row r="51" spans="2:6" x14ac:dyDescent="0.3">
      <c r="B51" s="105">
        <v>47</v>
      </c>
      <c r="C51" s="107">
        <v>842139</v>
      </c>
      <c r="D51" s="107" t="s">
        <v>292</v>
      </c>
      <c r="E51" s="105" t="s">
        <v>282</v>
      </c>
      <c r="F51" s="105" t="s">
        <v>1</v>
      </c>
    </row>
    <row r="52" spans="2:6" x14ac:dyDescent="0.3">
      <c r="B52" s="105">
        <v>48</v>
      </c>
      <c r="C52" s="107">
        <v>842549</v>
      </c>
      <c r="D52" s="107" t="s">
        <v>292</v>
      </c>
      <c r="E52" s="105" t="s">
        <v>279</v>
      </c>
      <c r="F52" s="105" t="s">
        <v>1</v>
      </c>
    </row>
    <row r="53" spans="2:6" x14ac:dyDescent="0.3">
      <c r="B53" s="105">
        <v>49</v>
      </c>
      <c r="C53" s="107">
        <v>842691</v>
      </c>
      <c r="D53" s="107" t="s">
        <v>318</v>
      </c>
      <c r="E53" s="105" t="s">
        <v>279</v>
      </c>
      <c r="F53" s="105" t="s">
        <v>1</v>
      </c>
    </row>
    <row r="54" spans="2:6" x14ac:dyDescent="0.3">
      <c r="B54" s="105">
        <v>50</v>
      </c>
      <c r="C54" s="107">
        <v>843110</v>
      </c>
      <c r="D54" s="107" t="s">
        <v>319</v>
      </c>
      <c r="E54" s="105" t="s">
        <v>279</v>
      </c>
      <c r="F54" s="105" t="s">
        <v>1</v>
      </c>
    </row>
    <row r="55" spans="2:6" x14ac:dyDescent="0.3">
      <c r="B55" s="105">
        <v>51</v>
      </c>
      <c r="C55" s="107">
        <v>848210</v>
      </c>
      <c r="D55" s="107" t="s">
        <v>320</v>
      </c>
      <c r="E55" s="105" t="s">
        <v>282</v>
      </c>
      <c r="F55" s="105" t="s">
        <v>1</v>
      </c>
    </row>
    <row r="56" spans="2:6" x14ac:dyDescent="0.3">
      <c r="B56" s="105">
        <v>52</v>
      </c>
      <c r="C56" s="107">
        <v>848220</v>
      </c>
      <c r="D56" s="107" t="s">
        <v>321</v>
      </c>
      <c r="E56" s="105" t="s">
        <v>282</v>
      </c>
      <c r="F56" s="105" t="s">
        <v>1</v>
      </c>
    </row>
    <row r="57" spans="2:6" x14ac:dyDescent="0.3">
      <c r="B57" s="105">
        <v>53</v>
      </c>
      <c r="C57" s="107">
        <v>848240</v>
      </c>
      <c r="D57" s="107" t="s">
        <v>322</v>
      </c>
      <c r="E57" s="105" t="s">
        <v>282</v>
      </c>
      <c r="F57" s="105" t="s">
        <v>1</v>
      </c>
    </row>
    <row r="58" spans="2:6" x14ac:dyDescent="0.3">
      <c r="B58" s="105">
        <v>54</v>
      </c>
      <c r="C58" s="107">
        <v>848250</v>
      </c>
      <c r="D58" s="107" t="s">
        <v>323</v>
      </c>
      <c r="E58" s="105" t="s">
        <v>282</v>
      </c>
      <c r="F58" s="105" t="s">
        <v>1</v>
      </c>
    </row>
    <row r="59" spans="2:6" x14ac:dyDescent="0.3">
      <c r="B59" s="105">
        <v>55</v>
      </c>
      <c r="C59" s="107">
        <v>848310</v>
      </c>
      <c r="D59" s="107" t="s">
        <v>324</v>
      </c>
      <c r="E59" s="105" t="s">
        <v>285</v>
      </c>
      <c r="F59" s="105" t="s">
        <v>1</v>
      </c>
    </row>
    <row r="60" spans="2:6" x14ac:dyDescent="0.3">
      <c r="B60" s="105">
        <v>56</v>
      </c>
      <c r="C60" s="107">
        <v>850132</v>
      </c>
      <c r="D60" s="107" t="s">
        <v>325</v>
      </c>
      <c r="E60" s="105" t="s">
        <v>312</v>
      </c>
      <c r="F60" s="105" t="s">
        <v>1</v>
      </c>
    </row>
    <row r="61" spans="2:6" x14ac:dyDescent="0.3">
      <c r="B61" s="105">
        <v>57</v>
      </c>
      <c r="C61" s="107">
        <v>850710</v>
      </c>
      <c r="D61" s="107" t="s">
        <v>326</v>
      </c>
      <c r="E61" s="105" t="s">
        <v>312</v>
      </c>
      <c r="F61" s="105" t="s">
        <v>1</v>
      </c>
    </row>
    <row r="62" spans="2:6" x14ac:dyDescent="0.3">
      <c r="B62" s="105">
        <v>58</v>
      </c>
      <c r="C62" s="107">
        <v>850730</v>
      </c>
      <c r="D62" s="108" t="s">
        <v>327</v>
      </c>
      <c r="E62" s="105" t="s">
        <v>312</v>
      </c>
      <c r="F62" s="105" t="s">
        <v>1</v>
      </c>
    </row>
    <row r="63" spans="2:6" x14ac:dyDescent="0.3">
      <c r="B63" s="105">
        <v>59</v>
      </c>
      <c r="C63" s="107">
        <v>850740</v>
      </c>
      <c r="D63" s="108" t="s">
        <v>328</v>
      </c>
      <c r="E63" s="105" t="s">
        <v>312</v>
      </c>
      <c r="F63" s="105" t="s">
        <v>1</v>
      </c>
    </row>
    <row r="64" spans="2:6" x14ac:dyDescent="0.3">
      <c r="B64" s="105">
        <v>60</v>
      </c>
      <c r="C64" s="107">
        <v>850760</v>
      </c>
      <c r="D64" s="107" t="e">
        <v>#N/A</v>
      </c>
      <c r="E64" s="105" t="s">
        <v>312</v>
      </c>
      <c r="F64" s="105" t="s">
        <v>1</v>
      </c>
    </row>
    <row r="65" spans="2:6" x14ac:dyDescent="0.3">
      <c r="B65" s="105">
        <v>61</v>
      </c>
      <c r="C65" s="107">
        <v>850790</v>
      </c>
      <c r="D65" s="107" t="s">
        <v>315</v>
      </c>
      <c r="E65" s="105" t="s">
        <v>312</v>
      </c>
      <c r="F65" s="105" t="s">
        <v>1</v>
      </c>
    </row>
    <row r="66" spans="2:6" x14ac:dyDescent="0.3">
      <c r="B66" s="105">
        <v>62</v>
      </c>
      <c r="C66" s="107">
        <v>851110</v>
      </c>
      <c r="D66" s="108" t="s">
        <v>329</v>
      </c>
      <c r="E66" s="105" t="s">
        <v>312</v>
      </c>
      <c r="F66" s="105" t="s">
        <v>1</v>
      </c>
    </row>
    <row r="67" spans="2:6" x14ac:dyDescent="0.3">
      <c r="B67" s="105">
        <v>63</v>
      </c>
      <c r="C67" s="107">
        <v>851120</v>
      </c>
      <c r="D67" s="107" t="s">
        <v>330</v>
      </c>
      <c r="E67" s="105" t="s">
        <v>312</v>
      </c>
      <c r="F67" s="105" t="s">
        <v>1</v>
      </c>
    </row>
    <row r="68" spans="2:6" x14ac:dyDescent="0.3">
      <c r="B68" s="105">
        <v>64</v>
      </c>
      <c r="C68" s="107">
        <v>851130</v>
      </c>
      <c r="D68" s="107" t="s">
        <v>331</v>
      </c>
      <c r="E68" s="105" t="s">
        <v>312</v>
      </c>
      <c r="F68" s="105" t="s">
        <v>1</v>
      </c>
    </row>
    <row r="69" spans="2:6" x14ac:dyDescent="0.3">
      <c r="B69" s="105">
        <v>65</v>
      </c>
      <c r="C69" s="107">
        <v>851140</v>
      </c>
      <c r="D69" s="107" t="s">
        <v>332</v>
      </c>
      <c r="E69" s="105" t="s">
        <v>312</v>
      </c>
      <c r="F69" s="105" t="s">
        <v>1</v>
      </c>
    </row>
    <row r="70" spans="2:6" x14ac:dyDescent="0.3">
      <c r="B70" s="105">
        <v>66</v>
      </c>
      <c r="C70" s="107">
        <v>851150</v>
      </c>
      <c r="D70" s="107" t="s">
        <v>333</v>
      </c>
      <c r="E70" s="105" t="s">
        <v>312</v>
      </c>
      <c r="F70" s="105" t="s">
        <v>1</v>
      </c>
    </row>
    <row r="71" spans="2:6" x14ac:dyDescent="0.3">
      <c r="B71" s="105">
        <v>67</v>
      </c>
      <c r="C71" s="107">
        <v>851180</v>
      </c>
      <c r="D71" s="107" t="s">
        <v>334</v>
      </c>
      <c r="E71" s="105" t="s">
        <v>312</v>
      </c>
      <c r="F71" s="105" t="s">
        <v>1</v>
      </c>
    </row>
    <row r="72" spans="2:6" x14ac:dyDescent="0.3">
      <c r="B72" s="105">
        <v>68</v>
      </c>
      <c r="C72" s="107">
        <v>851190</v>
      </c>
      <c r="D72" s="107" t="s">
        <v>315</v>
      </c>
      <c r="E72" s="105" t="s">
        <v>312</v>
      </c>
      <c r="F72" s="105" t="s">
        <v>1</v>
      </c>
    </row>
    <row r="73" spans="2:6" x14ac:dyDescent="0.3">
      <c r="B73" s="105">
        <v>69</v>
      </c>
      <c r="C73" s="107">
        <v>851220</v>
      </c>
      <c r="D73" s="107" t="s">
        <v>335</v>
      </c>
      <c r="E73" s="105" t="s">
        <v>312</v>
      </c>
      <c r="F73" s="105" t="s">
        <v>1</v>
      </c>
    </row>
    <row r="74" spans="2:6" x14ac:dyDescent="0.3">
      <c r="B74" s="105">
        <v>70</v>
      </c>
      <c r="C74" s="107">
        <v>851230</v>
      </c>
      <c r="D74" s="107" t="s">
        <v>336</v>
      </c>
      <c r="E74" s="105" t="s">
        <v>312</v>
      </c>
      <c r="F74" s="105" t="s">
        <v>1</v>
      </c>
    </row>
    <row r="75" spans="2:6" x14ac:dyDescent="0.3">
      <c r="B75" s="105">
        <v>71</v>
      </c>
      <c r="C75" s="107">
        <v>851240</v>
      </c>
      <c r="D75" s="107" t="s">
        <v>337</v>
      </c>
      <c r="E75" s="105" t="s">
        <v>312</v>
      </c>
      <c r="F75" s="105" t="s">
        <v>1</v>
      </c>
    </row>
    <row r="76" spans="2:6" x14ac:dyDescent="0.3">
      <c r="B76" s="105">
        <v>72</v>
      </c>
      <c r="C76" s="107">
        <v>851290</v>
      </c>
      <c r="D76" s="107" t="s">
        <v>315</v>
      </c>
      <c r="E76" s="105" t="s">
        <v>312</v>
      </c>
      <c r="F76" s="105" t="s">
        <v>1</v>
      </c>
    </row>
    <row r="77" spans="2:6" x14ac:dyDescent="0.3">
      <c r="B77" s="105">
        <v>73</v>
      </c>
      <c r="C77" s="107">
        <v>851712</v>
      </c>
      <c r="D77" s="107">
        <v>0</v>
      </c>
      <c r="E77" s="105" t="s">
        <v>312</v>
      </c>
      <c r="F77" s="105" t="s">
        <v>1</v>
      </c>
    </row>
    <row r="78" spans="2:6" x14ac:dyDescent="0.3">
      <c r="B78" s="105">
        <v>74</v>
      </c>
      <c r="C78" s="107">
        <v>851981</v>
      </c>
      <c r="D78" s="107">
        <v>0</v>
      </c>
      <c r="E78" s="105" t="s">
        <v>312</v>
      </c>
      <c r="F78" s="105" t="s">
        <v>1</v>
      </c>
    </row>
    <row r="79" spans="2:6" x14ac:dyDescent="0.3">
      <c r="B79" s="105">
        <v>75</v>
      </c>
      <c r="C79" s="107">
        <v>851991</v>
      </c>
      <c r="D79" s="107" t="s">
        <v>338</v>
      </c>
      <c r="E79" s="105" t="s">
        <v>312</v>
      </c>
      <c r="F79" s="105" t="s">
        <v>1</v>
      </c>
    </row>
    <row r="80" spans="2:6" x14ac:dyDescent="0.3">
      <c r="B80" s="105">
        <v>76</v>
      </c>
      <c r="C80" s="107">
        <v>851993</v>
      </c>
      <c r="D80" s="107" t="s">
        <v>339</v>
      </c>
      <c r="E80" s="105" t="s">
        <v>312</v>
      </c>
      <c r="F80" s="105" t="s">
        <v>1</v>
      </c>
    </row>
    <row r="81" spans="2:6" x14ac:dyDescent="0.3">
      <c r="B81" s="105">
        <v>77</v>
      </c>
      <c r="C81" s="107">
        <v>852520</v>
      </c>
      <c r="D81" s="107" t="s">
        <v>340</v>
      </c>
      <c r="E81" s="105" t="s">
        <v>312</v>
      </c>
      <c r="F81" s="105" t="s">
        <v>1</v>
      </c>
    </row>
    <row r="82" spans="2:6" x14ac:dyDescent="0.3">
      <c r="B82" s="105">
        <v>78</v>
      </c>
      <c r="C82" s="107">
        <v>852560</v>
      </c>
      <c r="D82" s="107">
        <v>0</v>
      </c>
      <c r="E82" s="105" t="s">
        <v>312</v>
      </c>
      <c r="F82" s="105" t="s">
        <v>1</v>
      </c>
    </row>
    <row r="83" spans="2:6" x14ac:dyDescent="0.3">
      <c r="B83" s="105">
        <v>79</v>
      </c>
      <c r="C83" s="107">
        <v>852721</v>
      </c>
      <c r="D83" s="107" t="s">
        <v>341</v>
      </c>
      <c r="E83" s="105" t="s">
        <v>312</v>
      </c>
      <c r="F83" s="105" t="s">
        <v>1</v>
      </c>
    </row>
    <row r="84" spans="2:6" x14ac:dyDescent="0.3">
      <c r="B84" s="105">
        <v>80</v>
      </c>
      <c r="C84" s="107">
        <v>852729</v>
      </c>
      <c r="D84" s="107" t="s">
        <v>292</v>
      </c>
      <c r="E84" s="105" t="s">
        <v>312</v>
      </c>
      <c r="F84" s="105" t="s">
        <v>1</v>
      </c>
    </row>
    <row r="85" spans="2:6" x14ac:dyDescent="0.3">
      <c r="B85" s="105">
        <v>81</v>
      </c>
      <c r="C85" s="107">
        <v>853180</v>
      </c>
      <c r="D85" s="107" t="s">
        <v>342</v>
      </c>
      <c r="E85" s="105" t="s">
        <v>312</v>
      </c>
      <c r="F85" s="105" t="s">
        <v>1</v>
      </c>
    </row>
    <row r="86" spans="2:6" x14ac:dyDescent="0.3">
      <c r="B86" s="105">
        <v>82</v>
      </c>
      <c r="C86" s="107">
        <v>853641</v>
      </c>
      <c r="D86" s="107" t="s">
        <v>343</v>
      </c>
      <c r="E86" s="105" t="s">
        <v>312</v>
      </c>
      <c r="F86" s="105" t="s">
        <v>1</v>
      </c>
    </row>
    <row r="87" spans="2:6" x14ac:dyDescent="0.3">
      <c r="B87" s="105">
        <v>83</v>
      </c>
      <c r="C87" s="107">
        <v>853690</v>
      </c>
      <c r="D87" s="107" t="s">
        <v>344</v>
      </c>
      <c r="E87" s="105" t="s">
        <v>312</v>
      </c>
      <c r="F87" s="105" t="s">
        <v>1</v>
      </c>
    </row>
    <row r="88" spans="2:6" x14ac:dyDescent="0.3">
      <c r="B88" s="105">
        <v>84</v>
      </c>
      <c r="C88" s="107">
        <v>853910</v>
      </c>
      <c r="D88" s="107" t="s">
        <v>345</v>
      </c>
      <c r="E88" s="105" t="s">
        <v>312</v>
      </c>
      <c r="F88" s="105" t="s">
        <v>1</v>
      </c>
    </row>
    <row r="89" spans="2:6" x14ac:dyDescent="0.3">
      <c r="B89" s="105">
        <v>85</v>
      </c>
      <c r="C89" s="107">
        <v>853921</v>
      </c>
      <c r="D89" s="107" t="s">
        <v>346</v>
      </c>
      <c r="E89" s="105" t="s">
        <v>312</v>
      </c>
      <c r="F89" s="105" t="s">
        <v>1</v>
      </c>
    </row>
    <row r="90" spans="2:6" x14ac:dyDescent="0.3">
      <c r="B90" s="105">
        <v>86</v>
      </c>
      <c r="C90" s="107">
        <v>854430</v>
      </c>
      <c r="D90" s="107" t="s">
        <v>347</v>
      </c>
      <c r="E90" s="105" t="s">
        <v>312</v>
      </c>
      <c r="F90" s="105" t="s">
        <v>1</v>
      </c>
    </row>
    <row r="91" spans="2:6" x14ac:dyDescent="0.3">
      <c r="B91" s="105">
        <v>87</v>
      </c>
      <c r="C91" s="107">
        <v>870710</v>
      </c>
      <c r="D91" s="107" t="s">
        <v>348</v>
      </c>
      <c r="E91" s="105" t="s">
        <v>298</v>
      </c>
      <c r="F91" s="105" t="s">
        <v>1</v>
      </c>
    </row>
    <row r="92" spans="2:6" x14ac:dyDescent="0.3">
      <c r="B92" s="105">
        <v>88</v>
      </c>
      <c r="C92" s="107">
        <v>870790</v>
      </c>
      <c r="D92" s="107" t="s">
        <v>295</v>
      </c>
      <c r="E92" s="105" t="s">
        <v>298</v>
      </c>
      <c r="F92" s="105" t="s">
        <v>1</v>
      </c>
    </row>
    <row r="93" spans="2:6" x14ac:dyDescent="0.3">
      <c r="B93" s="105">
        <v>89</v>
      </c>
      <c r="C93" s="107">
        <v>870810</v>
      </c>
      <c r="D93" s="107" t="s">
        <v>349</v>
      </c>
      <c r="E93" s="105" t="s">
        <v>298</v>
      </c>
      <c r="F93" s="105" t="s">
        <v>1</v>
      </c>
    </row>
    <row r="94" spans="2:6" x14ac:dyDescent="0.3">
      <c r="B94" s="105">
        <v>90</v>
      </c>
      <c r="C94" s="107">
        <v>870821</v>
      </c>
      <c r="D94" s="107" t="s">
        <v>350</v>
      </c>
      <c r="E94" s="105" t="s">
        <v>298</v>
      </c>
      <c r="F94" s="105" t="s">
        <v>1</v>
      </c>
    </row>
    <row r="95" spans="2:6" x14ac:dyDescent="0.3">
      <c r="B95" s="105">
        <v>91</v>
      </c>
      <c r="C95" s="107">
        <v>870829</v>
      </c>
      <c r="D95" s="107" t="s">
        <v>292</v>
      </c>
      <c r="E95" s="105" t="s">
        <v>298</v>
      </c>
      <c r="F95" s="105" t="s">
        <v>1</v>
      </c>
    </row>
    <row r="96" spans="2:6" x14ac:dyDescent="0.3">
      <c r="B96" s="105">
        <v>92</v>
      </c>
      <c r="C96" s="107">
        <v>870830</v>
      </c>
      <c r="D96" s="107">
        <v>0</v>
      </c>
      <c r="E96" s="105" t="s">
        <v>282</v>
      </c>
      <c r="F96" s="105" t="s">
        <v>1</v>
      </c>
    </row>
    <row r="97" spans="2:6" x14ac:dyDescent="0.3">
      <c r="B97" s="105">
        <v>93</v>
      </c>
      <c r="C97" s="107">
        <v>870831</v>
      </c>
      <c r="D97" s="107" t="s">
        <v>351</v>
      </c>
      <c r="E97" s="105" t="s">
        <v>282</v>
      </c>
      <c r="F97" s="105" t="s">
        <v>1</v>
      </c>
    </row>
    <row r="98" spans="2:6" x14ac:dyDescent="0.3">
      <c r="B98" s="105">
        <v>94</v>
      </c>
      <c r="C98" s="107">
        <v>870839</v>
      </c>
      <c r="D98" s="107" t="s">
        <v>292</v>
      </c>
      <c r="E98" s="105" t="s">
        <v>282</v>
      </c>
      <c r="F98" s="105" t="s">
        <v>1</v>
      </c>
    </row>
    <row r="99" spans="2:6" x14ac:dyDescent="0.3">
      <c r="B99" s="105">
        <v>95</v>
      </c>
      <c r="C99" s="107">
        <v>870840</v>
      </c>
      <c r="D99" s="107" t="s">
        <v>352</v>
      </c>
      <c r="E99" s="105" t="s">
        <v>282</v>
      </c>
      <c r="F99" s="105" t="s">
        <v>1</v>
      </c>
    </row>
    <row r="100" spans="2:6" x14ac:dyDescent="0.3">
      <c r="B100" s="105">
        <v>96</v>
      </c>
      <c r="C100" s="107">
        <v>870850</v>
      </c>
      <c r="D100" s="107" t="s">
        <v>353</v>
      </c>
      <c r="E100" s="105" t="s">
        <v>282</v>
      </c>
      <c r="F100" s="105" t="s">
        <v>1</v>
      </c>
    </row>
    <row r="101" spans="2:6" x14ac:dyDescent="0.3">
      <c r="B101" s="105">
        <v>97</v>
      </c>
      <c r="C101" s="107">
        <v>870860</v>
      </c>
      <c r="D101" s="107" t="s">
        <v>354</v>
      </c>
      <c r="E101" s="105" t="s">
        <v>282</v>
      </c>
      <c r="F101" s="105" t="s">
        <v>1</v>
      </c>
    </row>
    <row r="102" spans="2:6" x14ac:dyDescent="0.3">
      <c r="B102" s="105">
        <v>98</v>
      </c>
      <c r="C102" s="107">
        <v>870870</v>
      </c>
      <c r="D102" s="107" t="s">
        <v>355</v>
      </c>
      <c r="E102" s="105" t="s">
        <v>282</v>
      </c>
      <c r="F102" s="105" t="s">
        <v>1</v>
      </c>
    </row>
    <row r="103" spans="2:6" x14ac:dyDescent="0.3">
      <c r="B103" s="105">
        <v>99</v>
      </c>
      <c r="C103" s="107">
        <v>870880</v>
      </c>
      <c r="D103" s="107" t="s">
        <v>356</v>
      </c>
      <c r="E103" s="105" t="s">
        <v>282</v>
      </c>
      <c r="F103" s="105" t="s">
        <v>1</v>
      </c>
    </row>
    <row r="104" spans="2:6" x14ac:dyDescent="0.3">
      <c r="B104" s="105">
        <v>100</v>
      </c>
      <c r="C104" s="107">
        <v>870891</v>
      </c>
      <c r="D104" s="107" t="s">
        <v>357</v>
      </c>
      <c r="E104" s="105" t="s">
        <v>279</v>
      </c>
      <c r="F104" s="105" t="s">
        <v>1</v>
      </c>
    </row>
    <row r="105" spans="2:6" x14ac:dyDescent="0.3">
      <c r="B105" s="105">
        <v>101</v>
      </c>
      <c r="C105" s="107">
        <v>870892</v>
      </c>
      <c r="D105" s="107" t="s">
        <v>358</v>
      </c>
      <c r="E105" s="105" t="s">
        <v>282</v>
      </c>
      <c r="F105" s="105" t="s">
        <v>1</v>
      </c>
    </row>
    <row r="106" spans="2:6" x14ac:dyDescent="0.3">
      <c r="B106" s="105">
        <v>102</v>
      </c>
      <c r="C106" s="107">
        <v>870893</v>
      </c>
      <c r="D106" s="107" t="s">
        <v>359</v>
      </c>
      <c r="E106" s="105" t="s">
        <v>282</v>
      </c>
      <c r="F106" s="105" t="s">
        <v>1</v>
      </c>
    </row>
    <row r="107" spans="2:6" x14ac:dyDescent="0.3">
      <c r="B107" s="105">
        <v>103</v>
      </c>
      <c r="C107" s="107">
        <v>870894</v>
      </c>
      <c r="D107" s="107" t="s">
        <v>360</v>
      </c>
      <c r="E107" s="105" t="s">
        <v>282</v>
      </c>
      <c r="F107" s="105" t="s">
        <v>1</v>
      </c>
    </row>
    <row r="108" spans="2:6" x14ac:dyDescent="0.3">
      <c r="B108" s="105">
        <v>104</v>
      </c>
      <c r="C108" s="107">
        <v>870895</v>
      </c>
      <c r="D108" s="107" t="s">
        <v>292</v>
      </c>
      <c r="E108" s="105" t="s">
        <v>298</v>
      </c>
      <c r="F108" s="105" t="s">
        <v>1</v>
      </c>
    </row>
    <row r="109" spans="2:6" x14ac:dyDescent="0.3">
      <c r="B109" s="105">
        <v>105</v>
      </c>
      <c r="C109" s="107">
        <v>870899</v>
      </c>
      <c r="D109" s="107" t="s">
        <v>315</v>
      </c>
      <c r="E109" s="105" t="s">
        <v>279</v>
      </c>
      <c r="F109" s="105" t="s">
        <v>1</v>
      </c>
    </row>
    <row r="110" spans="2:6" x14ac:dyDescent="0.3">
      <c r="B110" s="105">
        <v>106</v>
      </c>
      <c r="C110" s="107">
        <v>871690</v>
      </c>
      <c r="D110" s="107" t="s">
        <v>361</v>
      </c>
      <c r="E110" s="105" t="s">
        <v>282</v>
      </c>
      <c r="F110" s="105" t="s">
        <v>1</v>
      </c>
    </row>
    <row r="111" spans="2:6" x14ac:dyDescent="0.3">
      <c r="B111" s="105">
        <v>107</v>
      </c>
      <c r="C111" s="107">
        <v>871899</v>
      </c>
      <c r="D111" s="107" t="e">
        <v>#N/A</v>
      </c>
      <c r="E111" s="105" t="s">
        <v>282</v>
      </c>
      <c r="F111" s="105" t="s">
        <v>1</v>
      </c>
    </row>
    <row r="112" spans="2:6" x14ac:dyDescent="0.3">
      <c r="B112" s="105">
        <v>108</v>
      </c>
      <c r="C112" s="107">
        <v>902910</v>
      </c>
      <c r="D112" s="107" t="s">
        <v>362</v>
      </c>
      <c r="E112" s="105" t="s">
        <v>312</v>
      </c>
      <c r="F112" s="105" t="s">
        <v>1</v>
      </c>
    </row>
    <row r="113" spans="2:6" x14ac:dyDescent="0.3">
      <c r="B113" s="105">
        <v>109</v>
      </c>
      <c r="C113" s="107">
        <v>902920</v>
      </c>
      <c r="D113" s="107" t="s">
        <v>363</v>
      </c>
      <c r="E113" s="105" t="s">
        <v>312</v>
      </c>
      <c r="F113" s="105" t="s">
        <v>1</v>
      </c>
    </row>
    <row r="114" spans="2:6" x14ac:dyDescent="0.3">
      <c r="B114" s="105">
        <v>110</v>
      </c>
      <c r="C114" s="107">
        <v>902990</v>
      </c>
      <c r="D114" s="107" t="s">
        <v>364</v>
      </c>
      <c r="E114" s="105" t="s">
        <v>312</v>
      </c>
      <c r="F114" s="105" t="s">
        <v>1</v>
      </c>
    </row>
    <row r="115" spans="2:6" x14ac:dyDescent="0.3">
      <c r="B115" s="105">
        <v>111</v>
      </c>
      <c r="C115" s="107">
        <v>910400</v>
      </c>
      <c r="D115" s="107" t="s">
        <v>365</v>
      </c>
      <c r="E115" s="105" t="s">
        <v>312</v>
      </c>
      <c r="F115" s="105" t="s">
        <v>1</v>
      </c>
    </row>
    <row r="116" spans="2:6" x14ac:dyDescent="0.3">
      <c r="B116" s="105">
        <v>112</v>
      </c>
      <c r="C116" s="107">
        <v>940120</v>
      </c>
      <c r="D116" s="107" t="s">
        <v>366</v>
      </c>
      <c r="E116" s="105" t="s">
        <v>298</v>
      </c>
      <c r="F116" s="105" t="s">
        <v>1</v>
      </c>
    </row>
    <row r="117" spans="2:6" x14ac:dyDescent="0.3">
      <c r="B117" s="105">
        <v>113</v>
      </c>
      <c r="C117" s="107">
        <v>940190</v>
      </c>
      <c r="D117" s="107" t="s">
        <v>315</v>
      </c>
      <c r="E117" s="105" t="s">
        <v>298</v>
      </c>
      <c r="F117" s="105" t="s">
        <v>1</v>
      </c>
    </row>
    <row r="118" spans="2:6" x14ac:dyDescent="0.3">
      <c r="B118" s="105">
        <v>114</v>
      </c>
      <c r="C118" s="107">
        <v>940340</v>
      </c>
      <c r="D118" s="107" t="s">
        <v>367</v>
      </c>
      <c r="E118" s="105" t="s">
        <v>298</v>
      </c>
      <c r="F118" s="105" t="s">
        <v>1</v>
      </c>
    </row>
    <row r="119" spans="2:6" x14ac:dyDescent="0.3">
      <c r="B119" s="105">
        <v>115</v>
      </c>
      <c r="C119" s="107">
        <v>940350</v>
      </c>
      <c r="D119" s="107" t="s">
        <v>368</v>
      </c>
      <c r="E119" s="105" t="s">
        <v>298</v>
      </c>
      <c r="F119" s="105" t="s">
        <v>1</v>
      </c>
    </row>
    <row r="120" spans="2:6" x14ac:dyDescent="0.3">
      <c r="B120" s="105">
        <v>116</v>
      </c>
      <c r="C120" s="107">
        <v>940390</v>
      </c>
      <c r="D120" s="107" t="s">
        <v>315</v>
      </c>
      <c r="E120" s="105" t="s">
        <v>298</v>
      </c>
      <c r="F120" s="105" t="s">
        <v>1</v>
      </c>
    </row>
    <row r="121" spans="2:6" x14ac:dyDescent="0.3">
      <c r="B121" s="105">
        <v>117</v>
      </c>
      <c r="C121" s="107">
        <v>980200</v>
      </c>
      <c r="D121" s="107" t="s">
        <v>369</v>
      </c>
      <c r="E121" s="105" t="s">
        <v>285</v>
      </c>
      <c r="F121" s="105" t="s">
        <v>1</v>
      </c>
    </row>
    <row r="122" spans="2:6" x14ac:dyDescent="0.3">
      <c r="B122" s="105">
        <v>118</v>
      </c>
      <c r="C122" s="107">
        <v>870120</v>
      </c>
      <c r="D122" s="107" t="s">
        <v>370</v>
      </c>
      <c r="E122" s="105" t="s">
        <v>371</v>
      </c>
      <c r="F122" s="104" t="s">
        <v>2</v>
      </c>
    </row>
    <row r="123" spans="2:6" x14ac:dyDescent="0.3">
      <c r="B123" s="105">
        <v>119</v>
      </c>
      <c r="C123" s="107">
        <v>870210</v>
      </c>
      <c r="D123" s="107" t="s">
        <v>372</v>
      </c>
      <c r="E123" s="105" t="s">
        <v>373</v>
      </c>
      <c r="F123" s="104" t="s">
        <v>2</v>
      </c>
    </row>
    <row r="124" spans="2:6" x14ac:dyDescent="0.3">
      <c r="B124" s="105">
        <v>120</v>
      </c>
      <c r="C124" s="107">
        <v>870290</v>
      </c>
      <c r="D124" s="107" t="s">
        <v>292</v>
      </c>
      <c r="E124" s="105" t="s">
        <v>373</v>
      </c>
      <c r="F124" s="104" t="s">
        <v>2</v>
      </c>
    </row>
    <row r="125" spans="2:6" x14ac:dyDescent="0.3">
      <c r="B125" s="105">
        <v>121</v>
      </c>
      <c r="C125" s="107">
        <v>870322</v>
      </c>
      <c r="D125" s="107" t="s">
        <v>374</v>
      </c>
      <c r="E125" s="105" t="s">
        <v>375</v>
      </c>
      <c r="F125" s="104" t="s">
        <v>2</v>
      </c>
    </row>
    <row r="126" spans="2:6" x14ac:dyDescent="0.3">
      <c r="B126" s="105">
        <v>122</v>
      </c>
      <c r="C126" s="107">
        <v>870323</v>
      </c>
      <c r="D126" s="107" t="s">
        <v>376</v>
      </c>
      <c r="E126" s="105" t="s">
        <v>377</v>
      </c>
      <c r="F126" s="104" t="s">
        <v>2</v>
      </c>
    </row>
    <row r="127" spans="2:6" x14ac:dyDescent="0.3">
      <c r="B127" s="105">
        <v>123</v>
      </c>
      <c r="C127" s="107">
        <v>870324</v>
      </c>
      <c r="D127" s="107" t="s">
        <v>378</v>
      </c>
      <c r="E127" s="105" t="s">
        <v>379</v>
      </c>
      <c r="F127" s="104" t="s">
        <v>2</v>
      </c>
    </row>
    <row r="128" spans="2:6" x14ac:dyDescent="0.3">
      <c r="B128" s="105">
        <v>124</v>
      </c>
      <c r="C128" s="107">
        <v>870331</v>
      </c>
      <c r="D128" s="107" t="s">
        <v>380</v>
      </c>
      <c r="E128" s="105" t="s">
        <v>375</v>
      </c>
      <c r="F128" s="104" t="s">
        <v>2</v>
      </c>
    </row>
    <row r="129" spans="2:6" x14ac:dyDescent="0.3">
      <c r="B129" s="105">
        <v>125</v>
      </c>
      <c r="C129" s="107">
        <v>870332</v>
      </c>
      <c r="D129" s="107" t="s">
        <v>376</v>
      </c>
      <c r="E129" s="105" t="s">
        <v>375</v>
      </c>
      <c r="F129" s="104" t="s">
        <v>2</v>
      </c>
    </row>
    <row r="130" spans="2:6" x14ac:dyDescent="0.3">
      <c r="B130" s="105">
        <v>126</v>
      </c>
      <c r="C130" s="107">
        <v>870333</v>
      </c>
      <c r="D130" s="107" t="s">
        <v>381</v>
      </c>
      <c r="E130" s="105" t="s">
        <v>379</v>
      </c>
      <c r="F130" s="104" t="s">
        <v>2</v>
      </c>
    </row>
    <row r="131" spans="2:6" x14ac:dyDescent="0.3">
      <c r="B131" s="105">
        <v>127</v>
      </c>
      <c r="C131" s="107">
        <v>870390</v>
      </c>
      <c r="D131" s="107" t="s">
        <v>292</v>
      </c>
      <c r="E131" s="105" t="s">
        <v>375</v>
      </c>
      <c r="F131" s="104" t="s">
        <v>2</v>
      </c>
    </row>
    <row r="132" spans="2:6" x14ac:dyDescent="0.3">
      <c r="B132" s="105">
        <v>128</v>
      </c>
      <c r="C132" s="107">
        <v>870421</v>
      </c>
      <c r="D132" s="107" t="s">
        <v>382</v>
      </c>
      <c r="E132" s="105" t="s">
        <v>375</v>
      </c>
      <c r="F132" s="104" t="s">
        <v>2</v>
      </c>
    </row>
    <row r="133" spans="2:6" x14ac:dyDescent="0.3">
      <c r="B133" s="105">
        <v>129</v>
      </c>
      <c r="C133" s="107">
        <v>870422</v>
      </c>
      <c r="D133" s="107" t="s">
        <v>383</v>
      </c>
      <c r="E133" s="105" t="s">
        <v>384</v>
      </c>
      <c r="F133" s="104" t="s">
        <v>2</v>
      </c>
    </row>
    <row r="134" spans="2:6" x14ac:dyDescent="0.3">
      <c r="B134" s="105">
        <v>130</v>
      </c>
      <c r="C134" s="107">
        <v>870423</v>
      </c>
      <c r="D134" s="107" t="s">
        <v>385</v>
      </c>
      <c r="E134" s="105" t="s">
        <v>384</v>
      </c>
      <c r="F134" s="104" t="s">
        <v>2</v>
      </c>
    </row>
    <row r="135" spans="2:6" x14ac:dyDescent="0.3">
      <c r="B135" s="105">
        <v>131</v>
      </c>
      <c r="C135" s="107">
        <v>870431</v>
      </c>
      <c r="D135" s="107" t="s">
        <v>382</v>
      </c>
      <c r="E135" s="105" t="s">
        <v>375</v>
      </c>
      <c r="F135" s="104" t="s">
        <v>2</v>
      </c>
    </row>
    <row r="136" spans="2:6" x14ac:dyDescent="0.3">
      <c r="B136" s="105">
        <v>132</v>
      </c>
      <c r="C136" s="107">
        <v>870432</v>
      </c>
      <c r="D136" s="107" t="s">
        <v>386</v>
      </c>
      <c r="E136" s="105" t="s">
        <v>384</v>
      </c>
      <c r="F136" s="104" t="s">
        <v>2</v>
      </c>
    </row>
    <row r="137" spans="2:6" x14ac:dyDescent="0.3">
      <c r="B137" s="105">
        <v>133</v>
      </c>
      <c r="C137" s="107">
        <v>870490</v>
      </c>
      <c r="D137" s="107" t="s">
        <v>292</v>
      </c>
      <c r="E137" s="105" t="s">
        <v>384</v>
      </c>
      <c r="F137" s="104" t="s">
        <v>2</v>
      </c>
    </row>
    <row r="138" spans="2:6" x14ac:dyDescent="0.3">
      <c r="B138" s="105">
        <v>134</v>
      </c>
      <c r="C138" s="107">
        <v>870600</v>
      </c>
      <c r="D138" s="107" t="s">
        <v>387</v>
      </c>
      <c r="E138" s="105" t="s">
        <v>388</v>
      </c>
      <c r="F138" s="104" t="s">
        <v>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ADE47-781E-4FE8-8B5F-6AAB0523C6E8}">
  <dimension ref="A1:F123"/>
  <sheetViews>
    <sheetView showGridLines="0" workbookViewId="0"/>
  </sheetViews>
  <sheetFormatPr baseColWidth="10" defaultColWidth="11.44140625" defaultRowHeight="14.4" x14ac:dyDescent="0.3"/>
  <cols>
    <col min="1" max="1" width="11.44140625" style="105"/>
    <col min="2" max="2" width="6.109375" style="105" customWidth="1"/>
    <col min="3" max="3" width="8.109375" style="105" bestFit="1" customWidth="1"/>
    <col min="4" max="4" width="54.88671875" style="105" bestFit="1" customWidth="1"/>
    <col min="5" max="5" width="31.88671875" style="105" bestFit="1" customWidth="1"/>
    <col min="6" max="6" width="10.88671875" style="105" bestFit="1" customWidth="1"/>
    <col min="7" max="16384" width="11.44140625" style="105"/>
  </cols>
  <sheetData>
    <row r="1" spans="1:6" x14ac:dyDescent="0.3">
      <c r="A1" s="1"/>
      <c r="B1" s="104" t="s">
        <v>395</v>
      </c>
    </row>
    <row r="2" spans="1:6" x14ac:dyDescent="0.3">
      <c r="B2" s="104" t="s">
        <v>396</v>
      </c>
    </row>
    <row r="3" spans="1:6" x14ac:dyDescent="0.3">
      <c r="B3" s="104"/>
    </row>
    <row r="4" spans="1:6" x14ac:dyDescent="0.3">
      <c r="B4" s="106" t="s">
        <v>389</v>
      </c>
    </row>
    <row r="5" spans="1:6" x14ac:dyDescent="0.3">
      <c r="B5" s="105" t="s">
        <v>273</v>
      </c>
      <c r="C5" s="105" t="s">
        <v>274</v>
      </c>
      <c r="D5" s="105" t="s">
        <v>275</v>
      </c>
      <c r="E5" s="105" t="s">
        <v>276</v>
      </c>
      <c r="F5" s="105" t="s">
        <v>277</v>
      </c>
    </row>
    <row r="6" spans="1:6" x14ac:dyDescent="0.3">
      <c r="B6" s="105">
        <v>1</v>
      </c>
      <c r="C6" s="107">
        <v>381900</v>
      </c>
      <c r="D6" s="107" t="s">
        <v>278</v>
      </c>
      <c r="E6" s="105" t="s">
        <v>279</v>
      </c>
      <c r="F6" s="105" t="s">
        <v>1</v>
      </c>
    </row>
    <row r="7" spans="1:6" x14ac:dyDescent="0.3">
      <c r="B7" s="105">
        <v>2</v>
      </c>
      <c r="C7" s="107">
        <v>382000</v>
      </c>
      <c r="D7" s="107" t="s">
        <v>280</v>
      </c>
      <c r="E7" s="105" t="s">
        <v>279</v>
      </c>
      <c r="F7" s="105" t="s">
        <v>1</v>
      </c>
    </row>
    <row r="8" spans="1:6" x14ac:dyDescent="0.3">
      <c r="B8" s="105">
        <v>3</v>
      </c>
      <c r="C8" s="107">
        <v>400912</v>
      </c>
      <c r="D8" s="107" t="s">
        <v>281</v>
      </c>
      <c r="E8" s="105" t="s">
        <v>282</v>
      </c>
      <c r="F8" s="105" t="s">
        <v>1</v>
      </c>
    </row>
    <row r="9" spans="1:6" x14ac:dyDescent="0.3">
      <c r="B9" s="105">
        <v>4</v>
      </c>
      <c r="C9" s="107">
        <v>400922</v>
      </c>
      <c r="D9" s="107" t="s">
        <v>281</v>
      </c>
      <c r="E9" s="105" t="s">
        <v>282</v>
      </c>
      <c r="F9" s="105" t="s">
        <v>1</v>
      </c>
    </row>
    <row r="10" spans="1:6" x14ac:dyDescent="0.3">
      <c r="B10" s="105">
        <v>5</v>
      </c>
      <c r="C10" s="107">
        <v>400932</v>
      </c>
      <c r="D10" s="107" t="s">
        <v>281</v>
      </c>
      <c r="E10" s="105" t="s">
        <v>282</v>
      </c>
      <c r="F10" s="105" t="s">
        <v>1</v>
      </c>
    </row>
    <row r="11" spans="1:6" x14ac:dyDescent="0.3">
      <c r="B11" s="105">
        <v>6</v>
      </c>
      <c r="C11" s="107">
        <v>400942</v>
      </c>
      <c r="D11" s="107" t="s">
        <v>281</v>
      </c>
      <c r="E11" s="105" t="s">
        <v>282</v>
      </c>
      <c r="F11" s="105" t="s">
        <v>1</v>
      </c>
    </row>
    <row r="12" spans="1:6" x14ac:dyDescent="0.3">
      <c r="B12" s="105">
        <v>7</v>
      </c>
      <c r="C12" s="107">
        <v>400950</v>
      </c>
      <c r="D12" s="107" t="s">
        <v>283</v>
      </c>
      <c r="E12" s="105" t="s">
        <v>282</v>
      </c>
      <c r="F12" s="105" t="s">
        <v>1</v>
      </c>
    </row>
    <row r="13" spans="1:6" x14ac:dyDescent="0.3">
      <c r="B13" s="105">
        <v>8</v>
      </c>
      <c r="C13" s="107">
        <v>401010</v>
      </c>
      <c r="D13" s="107" t="s">
        <v>284</v>
      </c>
      <c r="E13" s="105" t="s">
        <v>285</v>
      </c>
      <c r="F13" s="105" t="s">
        <v>1</v>
      </c>
    </row>
    <row r="14" spans="1:6" x14ac:dyDescent="0.3">
      <c r="B14" s="105">
        <v>9</v>
      </c>
      <c r="C14" s="107">
        <v>401110</v>
      </c>
      <c r="D14" s="107" t="s">
        <v>286</v>
      </c>
      <c r="E14" s="105" t="s">
        <v>287</v>
      </c>
      <c r="F14" s="105" t="s">
        <v>1</v>
      </c>
    </row>
    <row r="15" spans="1:6" x14ac:dyDescent="0.3">
      <c r="B15" s="105">
        <v>10</v>
      </c>
      <c r="C15" s="107">
        <v>401120</v>
      </c>
      <c r="D15" s="107" t="s">
        <v>288</v>
      </c>
      <c r="E15" s="105" t="s">
        <v>287</v>
      </c>
      <c r="F15" s="105" t="s">
        <v>1</v>
      </c>
    </row>
    <row r="16" spans="1:6" x14ac:dyDescent="0.3">
      <c r="B16" s="105">
        <v>11</v>
      </c>
      <c r="C16" s="107">
        <v>401210</v>
      </c>
      <c r="D16" s="107" t="s">
        <v>289</v>
      </c>
      <c r="E16" s="105" t="s">
        <v>287</v>
      </c>
      <c r="F16" s="105" t="s">
        <v>1</v>
      </c>
    </row>
    <row r="17" spans="2:6" x14ac:dyDescent="0.3">
      <c r="B17" s="105">
        <v>12</v>
      </c>
      <c r="C17" s="107">
        <v>401211</v>
      </c>
      <c r="D17" s="107" t="s">
        <v>290</v>
      </c>
      <c r="E17" s="105" t="s">
        <v>287</v>
      </c>
      <c r="F17" s="105" t="s">
        <v>1</v>
      </c>
    </row>
    <row r="18" spans="2:6" x14ac:dyDescent="0.3">
      <c r="B18" s="105">
        <v>13</v>
      </c>
      <c r="C18" s="107">
        <v>401212</v>
      </c>
      <c r="D18" s="107" t="s">
        <v>291</v>
      </c>
      <c r="E18" s="105" t="s">
        <v>287</v>
      </c>
      <c r="F18" s="105" t="s">
        <v>1</v>
      </c>
    </row>
    <row r="19" spans="2:6" x14ac:dyDescent="0.3">
      <c r="B19" s="105">
        <v>14</v>
      </c>
      <c r="C19" s="107">
        <v>401219</v>
      </c>
      <c r="D19" s="107" t="s">
        <v>292</v>
      </c>
      <c r="E19" s="105" t="s">
        <v>287</v>
      </c>
      <c r="F19" s="105" t="s">
        <v>1</v>
      </c>
    </row>
    <row r="20" spans="2:6" x14ac:dyDescent="0.3">
      <c r="B20" s="105">
        <v>15</v>
      </c>
      <c r="C20" s="107">
        <v>401220</v>
      </c>
      <c r="D20" s="107" t="s">
        <v>293</v>
      </c>
      <c r="E20" s="105" t="s">
        <v>287</v>
      </c>
      <c r="F20" s="105" t="s">
        <v>1</v>
      </c>
    </row>
    <row r="21" spans="2:6" x14ac:dyDescent="0.3">
      <c r="B21" s="105">
        <v>16</v>
      </c>
      <c r="C21" s="107">
        <v>401310</v>
      </c>
      <c r="D21" s="107" t="s">
        <v>286</v>
      </c>
      <c r="E21" s="105" t="s">
        <v>287</v>
      </c>
      <c r="F21" s="105" t="s">
        <v>1</v>
      </c>
    </row>
    <row r="22" spans="2:6" x14ac:dyDescent="0.3">
      <c r="B22" s="105">
        <v>17</v>
      </c>
      <c r="C22" s="107">
        <v>401693</v>
      </c>
      <c r="D22" s="107" t="s">
        <v>294</v>
      </c>
      <c r="E22" s="105" t="s">
        <v>285</v>
      </c>
      <c r="F22" s="105" t="s">
        <v>1</v>
      </c>
    </row>
    <row r="23" spans="2:6" x14ac:dyDescent="0.3">
      <c r="B23" s="105">
        <v>18</v>
      </c>
      <c r="C23" s="107">
        <v>401699</v>
      </c>
      <c r="D23" s="107" t="s">
        <v>295</v>
      </c>
      <c r="E23" s="105" t="s">
        <v>279</v>
      </c>
      <c r="F23" s="105" t="s">
        <v>1</v>
      </c>
    </row>
    <row r="24" spans="2:6" x14ac:dyDescent="0.3">
      <c r="B24" s="105">
        <v>19</v>
      </c>
      <c r="C24" s="107">
        <v>681310</v>
      </c>
      <c r="D24" s="107" t="s">
        <v>296</v>
      </c>
      <c r="E24" s="105" t="s">
        <v>282</v>
      </c>
      <c r="F24" s="105" t="s">
        <v>1</v>
      </c>
    </row>
    <row r="25" spans="2:6" x14ac:dyDescent="0.3">
      <c r="B25" s="105">
        <v>20</v>
      </c>
      <c r="C25" s="107">
        <v>681320</v>
      </c>
      <c r="D25" s="107">
        <v>0</v>
      </c>
      <c r="E25" s="105" t="s">
        <v>282</v>
      </c>
      <c r="F25" s="105" t="s">
        <v>1</v>
      </c>
    </row>
    <row r="26" spans="2:6" x14ac:dyDescent="0.3">
      <c r="B26" s="105">
        <v>21</v>
      </c>
      <c r="C26" s="107">
        <v>681381</v>
      </c>
      <c r="D26" s="107">
        <v>0</v>
      </c>
      <c r="E26" s="105" t="s">
        <v>282</v>
      </c>
      <c r="F26" s="105" t="s">
        <v>1</v>
      </c>
    </row>
    <row r="27" spans="2:6" x14ac:dyDescent="0.3">
      <c r="B27" s="105">
        <v>22</v>
      </c>
      <c r="C27" s="107">
        <v>681389</v>
      </c>
      <c r="D27" s="107">
        <v>0</v>
      </c>
      <c r="E27" s="105" t="s">
        <v>282</v>
      </c>
      <c r="F27" s="105" t="s">
        <v>1</v>
      </c>
    </row>
    <row r="28" spans="2:6" x14ac:dyDescent="0.3">
      <c r="B28" s="105">
        <v>23</v>
      </c>
      <c r="C28" s="107">
        <v>681390</v>
      </c>
      <c r="D28" s="107" t="s">
        <v>295</v>
      </c>
      <c r="E28" s="105" t="s">
        <v>282</v>
      </c>
      <c r="F28" s="105" t="s">
        <v>1</v>
      </c>
    </row>
    <row r="29" spans="2:6" x14ac:dyDescent="0.3">
      <c r="B29" s="105">
        <v>24</v>
      </c>
      <c r="C29" s="107">
        <v>700711</v>
      </c>
      <c r="D29" s="107" t="s">
        <v>297</v>
      </c>
      <c r="E29" s="105" t="s">
        <v>298</v>
      </c>
      <c r="F29" s="105" t="s">
        <v>1</v>
      </c>
    </row>
    <row r="30" spans="2:6" x14ac:dyDescent="0.3">
      <c r="B30" s="105">
        <v>25</v>
      </c>
      <c r="C30" s="107">
        <v>700721</v>
      </c>
      <c r="D30" s="107" t="s">
        <v>297</v>
      </c>
      <c r="E30" s="105" t="s">
        <v>298</v>
      </c>
      <c r="F30" s="105" t="s">
        <v>1</v>
      </c>
    </row>
    <row r="31" spans="2:6" x14ac:dyDescent="0.3">
      <c r="B31" s="105">
        <v>26</v>
      </c>
      <c r="C31" s="107">
        <v>700910</v>
      </c>
      <c r="D31" s="107" t="s">
        <v>299</v>
      </c>
      <c r="E31" s="105" t="s">
        <v>298</v>
      </c>
      <c r="F31" s="105" t="s">
        <v>1</v>
      </c>
    </row>
    <row r="32" spans="2:6" x14ac:dyDescent="0.3">
      <c r="B32" s="105">
        <v>27</v>
      </c>
      <c r="C32" s="107">
        <v>731511</v>
      </c>
      <c r="D32" s="107" t="e">
        <v>#N/A</v>
      </c>
      <c r="E32" s="105" t="s">
        <v>279</v>
      </c>
      <c r="F32" s="105" t="s">
        <v>1</v>
      </c>
    </row>
    <row r="33" spans="2:6" x14ac:dyDescent="0.3">
      <c r="B33" s="105">
        <v>28</v>
      </c>
      <c r="C33" s="107">
        <v>731816</v>
      </c>
      <c r="D33" s="107" t="s">
        <v>300</v>
      </c>
      <c r="E33" s="105" t="s">
        <v>282</v>
      </c>
      <c r="F33" s="105" t="s">
        <v>1</v>
      </c>
    </row>
    <row r="34" spans="2:6" x14ac:dyDescent="0.3">
      <c r="B34" s="105">
        <v>29</v>
      </c>
      <c r="C34" s="107">
        <v>732010</v>
      </c>
      <c r="D34" s="107" t="s">
        <v>301</v>
      </c>
      <c r="E34" s="105" t="s">
        <v>282</v>
      </c>
      <c r="F34" s="105" t="s">
        <v>1</v>
      </c>
    </row>
    <row r="35" spans="2:6" x14ac:dyDescent="0.3">
      <c r="B35" s="105">
        <v>30</v>
      </c>
      <c r="C35" s="107">
        <v>732020</v>
      </c>
      <c r="D35" s="107" t="s">
        <v>302</v>
      </c>
      <c r="E35" s="105" t="s">
        <v>282</v>
      </c>
      <c r="F35" s="105" t="s">
        <v>1</v>
      </c>
    </row>
    <row r="36" spans="2:6" x14ac:dyDescent="0.3">
      <c r="B36" s="105">
        <v>31</v>
      </c>
      <c r="C36" s="107">
        <v>830120</v>
      </c>
      <c r="D36" s="107" t="s">
        <v>303</v>
      </c>
      <c r="E36" s="105" t="s">
        <v>298</v>
      </c>
      <c r="F36" s="105" t="s">
        <v>1</v>
      </c>
    </row>
    <row r="37" spans="2:6" x14ac:dyDescent="0.3">
      <c r="B37" s="105">
        <v>32</v>
      </c>
      <c r="C37" s="107">
        <v>830210</v>
      </c>
      <c r="D37" s="107" t="s">
        <v>304</v>
      </c>
      <c r="E37" s="105" t="s">
        <v>298</v>
      </c>
      <c r="F37" s="105" t="s">
        <v>1</v>
      </c>
    </row>
    <row r="38" spans="2:6" x14ac:dyDescent="0.3">
      <c r="B38" s="105">
        <v>33</v>
      </c>
      <c r="C38" s="107">
        <v>830230</v>
      </c>
      <c r="D38" s="107" t="s">
        <v>305</v>
      </c>
      <c r="E38" s="105" t="s">
        <v>298</v>
      </c>
      <c r="F38" s="105" t="s">
        <v>1</v>
      </c>
    </row>
    <row r="39" spans="2:6" x14ac:dyDescent="0.3">
      <c r="B39" s="105">
        <v>34</v>
      </c>
      <c r="C39" s="107">
        <v>840734</v>
      </c>
      <c r="D39" s="107" t="s">
        <v>306</v>
      </c>
      <c r="E39" s="105" t="s">
        <v>285</v>
      </c>
      <c r="F39" s="105" t="s">
        <v>1</v>
      </c>
    </row>
    <row r="40" spans="2:6" x14ac:dyDescent="0.3">
      <c r="B40" s="105">
        <v>35</v>
      </c>
      <c r="C40" s="107">
        <v>840820</v>
      </c>
      <c r="D40" s="107" t="s">
        <v>307</v>
      </c>
      <c r="E40" s="105" t="s">
        <v>285</v>
      </c>
      <c r="F40" s="105" t="s">
        <v>1</v>
      </c>
    </row>
    <row r="41" spans="2:6" x14ac:dyDescent="0.3">
      <c r="B41" s="105">
        <v>36</v>
      </c>
      <c r="C41" s="107">
        <v>840991</v>
      </c>
      <c r="D41" s="107" t="s">
        <v>308</v>
      </c>
      <c r="E41" s="105" t="s">
        <v>285</v>
      </c>
      <c r="F41" s="105" t="s">
        <v>1</v>
      </c>
    </row>
    <row r="42" spans="2:6" x14ac:dyDescent="0.3">
      <c r="B42" s="105">
        <v>37</v>
      </c>
      <c r="C42" s="107">
        <v>840999</v>
      </c>
      <c r="D42" s="107" t="s">
        <v>295</v>
      </c>
      <c r="E42" s="105" t="s">
        <v>285</v>
      </c>
      <c r="F42" s="105" t="s">
        <v>1</v>
      </c>
    </row>
    <row r="43" spans="2:6" x14ac:dyDescent="0.3">
      <c r="B43" s="105">
        <v>38</v>
      </c>
      <c r="C43" s="107">
        <v>841330</v>
      </c>
      <c r="D43" s="107" t="s">
        <v>309</v>
      </c>
      <c r="E43" s="105" t="s">
        <v>285</v>
      </c>
      <c r="F43" s="105" t="s">
        <v>1</v>
      </c>
    </row>
    <row r="44" spans="2:6" x14ac:dyDescent="0.3">
      <c r="B44" s="105">
        <v>39</v>
      </c>
      <c r="C44" s="107">
        <v>841391</v>
      </c>
      <c r="D44" s="107" t="s">
        <v>310</v>
      </c>
      <c r="E44" s="105" t="s">
        <v>285</v>
      </c>
      <c r="F44" s="105" t="s">
        <v>1</v>
      </c>
    </row>
    <row r="45" spans="2:6" x14ac:dyDescent="0.3">
      <c r="B45" s="105">
        <v>40</v>
      </c>
      <c r="C45" s="107">
        <v>841430</v>
      </c>
      <c r="D45" s="107" t="s">
        <v>311</v>
      </c>
      <c r="E45" s="105" t="s">
        <v>312</v>
      </c>
      <c r="F45" s="105" t="s">
        <v>1</v>
      </c>
    </row>
    <row r="46" spans="2:6" x14ac:dyDescent="0.3">
      <c r="B46" s="105">
        <v>41</v>
      </c>
      <c r="C46" s="107">
        <v>841459</v>
      </c>
      <c r="D46" s="107" t="s">
        <v>292</v>
      </c>
      <c r="E46" s="105" t="s">
        <v>285</v>
      </c>
      <c r="F46" s="105" t="s">
        <v>1</v>
      </c>
    </row>
    <row r="47" spans="2:6" x14ac:dyDescent="0.3">
      <c r="B47" s="105">
        <v>42</v>
      </c>
      <c r="C47" s="107">
        <v>841520</v>
      </c>
      <c r="D47" s="107" t="s">
        <v>313</v>
      </c>
      <c r="E47" s="105" t="s">
        <v>312</v>
      </c>
      <c r="F47" s="105" t="s">
        <v>1</v>
      </c>
    </row>
    <row r="48" spans="2:6" x14ac:dyDescent="0.3">
      <c r="B48" s="105">
        <v>43</v>
      </c>
      <c r="C48" s="107">
        <v>841583</v>
      </c>
      <c r="D48" s="107" t="s">
        <v>314</v>
      </c>
      <c r="E48" s="105" t="s">
        <v>312</v>
      </c>
      <c r="F48" s="105" t="s">
        <v>1</v>
      </c>
    </row>
    <row r="49" spans="2:6" x14ac:dyDescent="0.3">
      <c r="B49" s="105">
        <v>44</v>
      </c>
      <c r="C49" s="107">
        <v>841590</v>
      </c>
      <c r="D49" s="107" t="s">
        <v>315</v>
      </c>
      <c r="E49" s="105" t="s">
        <v>312</v>
      </c>
      <c r="F49" s="105" t="s">
        <v>1</v>
      </c>
    </row>
    <row r="50" spans="2:6" x14ac:dyDescent="0.3">
      <c r="B50" s="105">
        <v>45</v>
      </c>
      <c r="C50" s="107">
        <v>842123</v>
      </c>
      <c r="D50" s="107" t="s">
        <v>316</v>
      </c>
      <c r="E50" s="105" t="s">
        <v>285</v>
      </c>
      <c r="F50" s="105" t="s">
        <v>1</v>
      </c>
    </row>
    <row r="51" spans="2:6" x14ac:dyDescent="0.3">
      <c r="B51" s="105">
        <v>46</v>
      </c>
      <c r="C51" s="107">
        <v>842131</v>
      </c>
      <c r="D51" s="107" t="s">
        <v>317</v>
      </c>
      <c r="E51" s="105" t="s">
        <v>285</v>
      </c>
      <c r="F51" s="105" t="s">
        <v>1</v>
      </c>
    </row>
    <row r="52" spans="2:6" x14ac:dyDescent="0.3">
      <c r="B52" s="105">
        <v>47</v>
      </c>
      <c r="C52" s="107">
        <v>842139</v>
      </c>
      <c r="D52" s="107" t="s">
        <v>292</v>
      </c>
      <c r="E52" s="105" t="s">
        <v>282</v>
      </c>
      <c r="F52" s="105" t="s">
        <v>1</v>
      </c>
    </row>
    <row r="53" spans="2:6" x14ac:dyDescent="0.3">
      <c r="B53" s="105">
        <v>48</v>
      </c>
      <c r="C53" s="107">
        <v>842549</v>
      </c>
      <c r="D53" s="107" t="s">
        <v>292</v>
      </c>
      <c r="E53" s="105" t="s">
        <v>279</v>
      </c>
      <c r="F53" s="105" t="s">
        <v>1</v>
      </c>
    </row>
    <row r="54" spans="2:6" x14ac:dyDescent="0.3">
      <c r="B54" s="105">
        <v>49</v>
      </c>
      <c r="C54" s="107">
        <v>842691</v>
      </c>
      <c r="D54" s="107" t="s">
        <v>318</v>
      </c>
      <c r="E54" s="105" t="s">
        <v>279</v>
      </c>
      <c r="F54" s="105" t="s">
        <v>1</v>
      </c>
    </row>
    <row r="55" spans="2:6" x14ac:dyDescent="0.3">
      <c r="B55" s="105">
        <v>50</v>
      </c>
      <c r="C55" s="107">
        <v>843110</v>
      </c>
      <c r="D55" s="107" t="s">
        <v>319</v>
      </c>
      <c r="E55" s="105" t="s">
        <v>279</v>
      </c>
      <c r="F55" s="105" t="s">
        <v>1</v>
      </c>
    </row>
    <row r="56" spans="2:6" x14ac:dyDescent="0.3">
      <c r="B56" s="105">
        <v>51</v>
      </c>
      <c r="C56" s="107">
        <v>848210</v>
      </c>
      <c r="D56" s="107" t="s">
        <v>320</v>
      </c>
      <c r="E56" s="105" t="s">
        <v>282</v>
      </c>
      <c r="F56" s="105" t="s">
        <v>1</v>
      </c>
    </row>
    <row r="57" spans="2:6" x14ac:dyDescent="0.3">
      <c r="B57" s="105">
        <v>52</v>
      </c>
      <c r="C57" s="107">
        <v>848220</v>
      </c>
      <c r="D57" s="107" t="s">
        <v>321</v>
      </c>
      <c r="E57" s="105" t="s">
        <v>282</v>
      </c>
      <c r="F57" s="105" t="s">
        <v>1</v>
      </c>
    </row>
    <row r="58" spans="2:6" x14ac:dyDescent="0.3">
      <c r="B58" s="105">
        <v>53</v>
      </c>
      <c r="C58" s="107">
        <v>848240</v>
      </c>
      <c r="D58" s="107" t="s">
        <v>322</v>
      </c>
      <c r="E58" s="105" t="s">
        <v>282</v>
      </c>
      <c r="F58" s="105" t="s">
        <v>1</v>
      </c>
    </row>
    <row r="59" spans="2:6" x14ac:dyDescent="0.3">
      <c r="B59" s="105">
        <v>54</v>
      </c>
      <c r="C59" s="107">
        <v>848250</v>
      </c>
      <c r="D59" s="107" t="s">
        <v>323</v>
      </c>
      <c r="E59" s="105" t="s">
        <v>282</v>
      </c>
      <c r="F59" s="105" t="s">
        <v>1</v>
      </c>
    </row>
    <row r="60" spans="2:6" x14ac:dyDescent="0.3">
      <c r="B60" s="105">
        <v>55</v>
      </c>
      <c r="C60" s="107">
        <v>848310</v>
      </c>
      <c r="D60" s="107" t="s">
        <v>324</v>
      </c>
      <c r="E60" s="105" t="s">
        <v>285</v>
      </c>
      <c r="F60" s="105" t="s">
        <v>1</v>
      </c>
    </row>
    <row r="61" spans="2:6" x14ac:dyDescent="0.3">
      <c r="B61" s="105">
        <v>56</v>
      </c>
      <c r="C61" s="107">
        <v>850132</v>
      </c>
      <c r="D61" s="107" t="s">
        <v>325</v>
      </c>
      <c r="E61" s="105" t="s">
        <v>312</v>
      </c>
      <c r="F61" s="105" t="s">
        <v>1</v>
      </c>
    </row>
    <row r="62" spans="2:6" x14ac:dyDescent="0.3">
      <c r="B62" s="105">
        <v>57</v>
      </c>
      <c r="C62" s="107">
        <v>850710</v>
      </c>
      <c r="D62" s="107" t="s">
        <v>326</v>
      </c>
      <c r="E62" s="105" t="s">
        <v>312</v>
      </c>
      <c r="F62" s="105" t="s">
        <v>1</v>
      </c>
    </row>
    <row r="63" spans="2:6" x14ac:dyDescent="0.3">
      <c r="B63" s="105">
        <v>58</v>
      </c>
      <c r="C63" s="107">
        <v>850730</v>
      </c>
      <c r="D63" s="107" t="s">
        <v>390</v>
      </c>
      <c r="E63" s="105" t="s">
        <v>312</v>
      </c>
      <c r="F63" s="105" t="s">
        <v>1</v>
      </c>
    </row>
    <row r="64" spans="2:6" x14ac:dyDescent="0.3">
      <c r="B64" s="109">
        <v>59</v>
      </c>
      <c r="C64" s="110">
        <v>850740</v>
      </c>
      <c r="D64" s="111" t="s">
        <v>328</v>
      </c>
      <c r="E64" s="109" t="s">
        <v>312</v>
      </c>
      <c r="F64" s="109" t="s">
        <v>1</v>
      </c>
    </row>
    <row r="65" spans="2:6" x14ac:dyDescent="0.3">
      <c r="B65" s="105">
        <v>60</v>
      </c>
      <c r="C65" s="107">
        <v>850760</v>
      </c>
      <c r="D65" s="107" t="e">
        <v>#N/A</v>
      </c>
      <c r="E65" s="105" t="s">
        <v>312</v>
      </c>
      <c r="F65" s="105" t="s">
        <v>1</v>
      </c>
    </row>
    <row r="66" spans="2:6" x14ac:dyDescent="0.3">
      <c r="B66" s="105">
        <v>61</v>
      </c>
      <c r="C66" s="107">
        <v>850790</v>
      </c>
      <c r="D66" s="107" t="s">
        <v>315</v>
      </c>
      <c r="E66" s="105" t="s">
        <v>312</v>
      </c>
      <c r="F66" s="105" t="s">
        <v>1</v>
      </c>
    </row>
    <row r="67" spans="2:6" x14ac:dyDescent="0.3">
      <c r="B67" s="105">
        <v>62</v>
      </c>
      <c r="C67" s="107">
        <v>851110</v>
      </c>
      <c r="D67" s="107" t="s">
        <v>391</v>
      </c>
      <c r="E67" s="105" t="s">
        <v>312</v>
      </c>
      <c r="F67" s="105" t="s">
        <v>1</v>
      </c>
    </row>
    <row r="68" spans="2:6" x14ac:dyDescent="0.3">
      <c r="B68" s="105">
        <v>63</v>
      </c>
      <c r="C68" s="107">
        <v>851120</v>
      </c>
      <c r="D68" s="107" t="s">
        <v>330</v>
      </c>
      <c r="E68" s="105" t="s">
        <v>312</v>
      </c>
      <c r="F68" s="105" t="s">
        <v>1</v>
      </c>
    </row>
    <row r="69" spans="2:6" x14ac:dyDescent="0.3">
      <c r="B69" s="105">
        <v>64</v>
      </c>
      <c r="C69" s="107">
        <v>851130</v>
      </c>
      <c r="D69" s="107" t="s">
        <v>331</v>
      </c>
      <c r="E69" s="105" t="s">
        <v>312</v>
      </c>
      <c r="F69" s="105" t="s">
        <v>1</v>
      </c>
    </row>
    <row r="70" spans="2:6" x14ac:dyDescent="0.3">
      <c r="B70" s="105">
        <v>65</v>
      </c>
      <c r="C70" s="107">
        <v>851140</v>
      </c>
      <c r="D70" s="107" t="s">
        <v>332</v>
      </c>
      <c r="E70" s="105" t="s">
        <v>312</v>
      </c>
      <c r="F70" s="105" t="s">
        <v>1</v>
      </c>
    </row>
    <row r="71" spans="2:6" x14ac:dyDescent="0.3">
      <c r="B71" s="105">
        <v>66</v>
      </c>
      <c r="C71" s="107">
        <v>851150</v>
      </c>
      <c r="D71" s="107" t="s">
        <v>333</v>
      </c>
      <c r="E71" s="105" t="s">
        <v>312</v>
      </c>
      <c r="F71" s="105" t="s">
        <v>1</v>
      </c>
    </row>
    <row r="72" spans="2:6" x14ac:dyDescent="0.3">
      <c r="B72" s="105">
        <v>67</v>
      </c>
      <c r="C72" s="107">
        <v>851180</v>
      </c>
      <c r="D72" s="107" t="s">
        <v>334</v>
      </c>
      <c r="E72" s="105" t="s">
        <v>312</v>
      </c>
      <c r="F72" s="105" t="s">
        <v>1</v>
      </c>
    </row>
    <row r="73" spans="2:6" x14ac:dyDescent="0.3">
      <c r="B73" s="105">
        <v>68</v>
      </c>
      <c r="C73" s="107">
        <v>851190</v>
      </c>
      <c r="D73" s="107" t="s">
        <v>315</v>
      </c>
      <c r="E73" s="105" t="s">
        <v>312</v>
      </c>
      <c r="F73" s="105" t="s">
        <v>1</v>
      </c>
    </row>
    <row r="74" spans="2:6" x14ac:dyDescent="0.3">
      <c r="B74" s="105">
        <v>69</v>
      </c>
      <c r="C74" s="107">
        <v>851220</v>
      </c>
      <c r="D74" s="107" t="s">
        <v>335</v>
      </c>
      <c r="E74" s="105" t="s">
        <v>312</v>
      </c>
      <c r="F74" s="105" t="s">
        <v>1</v>
      </c>
    </row>
    <row r="75" spans="2:6" x14ac:dyDescent="0.3">
      <c r="B75" s="105">
        <v>70</v>
      </c>
      <c r="C75" s="107">
        <v>851230</v>
      </c>
      <c r="D75" s="107" t="s">
        <v>336</v>
      </c>
      <c r="E75" s="105" t="s">
        <v>312</v>
      </c>
      <c r="F75" s="105" t="s">
        <v>1</v>
      </c>
    </row>
    <row r="76" spans="2:6" x14ac:dyDescent="0.3">
      <c r="B76" s="105">
        <v>71</v>
      </c>
      <c r="C76" s="107">
        <v>851240</v>
      </c>
      <c r="D76" s="107" t="s">
        <v>337</v>
      </c>
      <c r="E76" s="105" t="s">
        <v>312</v>
      </c>
      <c r="F76" s="105" t="s">
        <v>1</v>
      </c>
    </row>
    <row r="77" spans="2:6" x14ac:dyDescent="0.3">
      <c r="B77" s="105">
        <v>72</v>
      </c>
      <c r="C77" s="107">
        <v>851290</v>
      </c>
      <c r="D77" s="107" t="s">
        <v>315</v>
      </c>
      <c r="E77" s="105" t="s">
        <v>312</v>
      </c>
      <c r="F77" s="105" t="s">
        <v>1</v>
      </c>
    </row>
    <row r="78" spans="2:6" x14ac:dyDescent="0.3">
      <c r="B78" s="105">
        <v>73</v>
      </c>
      <c r="C78" s="107">
        <v>851712</v>
      </c>
      <c r="D78" s="107">
        <v>0</v>
      </c>
      <c r="E78" s="105" t="s">
        <v>312</v>
      </c>
      <c r="F78" s="105" t="s">
        <v>1</v>
      </c>
    </row>
    <row r="79" spans="2:6" x14ac:dyDescent="0.3">
      <c r="B79" s="105">
        <v>74</v>
      </c>
      <c r="C79" s="107">
        <v>851981</v>
      </c>
      <c r="D79" s="107">
        <v>0</v>
      </c>
      <c r="E79" s="105" t="s">
        <v>312</v>
      </c>
      <c r="F79" s="105" t="s">
        <v>1</v>
      </c>
    </row>
    <row r="80" spans="2:6" x14ac:dyDescent="0.3">
      <c r="B80" s="105">
        <v>75</v>
      </c>
      <c r="C80" s="107">
        <v>851991</v>
      </c>
      <c r="D80" s="107" t="s">
        <v>338</v>
      </c>
      <c r="E80" s="105" t="s">
        <v>312</v>
      </c>
      <c r="F80" s="105" t="s">
        <v>1</v>
      </c>
    </row>
    <row r="81" spans="2:6" x14ac:dyDescent="0.3">
      <c r="B81" s="105">
        <v>76</v>
      </c>
      <c r="C81" s="107">
        <v>851993</v>
      </c>
      <c r="D81" s="107" t="s">
        <v>339</v>
      </c>
      <c r="E81" s="105" t="s">
        <v>312</v>
      </c>
      <c r="F81" s="105" t="s">
        <v>1</v>
      </c>
    </row>
    <row r="82" spans="2:6" x14ac:dyDescent="0.3">
      <c r="B82" s="105">
        <v>77</v>
      </c>
      <c r="C82" s="107">
        <v>852520</v>
      </c>
      <c r="D82" s="107" t="s">
        <v>340</v>
      </c>
      <c r="E82" s="105" t="s">
        <v>312</v>
      </c>
      <c r="F82" s="105" t="s">
        <v>1</v>
      </c>
    </row>
    <row r="83" spans="2:6" x14ac:dyDescent="0.3">
      <c r="B83" s="105">
        <v>78</v>
      </c>
      <c r="C83" s="107">
        <v>852560</v>
      </c>
      <c r="D83" s="107">
        <v>0</v>
      </c>
      <c r="E83" s="105" t="s">
        <v>312</v>
      </c>
      <c r="F83" s="105" t="s">
        <v>1</v>
      </c>
    </row>
    <row r="84" spans="2:6" x14ac:dyDescent="0.3">
      <c r="B84" s="105">
        <v>79</v>
      </c>
      <c r="C84" s="107">
        <v>852721</v>
      </c>
      <c r="D84" s="107" t="s">
        <v>341</v>
      </c>
      <c r="E84" s="105" t="s">
        <v>312</v>
      </c>
      <c r="F84" s="105" t="s">
        <v>1</v>
      </c>
    </row>
    <row r="85" spans="2:6" x14ac:dyDescent="0.3">
      <c r="B85" s="105">
        <v>80</v>
      </c>
      <c r="C85" s="107">
        <v>852729</v>
      </c>
      <c r="D85" s="107" t="s">
        <v>292</v>
      </c>
      <c r="E85" s="105" t="s">
        <v>312</v>
      </c>
      <c r="F85" s="105" t="s">
        <v>1</v>
      </c>
    </row>
    <row r="86" spans="2:6" x14ac:dyDescent="0.3">
      <c r="B86" s="105">
        <v>81</v>
      </c>
      <c r="C86" s="107">
        <v>853180</v>
      </c>
      <c r="D86" s="107" t="s">
        <v>342</v>
      </c>
      <c r="E86" s="105" t="s">
        <v>312</v>
      </c>
      <c r="F86" s="105" t="s">
        <v>1</v>
      </c>
    </row>
    <row r="87" spans="2:6" x14ac:dyDescent="0.3">
      <c r="B87" s="105">
        <v>82</v>
      </c>
      <c r="C87" s="107">
        <v>853641</v>
      </c>
      <c r="D87" s="107" t="s">
        <v>343</v>
      </c>
      <c r="E87" s="105" t="s">
        <v>312</v>
      </c>
      <c r="F87" s="105" t="s">
        <v>1</v>
      </c>
    </row>
    <row r="88" spans="2:6" x14ac:dyDescent="0.3">
      <c r="B88" s="109">
        <v>83</v>
      </c>
      <c r="C88" s="110">
        <v>853690</v>
      </c>
      <c r="D88" s="111" t="s">
        <v>344</v>
      </c>
      <c r="E88" s="109" t="s">
        <v>312</v>
      </c>
      <c r="F88" s="109" t="s">
        <v>1</v>
      </c>
    </row>
    <row r="89" spans="2:6" x14ac:dyDescent="0.3">
      <c r="B89" s="105">
        <v>84</v>
      </c>
      <c r="C89" s="107">
        <v>853910</v>
      </c>
      <c r="D89" s="107" t="s">
        <v>345</v>
      </c>
      <c r="E89" s="105" t="s">
        <v>312</v>
      </c>
      <c r="F89" s="105" t="s">
        <v>1</v>
      </c>
    </row>
    <row r="90" spans="2:6" x14ac:dyDescent="0.3">
      <c r="B90" s="105">
        <v>85</v>
      </c>
      <c r="C90" s="107">
        <v>853921</v>
      </c>
      <c r="D90" s="107" t="s">
        <v>346</v>
      </c>
      <c r="E90" s="105" t="s">
        <v>312</v>
      </c>
      <c r="F90" s="105" t="s">
        <v>1</v>
      </c>
    </row>
    <row r="91" spans="2:6" x14ac:dyDescent="0.3">
      <c r="B91" s="105">
        <v>86</v>
      </c>
      <c r="C91" s="107">
        <v>854430</v>
      </c>
      <c r="D91" s="107" t="s">
        <v>347</v>
      </c>
      <c r="E91" s="105" t="s">
        <v>312</v>
      </c>
      <c r="F91" s="105" t="s">
        <v>1</v>
      </c>
    </row>
    <row r="92" spans="2:6" x14ac:dyDescent="0.3">
      <c r="B92" s="105">
        <v>87</v>
      </c>
      <c r="C92" s="107">
        <v>870710</v>
      </c>
      <c r="D92" s="107" t="s">
        <v>348</v>
      </c>
      <c r="E92" s="105" t="s">
        <v>298</v>
      </c>
      <c r="F92" s="105" t="s">
        <v>1</v>
      </c>
    </row>
    <row r="93" spans="2:6" x14ac:dyDescent="0.3">
      <c r="B93" s="105">
        <v>88</v>
      </c>
      <c r="C93" s="107">
        <v>870790</v>
      </c>
      <c r="D93" s="107" t="s">
        <v>295</v>
      </c>
      <c r="E93" s="105" t="s">
        <v>298</v>
      </c>
      <c r="F93" s="105" t="s">
        <v>1</v>
      </c>
    </row>
    <row r="94" spans="2:6" x14ac:dyDescent="0.3">
      <c r="B94" s="105">
        <v>89</v>
      </c>
      <c r="C94" s="107">
        <v>870810</v>
      </c>
      <c r="D94" s="107" t="s">
        <v>349</v>
      </c>
      <c r="E94" s="105" t="s">
        <v>298</v>
      </c>
      <c r="F94" s="105" t="s">
        <v>1</v>
      </c>
    </row>
    <row r="95" spans="2:6" x14ac:dyDescent="0.3">
      <c r="B95" s="105">
        <v>90</v>
      </c>
      <c r="C95" s="107">
        <v>870821</v>
      </c>
      <c r="D95" s="107" t="s">
        <v>350</v>
      </c>
      <c r="E95" s="105" t="s">
        <v>298</v>
      </c>
      <c r="F95" s="105" t="s">
        <v>1</v>
      </c>
    </row>
    <row r="96" spans="2:6" x14ac:dyDescent="0.3">
      <c r="B96" s="105">
        <v>91</v>
      </c>
      <c r="C96" s="107">
        <v>870829</v>
      </c>
      <c r="D96" s="107" t="s">
        <v>292</v>
      </c>
      <c r="E96" s="105" t="s">
        <v>298</v>
      </c>
      <c r="F96" s="105" t="s">
        <v>1</v>
      </c>
    </row>
    <row r="97" spans="2:6" x14ac:dyDescent="0.3">
      <c r="B97" s="105">
        <v>92</v>
      </c>
      <c r="C97" s="107">
        <v>870830</v>
      </c>
      <c r="D97" s="107">
        <v>0</v>
      </c>
      <c r="E97" s="105" t="s">
        <v>282</v>
      </c>
      <c r="F97" s="105" t="s">
        <v>1</v>
      </c>
    </row>
    <row r="98" spans="2:6" x14ac:dyDescent="0.3">
      <c r="B98" s="105">
        <v>93</v>
      </c>
      <c r="C98" s="107">
        <v>870831</v>
      </c>
      <c r="D98" s="107" t="s">
        <v>351</v>
      </c>
      <c r="E98" s="105" t="s">
        <v>282</v>
      </c>
      <c r="F98" s="105" t="s">
        <v>1</v>
      </c>
    </row>
    <row r="99" spans="2:6" x14ac:dyDescent="0.3">
      <c r="B99" s="105">
        <v>94</v>
      </c>
      <c r="C99" s="107">
        <v>870839</v>
      </c>
      <c r="D99" s="107" t="s">
        <v>292</v>
      </c>
      <c r="E99" s="105" t="s">
        <v>282</v>
      </c>
      <c r="F99" s="105" t="s">
        <v>1</v>
      </c>
    </row>
    <row r="100" spans="2:6" x14ac:dyDescent="0.3">
      <c r="B100" s="105">
        <v>95</v>
      </c>
      <c r="C100" s="107">
        <v>870840</v>
      </c>
      <c r="D100" s="107" t="s">
        <v>352</v>
      </c>
      <c r="E100" s="105" t="s">
        <v>282</v>
      </c>
      <c r="F100" s="105" t="s">
        <v>1</v>
      </c>
    </row>
    <row r="101" spans="2:6" x14ac:dyDescent="0.3">
      <c r="B101" s="105">
        <v>96</v>
      </c>
      <c r="C101" s="107">
        <v>870850</v>
      </c>
      <c r="D101" s="107" t="s">
        <v>353</v>
      </c>
      <c r="E101" s="105" t="s">
        <v>282</v>
      </c>
      <c r="F101" s="105" t="s">
        <v>1</v>
      </c>
    </row>
    <row r="102" spans="2:6" x14ac:dyDescent="0.3">
      <c r="B102" s="105">
        <v>97</v>
      </c>
      <c r="C102" s="107">
        <v>870860</v>
      </c>
      <c r="D102" s="107" t="s">
        <v>354</v>
      </c>
      <c r="E102" s="105" t="s">
        <v>282</v>
      </c>
      <c r="F102" s="105" t="s">
        <v>1</v>
      </c>
    </row>
    <row r="103" spans="2:6" x14ac:dyDescent="0.3">
      <c r="B103" s="105">
        <v>98</v>
      </c>
      <c r="C103" s="107">
        <v>870870</v>
      </c>
      <c r="D103" s="107" t="s">
        <v>355</v>
      </c>
      <c r="E103" s="105" t="s">
        <v>282</v>
      </c>
      <c r="F103" s="105" t="s">
        <v>1</v>
      </c>
    </row>
    <row r="104" spans="2:6" x14ac:dyDescent="0.3">
      <c r="B104" s="105">
        <v>99</v>
      </c>
      <c r="C104" s="107">
        <v>870880</v>
      </c>
      <c r="D104" s="107" t="s">
        <v>356</v>
      </c>
      <c r="E104" s="105" t="s">
        <v>282</v>
      </c>
      <c r="F104" s="105" t="s">
        <v>1</v>
      </c>
    </row>
    <row r="105" spans="2:6" x14ac:dyDescent="0.3">
      <c r="B105" s="105">
        <v>100</v>
      </c>
      <c r="C105" s="107">
        <v>870891</v>
      </c>
      <c r="D105" s="107" t="s">
        <v>357</v>
      </c>
      <c r="E105" s="105" t="s">
        <v>279</v>
      </c>
      <c r="F105" s="105" t="s">
        <v>1</v>
      </c>
    </row>
    <row r="106" spans="2:6" x14ac:dyDescent="0.3">
      <c r="B106" s="105">
        <v>101</v>
      </c>
      <c r="C106" s="107">
        <v>870892</v>
      </c>
      <c r="D106" s="107" t="s">
        <v>358</v>
      </c>
      <c r="E106" s="105" t="s">
        <v>282</v>
      </c>
      <c r="F106" s="105" t="s">
        <v>1</v>
      </c>
    </row>
    <row r="107" spans="2:6" x14ac:dyDescent="0.3">
      <c r="B107" s="105">
        <v>102</v>
      </c>
      <c r="C107" s="107">
        <v>870893</v>
      </c>
      <c r="D107" s="107" t="s">
        <v>359</v>
      </c>
      <c r="E107" s="105" t="s">
        <v>282</v>
      </c>
      <c r="F107" s="105" t="s">
        <v>1</v>
      </c>
    </row>
    <row r="108" spans="2:6" x14ac:dyDescent="0.3">
      <c r="B108" s="105">
        <v>103</v>
      </c>
      <c r="C108" s="107">
        <v>870894</v>
      </c>
      <c r="D108" s="107" t="s">
        <v>360</v>
      </c>
      <c r="E108" s="105" t="s">
        <v>282</v>
      </c>
      <c r="F108" s="105" t="s">
        <v>1</v>
      </c>
    </row>
    <row r="109" spans="2:6" x14ac:dyDescent="0.3">
      <c r="B109" s="105">
        <v>104</v>
      </c>
      <c r="C109" s="107">
        <v>870895</v>
      </c>
      <c r="D109" s="107" t="s">
        <v>292</v>
      </c>
      <c r="E109" s="105" t="s">
        <v>298</v>
      </c>
      <c r="F109" s="105" t="s">
        <v>1</v>
      </c>
    </row>
    <row r="110" spans="2:6" x14ac:dyDescent="0.3">
      <c r="B110" s="105">
        <v>105</v>
      </c>
      <c r="C110" s="107">
        <v>870899</v>
      </c>
      <c r="D110" s="107" t="s">
        <v>315</v>
      </c>
      <c r="E110" s="105" t="s">
        <v>279</v>
      </c>
      <c r="F110" s="105" t="s">
        <v>1</v>
      </c>
    </row>
    <row r="111" spans="2:6" x14ac:dyDescent="0.3">
      <c r="B111" s="105">
        <v>106</v>
      </c>
      <c r="C111" s="107">
        <v>871690</v>
      </c>
      <c r="D111" s="107" t="s">
        <v>361</v>
      </c>
      <c r="E111" s="105" t="s">
        <v>282</v>
      </c>
      <c r="F111" s="105" t="s">
        <v>1</v>
      </c>
    </row>
    <row r="112" spans="2:6" x14ac:dyDescent="0.3">
      <c r="B112" s="105">
        <v>107</v>
      </c>
      <c r="C112" s="107">
        <v>871899</v>
      </c>
      <c r="D112" s="107" t="e">
        <v>#N/A</v>
      </c>
      <c r="E112" s="105" t="s">
        <v>282</v>
      </c>
      <c r="F112" s="105" t="s">
        <v>1</v>
      </c>
    </row>
    <row r="113" spans="2:6" x14ac:dyDescent="0.3">
      <c r="B113" s="105">
        <v>108</v>
      </c>
      <c r="C113" s="107">
        <v>902910</v>
      </c>
      <c r="D113" s="107" t="s">
        <v>362</v>
      </c>
      <c r="E113" s="105" t="s">
        <v>312</v>
      </c>
      <c r="F113" s="105" t="s">
        <v>1</v>
      </c>
    </row>
    <row r="114" spans="2:6" x14ac:dyDescent="0.3">
      <c r="B114" s="105">
        <v>109</v>
      </c>
      <c r="C114" s="107">
        <v>902920</v>
      </c>
      <c r="D114" s="107" t="s">
        <v>363</v>
      </c>
      <c r="E114" s="105" t="s">
        <v>312</v>
      </c>
      <c r="F114" s="105" t="s">
        <v>1</v>
      </c>
    </row>
    <row r="115" spans="2:6" x14ac:dyDescent="0.3">
      <c r="B115" s="105">
        <v>110</v>
      </c>
      <c r="C115" s="107">
        <v>902990</v>
      </c>
      <c r="D115" s="107" t="s">
        <v>364</v>
      </c>
      <c r="E115" s="105" t="s">
        <v>312</v>
      </c>
      <c r="F115" s="105" t="s">
        <v>1</v>
      </c>
    </row>
    <row r="116" spans="2:6" x14ac:dyDescent="0.3">
      <c r="B116" s="105">
        <v>111</v>
      </c>
      <c r="C116" s="107">
        <v>910400</v>
      </c>
      <c r="D116" s="107" t="s">
        <v>365</v>
      </c>
      <c r="E116" s="105" t="s">
        <v>312</v>
      </c>
      <c r="F116" s="105" t="s">
        <v>1</v>
      </c>
    </row>
    <row r="117" spans="2:6" x14ac:dyDescent="0.3">
      <c r="B117" s="105">
        <v>112</v>
      </c>
      <c r="C117" s="107">
        <v>940120</v>
      </c>
      <c r="D117" s="107" t="s">
        <v>366</v>
      </c>
      <c r="E117" s="105" t="s">
        <v>298</v>
      </c>
      <c r="F117" s="105" t="s">
        <v>1</v>
      </c>
    </row>
    <row r="118" spans="2:6" x14ac:dyDescent="0.3">
      <c r="B118" s="105">
        <v>113</v>
      </c>
      <c r="C118" s="107">
        <v>940190</v>
      </c>
      <c r="D118" s="107" t="s">
        <v>315</v>
      </c>
      <c r="E118" s="105" t="s">
        <v>298</v>
      </c>
      <c r="F118" s="105" t="s">
        <v>1</v>
      </c>
    </row>
    <row r="119" spans="2:6" x14ac:dyDescent="0.3">
      <c r="B119" s="105">
        <v>114</v>
      </c>
      <c r="C119" s="107">
        <v>940340</v>
      </c>
      <c r="D119" s="107" t="s">
        <v>367</v>
      </c>
      <c r="E119" s="105" t="s">
        <v>298</v>
      </c>
      <c r="F119" s="105" t="s">
        <v>1</v>
      </c>
    </row>
    <row r="120" spans="2:6" x14ac:dyDescent="0.3">
      <c r="B120" s="105">
        <v>115</v>
      </c>
      <c r="C120" s="107">
        <v>940350</v>
      </c>
      <c r="D120" s="107" t="s">
        <v>368</v>
      </c>
      <c r="E120" s="105" t="s">
        <v>298</v>
      </c>
      <c r="F120" s="105" t="s">
        <v>1</v>
      </c>
    </row>
    <row r="121" spans="2:6" x14ac:dyDescent="0.3">
      <c r="B121" s="105">
        <v>116</v>
      </c>
      <c r="C121" s="107">
        <v>940390</v>
      </c>
      <c r="D121" s="107" t="s">
        <v>315</v>
      </c>
      <c r="E121" s="105" t="s">
        <v>298</v>
      </c>
      <c r="F121" s="105" t="s">
        <v>1</v>
      </c>
    </row>
    <row r="122" spans="2:6" x14ac:dyDescent="0.3">
      <c r="B122" s="105">
        <v>117</v>
      </c>
      <c r="C122" s="107">
        <v>980200</v>
      </c>
      <c r="D122" s="107" t="s">
        <v>369</v>
      </c>
      <c r="E122" s="105" t="s">
        <v>285</v>
      </c>
      <c r="F122" s="105" t="s">
        <v>1</v>
      </c>
    </row>
    <row r="123" spans="2:6" x14ac:dyDescent="0.3">
      <c r="C123" s="107"/>
      <c r="D123" s="10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9FC44-A299-4F61-928D-351A7810396B}">
  <dimension ref="A1:F22"/>
  <sheetViews>
    <sheetView showGridLines="0" workbookViewId="0"/>
  </sheetViews>
  <sheetFormatPr baseColWidth="10" defaultColWidth="11.44140625" defaultRowHeight="14.4" x14ac:dyDescent="0.3"/>
  <cols>
    <col min="1" max="2" width="11.44140625" style="105"/>
    <col min="3" max="3" width="17.5546875" style="105" bestFit="1" customWidth="1"/>
    <col min="4" max="4" width="49.33203125" style="105" bestFit="1" customWidth="1"/>
    <col min="5" max="5" width="42.44140625" style="105" bestFit="1" customWidth="1"/>
    <col min="6" max="6" width="10" style="105" bestFit="1" customWidth="1"/>
    <col min="7" max="16384" width="11.44140625" style="105"/>
  </cols>
  <sheetData>
    <row r="1" spans="1:6" x14ac:dyDescent="0.3">
      <c r="A1" s="1"/>
      <c r="B1" s="104" t="s">
        <v>395</v>
      </c>
    </row>
    <row r="2" spans="1:6" x14ac:dyDescent="0.3">
      <c r="B2" s="104" t="s">
        <v>396</v>
      </c>
    </row>
    <row r="3" spans="1:6" x14ac:dyDescent="0.3">
      <c r="B3" s="106" t="s">
        <v>393</v>
      </c>
    </row>
    <row r="4" spans="1:6" x14ac:dyDescent="0.3">
      <c r="B4" s="105" t="s">
        <v>273</v>
      </c>
      <c r="C4" s="105" t="s">
        <v>274</v>
      </c>
      <c r="D4" s="105" t="s">
        <v>275</v>
      </c>
      <c r="E4" s="105" t="s">
        <v>276</v>
      </c>
      <c r="F4" s="105" t="s">
        <v>277</v>
      </c>
    </row>
    <row r="5" spans="1:6" x14ac:dyDescent="0.3">
      <c r="B5" s="105">
        <v>1</v>
      </c>
      <c r="C5" s="107">
        <v>870120</v>
      </c>
      <c r="D5" s="107" t="s">
        <v>370</v>
      </c>
      <c r="E5" s="105" t="s">
        <v>371</v>
      </c>
      <c r="F5" s="112" t="s">
        <v>2</v>
      </c>
    </row>
    <row r="6" spans="1:6" x14ac:dyDescent="0.3">
      <c r="B6" s="105">
        <v>2</v>
      </c>
      <c r="C6" s="107">
        <v>870210</v>
      </c>
      <c r="D6" s="107" t="s">
        <v>372</v>
      </c>
      <c r="E6" s="105" t="s">
        <v>373</v>
      </c>
      <c r="F6" s="112" t="s">
        <v>2</v>
      </c>
    </row>
    <row r="7" spans="1:6" x14ac:dyDescent="0.3">
      <c r="B7" s="105">
        <v>3</v>
      </c>
      <c r="C7" s="107">
        <v>870290</v>
      </c>
      <c r="D7" s="107" t="s">
        <v>292</v>
      </c>
      <c r="E7" s="105" t="s">
        <v>373</v>
      </c>
      <c r="F7" s="112" t="s">
        <v>2</v>
      </c>
    </row>
    <row r="8" spans="1:6" x14ac:dyDescent="0.3">
      <c r="B8" s="105">
        <v>4</v>
      </c>
      <c r="C8" s="107">
        <v>870322</v>
      </c>
      <c r="D8" s="107" t="s">
        <v>374</v>
      </c>
      <c r="E8" s="105" t="s">
        <v>375</v>
      </c>
      <c r="F8" s="112" t="s">
        <v>2</v>
      </c>
    </row>
    <row r="9" spans="1:6" x14ac:dyDescent="0.3">
      <c r="B9" s="105">
        <v>5</v>
      </c>
      <c r="C9" s="107">
        <v>870323</v>
      </c>
      <c r="D9" s="107" t="s">
        <v>376</v>
      </c>
      <c r="E9" s="105" t="s">
        <v>377</v>
      </c>
      <c r="F9" s="112" t="s">
        <v>2</v>
      </c>
    </row>
    <row r="10" spans="1:6" x14ac:dyDescent="0.3">
      <c r="B10" s="105">
        <v>6</v>
      </c>
      <c r="C10" s="107">
        <v>870324</v>
      </c>
      <c r="D10" s="107" t="s">
        <v>378</v>
      </c>
      <c r="E10" s="105" t="s">
        <v>379</v>
      </c>
      <c r="F10" s="112" t="s">
        <v>2</v>
      </c>
    </row>
    <row r="11" spans="1:6" x14ac:dyDescent="0.3">
      <c r="B11" s="105">
        <v>7</v>
      </c>
      <c r="C11" s="107">
        <v>870331</v>
      </c>
      <c r="D11" s="107" t="s">
        <v>380</v>
      </c>
      <c r="E11" s="105" t="s">
        <v>375</v>
      </c>
      <c r="F11" s="112" t="s">
        <v>2</v>
      </c>
    </row>
    <row r="12" spans="1:6" x14ac:dyDescent="0.3">
      <c r="B12" s="105">
        <v>8</v>
      </c>
      <c r="C12" s="107">
        <v>870332</v>
      </c>
      <c r="D12" s="107" t="s">
        <v>376</v>
      </c>
      <c r="E12" s="105" t="s">
        <v>375</v>
      </c>
      <c r="F12" s="112" t="s">
        <v>2</v>
      </c>
    </row>
    <row r="13" spans="1:6" x14ac:dyDescent="0.3">
      <c r="B13" s="105">
        <v>9</v>
      </c>
      <c r="C13" s="107">
        <v>870333</v>
      </c>
      <c r="D13" s="107" t="s">
        <v>381</v>
      </c>
      <c r="E13" s="105" t="s">
        <v>379</v>
      </c>
      <c r="F13" s="112" t="s">
        <v>2</v>
      </c>
    </row>
    <row r="14" spans="1:6" x14ac:dyDescent="0.3">
      <c r="B14" s="105">
        <v>10</v>
      </c>
      <c r="C14" s="107">
        <v>870390</v>
      </c>
      <c r="D14" s="107" t="s">
        <v>292</v>
      </c>
      <c r="E14" s="105" t="s">
        <v>375</v>
      </c>
      <c r="F14" s="112" t="s">
        <v>2</v>
      </c>
    </row>
    <row r="15" spans="1:6" x14ac:dyDescent="0.3">
      <c r="B15" s="105">
        <v>11</v>
      </c>
      <c r="C15" s="107">
        <v>870421</v>
      </c>
      <c r="D15" s="107" t="s">
        <v>382</v>
      </c>
      <c r="E15" s="105" t="s">
        <v>375</v>
      </c>
      <c r="F15" s="112" t="s">
        <v>2</v>
      </c>
    </row>
    <row r="16" spans="1:6" x14ac:dyDescent="0.3">
      <c r="B16" s="105">
        <v>12</v>
      </c>
      <c r="C16" s="107">
        <v>870422</v>
      </c>
      <c r="D16" s="107" t="s">
        <v>383</v>
      </c>
      <c r="E16" s="105" t="s">
        <v>384</v>
      </c>
      <c r="F16" s="112" t="s">
        <v>2</v>
      </c>
    </row>
    <row r="17" spans="2:6" x14ac:dyDescent="0.3">
      <c r="B17" s="105">
        <v>13</v>
      </c>
      <c r="C17" s="107">
        <v>870423</v>
      </c>
      <c r="D17" s="107" t="s">
        <v>385</v>
      </c>
      <c r="E17" s="105" t="s">
        <v>384</v>
      </c>
      <c r="F17" s="112" t="s">
        <v>2</v>
      </c>
    </row>
    <row r="18" spans="2:6" x14ac:dyDescent="0.3">
      <c r="B18" s="105">
        <v>14</v>
      </c>
      <c r="C18" s="107">
        <v>870431</v>
      </c>
      <c r="D18" s="107" t="s">
        <v>382</v>
      </c>
      <c r="E18" s="105" t="s">
        <v>375</v>
      </c>
      <c r="F18" s="112" t="s">
        <v>2</v>
      </c>
    </row>
    <row r="19" spans="2:6" x14ac:dyDescent="0.3">
      <c r="B19" s="105">
        <v>15</v>
      </c>
      <c r="C19" s="107">
        <v>870432</v>
      </c>
      <c r="D19" s="107" t="s">
        <v>386</v>
      </c>
      <c r="E19" s="105" t="s">
        <v>384</v>
      </c>
      <c r="F19" s="112" t="s">
        <v>2</v>
      </c>
    </row>
    <row r="20" spans="2:6" x14ac:dyDescent="0.3">
      <c r="B20" s="105">
        <v>16</v>
      </c>
      <c r="C20" s="107">
        <v>870490</v>
      </c>
      <c r="D20" s="107" t="s">
        <v>292</v>
      </c>
      <c r="E20" s="105" t="s">
        <v>384</v>
      </c>
      <c r="F20" s="112" t="s">
        <v>2</v>
      </c>
    </row>
    <row r="21" spans="2:6" x14ac:dyDescent="0.3">
      <c r="B21" s="105">
        <v>17</v>
      </c>
      <c r="C21" s="107">
        <v>870600</v>
      </c>
      <c r="D21" s="107" t="s">
        <v>387</v>
      </c>
      <c r="E21" s="105" t="s">
        <v>388</v>
      </c>
      <c r="F21" s="112" t="s">
        <v>2</v>
      </c>
    </row>
    <row r="22" spans="2:6" x14ac:dyDescent="0.3">
      <c r="C22" s="107"/>
      <c r="D22" s="10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D914D-5C9A-4947-945D-60CF976060FB}">
  <sheetPr>
    <pageSetUpPr fitToPage="1"/>
  </sheetPr>
  <dimension ref="A1:AZ88"/>
  <sheetViews>
    <sheetView showGridLines="0" zoomScale="90" zoomScaleNormal="90" zoomScalePageLayoutView="80" workbookViewId="0"/>
  </sheetViews>
  <sheetFormatPr baseColWidth="10" defaultColWidth="190.109375" defaultRowHeight="12.75" customHeight="1" x14ac:dyDescent="0.25"/>
  <cols>
    <col min="1" max="1" width="3.6640625" style="75" customWidth="1"/>
    <col min="2" max="2" width="32" style="73" customWidth="1"/>
    <col min="3" max="3" width="10.109375" style="73" customWidth="1"/>
    <col min="4" max="6" width="10.33203125" style="73" customWidth="1"/>
    <col min="7" max="7" width="10.109375" style="73" customWidth="1"/>
    <col min="8" max="14" width="10.33203125" style="73" customWidth="1"/>
    <col min="15" max="15" width="10.109375" style="73" customWidth="1"/>
    <col min="16" max="28" width="10.33203125" style="73" customWidth="1"/>
    <col min="29" max="29" width="10.44140625" style="73" customWidth="1"/>
    <col min="30" max="35" width="10.33203125" style="73" customWidth="1"/>
    <col min="36" max="37" width="14.33203125" style="72" customWidth="1"/>
    <col min="38" max="52" width="14.88671875" style="72" customWidth="1"/>
    <col min="53" max="81" width="6.33203125" style="73" customWidth="1"/>
    <col min="82" max="16384" width="190.109375" style="73"/>
  </cols>
  <sheetData>
    <row r="1" spans="1:35" s="53" customFormat="1" ht="14.4" x14ac:dyDescent="0.25">
      <c r="A1" s="1" t="s">
        <v>0</v>
      </c>
    </row>
    <row r="2" spans="1:35" s="53" customFormat="1" ht="13.2" x14ac:dyDescent="0.25">
      <c r="A2" s="132" t="s">
        <v>10</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row>
    <row r="3" spans="1:35" s="53" customFormat="1" ht="13.2" x14ac:dyDescent="0.25">
      <c r="A3" s="54"/>
      <c r="B3" s="54"/>
      <c r="C3" s="54"/>
      <c r="D3" s="54"/>
      <c r="E3" s="54"/>
      <c r="F3" s="54"/>
      <c r="G3" s="54"/>
      <c r="H3" s="54"/>
      <c r="I3" s="54"/>
      <c r="J3" s="54"/>
      <c r="K3" s="54"/>
      <c r="L3" s="54"/>
      <c r="M3" s="54"/>
      <c r="N3" s="54"/>
      <c r="O3" s="54"/>
      <c r="P3" s="54"/>
      <c r="Q3" s="54"/>
      <c r="R3" s="54"/>
      <c r="S3" s="54"/>
      <c r="T3" s="54"/>
      <c r="U3" s="54"/>
      <c r="V3" s="54"/>
      <c r="W3" s="54"/>
      <c r="X3" s="54"/>
      <c r="Y3" s="54"/>
      <c r="AC3" s="55"/>
    </row>
    <row r="4" spans="1:35" s="53" customFormat="1" ht="13.2" x14ac:dyDescent="0.25">
      <c r="A4" s="132" t="s">
        <v>427</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row>
    <row r="5" spans="1:35" s="53" customFormat="1" ht="13.8" thickBot="1" x14ac:dyDescent="0.3">
      <c r="A5" s="56"/>
      <c r="B5" s="56"/>
      <c r="C5" s="56"/>
      <c r="D5" s="56"/>
      <c r="E5" s="56"/>
      <c r="F5" s="56"/>
      <c r="G5" s="56"/>
      <c r="H5" s="56"/>
      <c r="I5" s="56"/>
      <c r="J5" s="56"/>
      <c r="K5" s="56"/>
      <c r="L5" s="56"/>
      <c r="M5" s="56"/>
      <c r="N5" s="56"/>
      <c r="O5" s="56"/>
      <c r="P5" s="56"/>
      <c r="Q5" s="56"/>
      <c r="R5" s="56"/>
      <c r="S5" s="56"/>
      <c r="T5" s="56"/>
      <c r="U5" s="56"/>
      <c r="V5" s="56"/>
      <c r="W5" s="56"/>
      <c r="X5" s="56"/>
      <c r="Y5" s="56"/>
    </row>
    <row r="6" spans="1:35" s="53" customFormat="1" ht="13.8" thickTop="1" x14ac:dyDescent="0.25">
      <c r="A6" s="57"/>
      <c r="B6" s="58"/>
      <c r="C6" s="58">
        <v>1990</v>
      </c>
      <c r="D6" s="58">
        <v>1991</v>
      </c>
      <c r="E6" s="58">
        <v>1992</v>
      </c>
      <c r="F6" s="58">
        <v>1993</v>
      </c>
      <c r="G6" s="58">
        <v>1994</v>
      </c>
      <c r="H6" s="58">
        <v>1995</v>
      </c>
      <c r="I6" s="58">
        <v>1996</v>
      </c>
      <c r="J6" s="58">
        <v>1997</v>
      </c>
      <c r="K6" s="58">
        <v>1998</v>
      </c>
      <c r="L6" s="58">
        <v>1999</v>
      </c>
      <c r="M6" s="58">
        <v>2000</v>
      </c>
      <c r="N6" s="58">
        <v>2001</v>
      </c>
      <c r="O6" s="58">
        <v>2002</v>
      </c>
      <c r="P6" s="58">
        <v>2003</v>
      </c>
      <c r="Q6" s="58">
        <v>2004</v>
      </c>
      <c r="R6" s="58">
        <v>2005</v>
      </c>
      <c r="S6" s="58">
        <v>2006</v>
      </c>
      <c r="T6" s="58">
        <v>2007</v>
      </c>
      <c r="U6" s="58">
        <v>2008</v>
      </c>
      <c r="V6" s="58">
        <v>2009</v>
      </c>
      <c r="W6" s="58">
        <v>2010</v>
      </c>
      <c r="X6" s="58">
        <v>2011</v>
      </c>
      <c r="Y6" s="58">
        <v>2012</v>
      </c>
      <c r="Z6" s="58">
        <v>2013</v>
      </c>
      <c r="AA6" s="58">
        <v>2014</v>
      </c>
      <c r="AB6" s="58">
        <v>2015</v>
      </c>
      <c r="AC6" s="58">
        <v>2016</v>
      </c>
      <c r="AD6" s="58">
        <v>2017</v>
      </c>
      <c r="AE6" s="58">
        <v>2018</v>
      </c>
      <c r="AF6" s="58">
        <v>2019</v>
      </c>
      <c r="AG6" s="58">
        <v>2020</v>
      </c>
      <c r="AH6" s="58">
        <v>2021</v>
      </c>
      <c r="AI6" s="58" t="s">
        <v>458</v>
      </c>
    </row>
    <row r="7" spans="1:35" s="53" customFormat="1" ht="13.8" thickBot="1" x14ac:dyDescent="0.3">
      <c r="A7" s="57"/>
      <c r="B7" s="133" t="s">
        <v>11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1:35" s="53" customFormat="1" ht="13.8" thickTop="1" x14ac:dyDescent="0.25">
      <c r="A8" s="57"/>
      <c r="B8" s="54"/>
      <c r="C8" s="54"/>
      <c r="D8" s="54"/>
      <c r="E8" s="54"/>
      <c r="F8" s="54"/>
      <c r="G8" s="54"/>
      <c r="H8" s="54"/>
      <c r="I8" s="54"/>
      <c r="J8" s="54"/>
      <c r="K8" s="54"/>
      <c r="L8" s="54"/>
      <c r="M8" s="54"/>
      <c r="N8" s="54"/>
      <c r="O8" s="54"/>
      <c r="P8" s="54"/>
      <c r="Q8" s="54"/>
      <c r="R8" s="54"/>
      <c r="S8" s="54"/>
      <c r="T8" s="54"/>
      <c r="U8" s="54"/>
      <c r="V8" s="54"/>
      <c r="W8" s="54"/>
      <c r="X8" s="54"/>
      <c r="Y8" s="54"/>
    </row>
    <row r="9" spans="1:35" s="53" customFormat="1" ht="13.2" x14ac:dyDescent="0.25">
      <c r="A9" s="57"/>
      <c r="B9" s="127" t="s">
        <v>423</v>
      </c>
      <c r="C9" s="61">
        <f>SUM(C10:C11)</f>
        <v>37906.175524999999</v>
      </c>
      <c r="D9" s="61">
        <f t="shared" ref="D9:AH9" si="0">SUM(D10:D11)</f>
        <v>37655.605237000003</v>
      </c>
      <c r="E9" s="61">
        <f t="shared" si="0"/>
        <v>42364.924773000006</v>
      </c>
      <c r="F9" s="61">
        <f t="shared" si="0"/>
        <v>49827.453794000001</v>
      </c>
      <c r="G9" s="61">
        <f t="shared" si="0"/>
        <v>59295.986145000003</v>
      </c>
      <c r="H9" s="61">
        <f t="shared" si="0"/>
        <v>66311.687638000003</v>
      </c>
      <c r="I9" s="61">
        <f t="shared" si="0"/>
        <v>73325.455522000004</v>
      </c>
      <c r="J9" s="61">
        <f t="shared" si="0"/>
        <v>79511.98183400002</v>
      </c>
      <c r="K9" s="61">
        <f t="shared" si="0"/>
        <v>84993.257352000001</v>
      </c>
      <c r="L9" s="61">
        <f t="shared" si="0"/>
        <v>102078.99771600001</v>
      </c>
      <c r="M9" s="61">
        <f t="shared" si="0"/>
        <v>111169.22337000002</v>
      </c>
      <c r="N9" s="61">
        <f t="shared" si="0"/>
        <v>104449.33848699999</v>
      </c>
      <c r="O9" s="61">
        <f t="shared" si="0"/>
        <v>107129.582544</v>
      </c>
      <c r="P9" s="61">
        <f t="shared" si="0"/>
        <v>107536.058819</v>
      </c>
      <c r="Q9" s="61">
        <f t="shared" si="0"/>
        <v>117811.72643499999</v>
      </c>
      <c r="R9" s="61">
        <f t="shared" si="0"/>
        <v>123279.08176700001</v>
      </c>
      <c r="S9" s="61">
        <f t="shared" si="0"/>
        <v>129631.32888599999</v>
      </c>
      <c r="T9" s="61">
        <f t="shared" si="0"/>
        <v>131178.67472899999</v>
      </c>
      <c r="U9" s="61">
        <f t="shared" si="0"/>
        <v>114082.34034</v>
      </c>
      <c r="V9" s="61">
        <f t="shared" si="0"/>
        <v>86904.808324999991</v>
      </c>
      <c r="W9" s="61">
        <f t="shared" si="0"/>
        <v>123446.741545</v>
      </c>
      <c r="X9" s="61">
        <f t="shared" si="0"/>
        <v>134301.47507399999</v>
      </c>
      <c r="Y9" s="61">
        <f t="shared" si="0"/>
        <v>150985.32440099999</v>
      </c>
      <c r="Z9" s="61">
        <f t="shared" si="0"/>
        <v>157144.204344</v>
      </c>
      <c r="AA9" s="61">
        <f t="shared" si="0"/>
        <v>168972.04235199999</v>
      </c>
      <c r="AB9" s="61">
        <f t="shared" si="0"/>
        <v>175357.010645</v>
      </c>
      <c r="AC9" s="61">
        <f t="shared" si="0"/>
        <v>178758.62411400001</v>
      </c>
      <c r="AD9" s="61">
        <f t="shared" si="0"/>
        <v>181754.095068</v>
      </c>
      <c r="AE9" s="61">
        <f t="shared" si="0"/>
        <v>190810.61329299997</v>
      </c>
      <c r="AF9" s="61">
        <f t="shared" si="0"/>
        <v>198386.84090499999</v>
      </c>
      <c r="AG9" s="61">
        <f t="shared" si="0"/>
        <v>161281.983114</v>
      </c>
      <c r="AH9" s="61">
        <f t="shared" si="0"/>
        <v>174548.53884700002</v>
      </c>
      <c r="AI9" s="61">
        <f>SUM(C9:AH9)</f>
        <v>3762191.1829399993</v>
      </c>
    </row>
    <row r="10" spans="1:35" s="53" customFormat="1" ht="13.2" x14ac:dyDescent="0.25">
      <c r="A10" s="59"/>
      <c r="B10" s="85" t="s">
        <v>12</v>
      </c>
      <c r="C10" s="61">
        <v>30260.924110999997</v>
      </c>
      <c r="D10" s="61">
        <v>29110.552581000004</v>
      </c>
      <c r="E10" s="61">
        <v>32197.174868000009</v>
      </c>
      <c r="F10" s="61">
        <v>37725.241643000001</v>
      </c>
      <c r="G10" s="61">
        <v>43373.857978</v>
      </c>
      <c r="H10" s="61">
        <v>46307.304403999995</v>
      </c>
      <c r="I10" s="61">
        <v>48641.999355</v>
      </c>
      <c r="J10" s="61">
        <v>52256.398429000015</v>
      </c>
      <c r="K10" s="61">
        <v>55229.775571999999</v>
      </c>
      <c r="L10" s="61">
        <v>66975.549394000016</v>
      </c>
      <c r="M10" s="61">
        <v>67574.591654000018</v>
      </c>
      <c r="N10" s="61">
        <v>60776.205550999985</v>
      </c>
      <c r="O10" s="61">
        <v>62485.990011000002</v>
      </c>
      <c r="P10" s="61">
        <v>63322.523754000002</v>
      </c>
      <c r="Q10" s="61">
        <v>71054.114681999999</v>
      </c>
      <c r="R10" s="61">
        <v>74952.787875000009</v>
      </c>
      <c r="S10" s="61">
        <v>74167.921927999982</v>
      </c>
      <c r="T10" s="61">
        <v>72850.034983999998</v>
      </c>
      <c r="U10" s="61">
        <v>58473.558609000007</v>
      </c>
      <c r="V10" s="61">
        <v>39897.694324999989</v>
      </c>
      <c r="W10" s="61">
        <v>55996.782285999994</v>
      </c>
      <c r="X10" s="61">
        <v>59910.836610999984</v>
      </c>
      <c r="Y10" s="61">
        <v>67938.926329000009</v>
      </c>
      <c r="Z10" s="61">
        <v>65301.234826999993</v>
      </c>
      <c r="AA10" s="61">
        <v>66598.004496999973</v>
      </c>
      <c r="AB10" s="61">
        <v>65562.541895000002</v>
      </c>
      <c r="AC10" s="61">
        <v>67739.860082000014</v>
      </c>
      <c r="AD10" s="61">
        <v>64716.544484000005</v>
      </c>
      <c r="AE10" s="61">
        <v>62160.405028999994</v>
      </c>
      <c r="AF10" s="61">
        <v>61151.135477999997</v>
      </c>
      <c r="AG10" s="61">
        <v>46518.494061000005</v>
      </c>
      <c r="AH10" s="61">
        <v>44753.081527999995</v>
      </c>
      <c r="AI10" s="61">
        <f t="shared" ref="AI10:AI30" si="1">SUM(C10:AH10)</f>
        <v>1815982.0488149996</v>
      </c>
    </row>
    <row r="11" spans="1:35" s="53" customFormat="1" ht="13.2" x14ac:dyDescent="0.25">
      <c r="A11" s="59"/>
      <c r="B11" s="85" t="s">
        <v>13</v>
      </c>
      <c r="C11" s="61">
        <v>7645.2514140000012</v>
      </c>
      <c r="D11" s="61">
        <v>8545.0526559999998</v>
      </c>
      <c r="E11" s="61">
        <v>10167.749904999997</v>
      </c>
      <c r="F11" s="61">
        <v>12102.212151000002</v>
      </c>
      <c r="G11" s="61">
        <v>15922.128167000003</v>
      </c>
      <c r="H11" s="61">
        <v>20004.383234000004</v>
      </c>
      <c r="I11" s="61">
        <v>24683.456167000004</v>
      </c>
      <c r="J11" s="61">
        <v>27255.583405000005</v>
      </c>
      <c r="K11" s="61">
        <v>29763.481780000002</v>
      </c>
      <c r="L11" s="61">
        <v>35103.448321999997</v>
      </c>
      <c r="M11" s="61">
        <v>43594.631715999996</v>
      </c>
      <c r="N11" s="61">
        <v>43673.132936000002</v>
      </c>
      <c r="O11" s="61">
        <v>44643.592533000003</v>
      </c>
      <c r="P11" s="61">
        <v>44213.535065000004</v>
      </c>
      <c r="Q11" s="61">
        <v>46757.61175299999</v>
      </c>
      <c r="R11" s="61">
        <v>48326.293892000002</v>
      </c>
      <c r="S11" s="61">
        <v>55463.406958000007</v>
      </c>
      <c r="T11" s="61">
        <v>58328.639745</v>
      </c>
      <c r="U11" s="61">
        <v>55608.781730999995</v>
      </c>
      <c r="V11" s="61">
        <v>47007.114000000001</v>
      </c>
      <c r="W11" s="61">
        <v>67449.95925900001</v>
      </c>
      <c r="X11" s="61">
        <v>74390.63846300001</v>
      </c>
      <c r="Y11" s="61">
        <v>83046.398071999982</v>
      </c>
      <c r="Z11" s="61">
        <v>91842.969517000005</v>
      </c>
      <c r="AA11" s="61">
        <v>102374.03785500002</v>
      </c>
      <c r="AB11" s="61">
        <v>109794.46875</v>
      </c>
      <c r="AC11" s="61">
        <v>111018.76403199998</v>
      </c>
      <c r="AD11" s="61">
        <v>117037.55058399998</v>
      </c>
      <c r="AE11" s="61">
        <v>128650.20826399999</v>
      </c>
      <c r="AF11" s="61">
        <v>137235.70542700001</v>
      </c>
      <c r="AG11" s="61">
        <v>114763.489053</v>
      </c>
      <c r="AH11" s="61">
        <v>129795.45731900002</v>
      </c>
      <c r="AI11" s="61">
        <f t="shared" si="1"/>
        <v>1946209.1341250003</v>
      </c>
    </row>
    <row r="12" spans="1:35" s="53" customFormat="1" ht="13.2" x14ac:dyDescent="0.25">
      <c r="A12" s="57"/>
      <c r="B12" s="84" t="s">
        <v>14</v>
      </c>
      <c r="C12" s="61">
        <v>8723.0564300000005</v>
      </c>
      <c r="D12" s="61">
        <v>8528.40373</v>
      </c>
      <c r="E12" s="61">
        <v>8528.40373</v>
      </c>
      <c r="F12" s="61">
        <v>8157.3454300000003</v>
      </c>
      <c r="G12" s="61">
        <v>8833.7736700000005</v>
      </c>
      <c r="H12" s="61">
        <v>10087.657999999999</v>
      </c>
      <c r="I12" s="61">
        <v>11002.8055</v>
      </c>
      <c r="J12" s="61">
        <v>12690.9113</v>
      </c>
      <c r="K12" s="61">
        <v>15281.734</v>
      </c>
      <c r="L12" s="61">
        <v>17963.98</v>
      </c>
      <c r="M12" s="61">
        <v>19650.282999999999</v>
      </c>
      <c r="N12" s="61">
        <v>19831.988399999998</v>
      </c>
      <c r="O12" s="61">
        <v>23373.4365</v>
      </c>
      <c r="P12" s="61">
        <v>26687.643499999998</v>
      </c>
      <c r="Q12" s="61">
        <v>28163.878499999999</v>
      </c>
      <c r="R12" s="61">
        <v>28868.508399999999</v>
      </c>
      <c r="S12" s="61">
        <v>28482.607100000001</v>
      </c>
      <c r="T12" s="61">
        <v>28206.8567</v>
      </c>
      <c r="U12" s="61">
        <v>28090.539100000002</v>
      </c>
      <c r="V12" s="61">
        <v>17752.288700000001</v>
      </c>
      <c r="W12" s="61">
        <v>25523.198899999999</v>
      </c>
      <c r="X12" s="61">
        <v>30097.8279</v>
      </c>
      <c r="Y12" s="61">
        <v>35570.741199999997</v>
      </c>
      <c r="Z12" s="61">
        <v>38183.222199999997</v>
      </c>
      <c r="AA12" s="61">
        <v>39080.878499999999</v>
      </c>
      <c r="AB12" s="61">
        <v>40037.681499999999</v>
      </c>
      <c r="AC12" s="61">
        <v>34074.179300000003</v>
      </c>
      <c r="AD12" s="61">
        <v>32402.518808000001</v>
      </c>
      <c r="AE12" s="61">
        <v>30492.037360999995</v>
      </c>
      <c r="AF12" s="61">
        <v>29509.302757000005</v>
      </c>
      <c r="AG12" s="61">
        <v>22391.570846000002</v>
      </c>
      <c r="AH12" s="61">
        <v>26093.387409999996</v>
      </c>
      <c r="AI12" s="61">
        <f t="shared" si="1"/>
        <v>742362.64837199985</v>
      </c>
    </row>
    <row r="13" spans="1:35" s="53" customFormat="1" ht="13.2" x14ac:dyDescent="0.25">
      <c r="A13" s="59"/>
      <c r="B13" s="60" t="s">
        <v>15</v>
      </c>
      <c r="C13" s="61">
        <v>1921.9559229999995</v>
      </c>
      <c r="D13" s="61">
        <v>1402.1875239999999</v>
      </c>
      <c r="E13" s="61">
        <v>1320.865867</v>
      </c>
      <c r="F13" s="61">
        <v>1711.53838</v>
      </c>
      <c r="G13" s="61">
        <v>2068.9488620000002</v>
      </c>
      <c r="H13" s="61">
        <v>2537.5947289999995</v>
      </c>
      <c r="I13" s="61">
        <v>2687.3424920000002</v>
      </c>
      <c r="J13" s="61">
        <v>3042.0163690000004</v>
      </c>
      <c r="K13" s="61">
        <v>3483.866927</v>
      </c>
      <c r="L13" s="61">
        <v>4104.6581860000006</v>
      </c>
      <c r="M13" s="61">
        <v>4940.104843000001</v>
      </c>
      <c r="N13" s="61">
        <v>4447.0787589999991</v>
      </c>
      <c r="O13" s="61">
        <v>5730.9461709999978</v>
      </c>
      <c r="P13" s="61">
        <v>6771.6597060000004</v>
      </c>
      <c r="Q13" s="61">
        <v>6665.4667179999997</v>
      </c>
      <c r="R13" s="61">
        <v>7731.3078579999992</v>
      </c>
      <c r="S13" s="61">
        <v>6904.7034209999993</v>
      </c>
      <c r="T13" s="61">
        <v>6108.0384039999999</v>
      </c>
      <c r="U13" s="61">
        <v>5874.8497950000001</v>
      </c>
      <c r="V13" s="61">
        <v>3674.9315839999999</v>
      </c>
      <c r="W13" s="61">
        <v>5052.1840659999998</v>
      </c>
      <c r="X13" s="61">
        <v>5662.4517099999994</v>
      </c>
      <c r="Y13" s="61">
        <v>6844.9356900000002</v>
      </c>
      <c r="Z13" s="61">
        <v>7441.2567969999991</v>
      </c>
      <c r="AA13" s="61">
        <v>7736.0619729999999</v>
      </c>
      <c r="AB13" s="61">
        <v>9182.6322300000011</v>
      </c>
      <c r="AC13" s="61">
        <v>10914.814204</v>
      </c>
      <c r="AD13" s="61">
        <v>11083.168964000002</v>
      </c>
      <c r="AE13" s="61">
        <v>12257.586317999998</v>
      </c>
      <c r="AF13" s="61">
        <v>11570.888452000001</v>
      </c>
      <c r="AG13" s="61">
        <v>7028.9057649999977</v>
      </c>
      <c r="AH13" s="61">
        <v>7378.8948089999994</v>
      </c>
      <c r="AI13" s="61">
        <f t="shared" si="1"/>
        <v>185283.84349600002</v>
      </c>
    </row>
    <row r="14" spans="1:35" s="53" customFormat="1" ht="13.2" x14ac:dyDescent="0.25">
      <c r="A14" s="59"/>
      <c r="B14" s="60" t="s">
        <v>16</v>
      </c>
      <c r="C14" s="61">
        <v>33795.331061999997</v>
      </c>
      <c r="D14" s="61">
        <v>34419.628647999998</v>
      </c>
      <c r="E14" s="61">
        <v>35385.246904999993</v>
      </c>
      <c r="F14" s="61">
        <v>38078.181329000006</v>
      </c>
      <c r="G14" s="61">
        <v>43185.959780000005</v>
      </c>
      <c r="H14" s="61">
        <v>40467.551180000009</v>
      </c>
      <c r="I14" s="61">
        <v>36644.803588999996</v>
      </c>
      <c r="J14" s="61">
        <v>37756.313681000007</v>
      </c>
      <c r="K14" s="61">
        <v>39313.750429</v>
      </c>
      <c r="L14" s="61">
        <v>45140.316048000001</v>
      </c>
      <c r="M14" s="61">
        <v>50160.146384000007</v>
      </c>
      <c r="N14" s="61">
        <v>46894.145903000004</v>
      </c>
      <c r="O14" s="61">
        <v>51011.713527999993</v>
      </c>
      <c r="P14" s="61">
        <v>48196.745731999996</v>
      </c>
      <c r="Q14" s="61">
        <v>50614.743677999992</v>
      </c>
      <c r="R14" s="61">
        <v>54701.534364000006</v>
      </c>
      <c r="S14" s="61">
        <v>61899.552571000007</v>
      </c>
      <c r="T14" s="61">
        <v>61171.604294000019</v>
      </c>
      <c r="U14" s="61">
        <v>57493.343605999995</v>
      </c>
      <c r="V14" s="61">
        <v>35604.950508000009</v>
      </c>
      <c r="W14" s="61">
        <v>47946.746456999994</v>
      </c>
      <c r="X14" s="61">
        <v>47860.321666000011</v>
      </c>
      <c r="Y14" s="61">
        <v>59486.186341000008</v>
      </c>
      <c r="Z14" s="61">
        <v>57447.038177000009</v>
      </c>
      <c r="AA14" s="61">
        <v>53453.929833000002</v>
      </c>
      <c r="AB14" s="61">
        <v>54031.491740000012</v>
      </c>
      <c r="AC14" s="61">
        <v>57650.534699000011</v>
      </c>
      <c r="AD14" s="61">
        <v>55927.230378</v>
      </c>
      <c r="AE14" s="61">
        <v>57035.746385999984</v>
      </c>
      <c r="AF14" s="61">
        <v>53210.736498999984</v>
      </c>
      <c r="AG14" s="61">
        <v>43012.131020000001</v>
      </c>
      <c r="AH14" s="61">
        <v>46452.638844000001</v>
      </c>
      <c r="AI14" s="61">
        <f t="shared" si="1"/>
        <v>1535450.2952589998</v>
      </c>
    </row>
    <row r="15" spans="1:35" s="53" customFormat="1" ht="13.2" x14ac:dyDescent="0.25">
      <c r="A15" s="57"/>
      <c r="B15" s="60" t="s">
        <v>17</v>
      </c>
      <c r="C15" s="61">
        <v>318.07599900000002</v>
      </c>
      <c r="D15" s="61">
        <v>521.45850700000005</v>
      </c>
      <c r="E15" s="61">
        <v>703.94791199999975</v>
      </c>
      <c r="F15" s="61">
        <v>932.05944000000022</v>
      </c>
      <c r="G15" s="61">
        <v>1578.7716350000005</v>
      </c>
      <c r="H15" s="61">
        <v>1774.9628510000007</v>
      </c>
      <c r="I15" s="61">
        <v>1410.6787360000005</v>
      </c>
      <c r="J15" s="61">
        <v>1668.6255619999999</v>
      </c>
      <c r="K15" s="61">
        <v>1994.1810069999999</v>
      </c>
      <c r="L15" s="61">
        <v>2578.4918520000006</v>
      </c>
      <c r="M15" s="61">
        <v>3708.5229940000008</v>
      </c>
      <c r="N15" s="61">
        <v>4484.7821860000004</v>
      </c>
      <c r="O15" s="61">
        <v>6785.4461310000006</v>
      </c>
      <c r="P15" s="61">
        <v>8968.6384549999984</v>
      </c>
      <c r="Q15" s="61">
        <v>13619.221714999998</v>
      </c>
      <c r="R15" s="61">
        <v>19776.776564</v>
      </c>
      <c r="S15" s="61">
        <v>24588.944477999998</v>
      </c>
      <c r="T15" s="61">
        <v>28984.578997000008</v>
      </c>
      <c r="U15" s="61">
        <v>28198.873486</v>
      </c>
      <c r="V15" s="61">
        <v>26966.301059999994</v>
      </c>
      <c r="W15" s="61">
        <v>33809.717632999993</v>
      </c>
      <c r="X15" s="61">
        <v>42766.502491000021</v>
      </c>
      <c r="Y15" s="61">
        <v>56446.274004000006</v>
      </c>
      <c r="Z15" s="61">
        <v>62944.340264999992</v>
      </c>
      <c r="AA15" s="61">
        <v>70648.530476000014</v>
      </c>
      <c r="AB15" s="61">
        <v>69727.371150000006</v>
      </c>
      <c r="AC15" s="61">
        <v>66409.876516000018</v>
      </c>
      <c r="AD15" s="61">
        <v>76017.337279000014</v>
      </c>
      <c r="AE15" s="61">
        <v>78659.587392999994</v>
      </c>
      <c r="AF15" s="61">
        <v>67846.675489000001</v>
      </c>
      <c r="AG15" s="61">
        <v>63049.659794999992</v>
      </c>
      <c r="AH15" s="61">
        <v>80280.044565999982</v>
      </c>
      <c r="AI15" s="61">
        <f t="shared" si="1"/>
        <v>948169.25662400015</v>
      </c>
    </row>
    <row r="16" spans="1:35" s="53" customFormat="1" ht="13.2" x14ac:dyDescent="0.25">
      <c r="A16" s="59"/>
      <c r="B16" s="60" t="s">
        <v>18</v>
      </c>
      <c r="C16" s="61">
        <v>1108.14796</v>
      </c>
      <c r="D16" s="61">
        <v>1078.5263199999999</v>
      </c>
      <c r="E16" s="61">
        <v>1068.4320600000001</v>
      </c>
      <c r="F16" s="61">
        <v>1136.2950900000001</v>
      </c>
      <c r="G16" s="61">
        <v>1320.4785199999999</v>
      </c>
      <c r="H16" s="61">
        <v>1410.98045</v>
      </c>
      <c r="I16" s="61">
        <v>1403.69632</v>
      </c>
      <c r="J16" s="61">
        <v>1515.86607</v>
      </c>
      <c r="K16" s="61">
        <v>1598.25263</v>
      </c>
      <c r="L16" s="61">
        <v>1696.7380900000001</v>
      </c>
      <c r="M16" s="61">
        <v>1742.9806900000001</v>
      </c>
      <c r="N16" s="61">
        <v>1603.00676</v>
      </c>
      <c r="O16" s="61">
        <v>1718.8825999999999</v>
      </c>
      <c r="P16" s="61">
        <v>1892.48287</v>
      </c>
      <c r="Q16" s="61">
        <v>2107.9617800000001</v>
      </c>
      <c r="R16" s="61">
        <v>2100.2981</v>
      </c>
      <c r="S16" s="61">
        <v>1882.6136100000001</v>
      </c>
      <c r="T16" s="61">
        <v>1920.9092599999999</v>
      </c>
      <c r="U16" s="61">
        <v>1970.99587</v>
      </c>
      <c r="V16" s="61">
        <v>1411.6560500000001</v>
      </c>
      <c r="W16" s="61">
        <v>1553.96298</v>
      </c>
      <c r="X16" s="61">
        <v>1819.4124099999999</v>
      </c>
      <c r="Y16" s="61">
        <v>1642.6993</v>
      </c>
      <c r="Z16" s="61">
        <v>1711.95874</v>
      </c>
      <c r="AA16" s="61">
        <v>1862.9643900000001</v>
      </c>
      <c r="AB16" s="61">
        <v>1722.2860000000001</v>
      </c>
      <c r="AC16" s="61">
        <v>1696.84699</v>
      </c>
      <c r="AD16" s="61">
        <v>1730.0222099999996</v>
      </c>
      <c r="AE16" s="61">
        <v>1695.2614370000001</v>
      </c>
      <c r="AF16" s="61">
        <v>1759.4619969999999</v>
      </c>
      <c r="AG16" s="61">
        <v>1260.9044010000002</v>
      </c>
      <c r="AH16" s="61">
        <v>1502.0698280000004</v>
      </c>
      <c r="AI16" s="61">
        <f t="shared" si="1"/>
        <v>51647.051783000003</v>
      </c>
    </row>
    <row r="17" spans="1:36" s="53" customFormat="1" ht="13.2" x14ac:dyDescent="0.25">
      <c r="A17" s="59"/>
      <c r="B17" s="60" t="s">
        <v>19</v>
      </c>
      <c r="C17" s="61">
        <v>2005.597027</v>
      </c>
      <c r="D17" s="61">
        <v>1827.5552829999999</v>
      </c>
      <c r="E17" s="61">
        <v>1586.1695210000003</v>
      </c>
      <c r="F17" s="61">
        <v>1604.05294</v>
      </c>
      <c r="G17" s="61">
        <v>2472.5815790000006</v>
      </c>
      <c r="H17" s="61">
        <v>2800.1175199999998</v>
      </c>
      <c r="I17" s="61">
        <v>2788.5321250000002</v>
      </c>
      <c r="J17" s="61">
        <v>3024.2013299999994</v>
      </c>
      <c r="K17" s="61">
        <v>3343.2003360000003</v>
      </c>
      <c r="L17" s="61">
        <v>5642.3261059999986</v>
      </c>
      <c r="M17" s="61">
        <v>9100.0782040000013</v>
      </c>
      <c r="N17" s="61">
        <v>12054.989395999997</v>
      </c>
      <c r="O17" s="61">
        <v>12770.256134999998</v>
      </c>
      <c r="P17" s="61">
        <v>15395.140711999997</v>
      </c>
      <c r="Q17" s="61">
        <v>9493.0941030000013</v>
      </c>
      <c r="R17" s="61">
        <v>17866.819236999996</v>
      </c>
      <c r="S17" s="61">
        <v>18143.084858999995</v>
      </c>
      <c r="T17" s="61">
        <v>19100.609480999992</v>
      </c>
      <c r="U17" s="61">
        <v>20306.964314999997</v>
      </c>
      <c r="V17" s="61">
        <v>17114.068068</v>
      </c>
      <c r="W17" s="61">
        <v>19773.550382000005</v>
      </c>
      <c r="X17" s="61">
        <v>23627.178606000005</v>
      </c>
      <c r="Y17" s="61">
        <v>23953.358687000004</v>
      </c>
      <c r="Z17" s="61">
        <v>27253.330393999997</v>
      </c>
      <c r="AA17" s="61">
        <v>30897.748630000009</v>
      </c>
      <c r="AB17" s="61">
        <v>33791.842592000001</v>
      </c>
      <c r="AC17" s="61">
        <v>32707.123284000008</v>
      </c>
      <c r="AD17" s="61">
        <v>29572.337427999992</v>
      </c>
      <c r="AE17" s="61">
        <v>27179.058429999997</v>
      </c>
      <c r="AF17" s="61">
        <v>29357.987504999997</v>
      </c>
      <c r="AG17" s="61">
        <v>26586.381311999998</v>
      </c>
      <c r="AH17" s="61">
        <v>29863.472722000006</v>
      </c>
      <c r="AI17" s="61">
        <f t="shared" si="1"/>
        <v>513002.80824899988</v>
      </c>
    </row>
    <row r="18" spans="1:36" s="53" customFormat="1" ht="13.2" x14ac:dyDescent="0.25">
      <c r="A18" s="59"/>
      <c r="B18" s="60" t="s">
        <v>20</v>
      </c>
      <c r="C18" s="61">
        <v>1276.4585609999995</v>
      </c>
      <c r="D18" s="61">
        <v>1099.5163360000001</v>
      </c>
      <c r="E18" s="61">
        <v>1282.276333</v>
      </c>
      <c r="F18" s="61">
        <v>1395.841191</v>
      </c>
      <c r="G18" s="61">
        <v>1490.5455739999998</v>
      </c>
      <c r="H18" s="61">
        <v>1539.2637540000001</v>
      </c>
      <c r="I18" s="61">
        <v>1548.1490469999999</v>
      </c>
      <c r="J18" s="61">
        <v>1628.4858170000002</v>
      </c>
      <c r="K18" s="61">
        <v>1764.3664829999991</v>
      </c>
      <c r="L18" s="61">
        <v>1966.8357019999999</v>
      </c>
      <c r="M18" s="61">
        <v>2039.9902680000005</v>
      </c>
      <c r="N18" s="61">
        <v>1965.8948880000003</v>
      </c>
      <c r="O18" s="61">
        <v>2174.8318369999993</v>
      </c>
      <c r="P18" s="61">
        <v>2290.8032640000001</v>
      </c>
      <c r="Q18" s="61">
        <v>2786.6257730000002</v>
      </c>
      <c r="R18" s="61">
        <v>3620.5763150000012</v>
      </c>
      <c r="S18" s="61">
        <v>4544.7290580000008</v>
      </c>
      <c r="T18" s="61">
        <v>4452.3523640000012</v>
      </c>
      <c r="U18" s="61">
        <v>4781.9838750000008</v>
      </c>
      <c r="V18" s="61">
        <v>4573.686464999998</v>
      </c>
      <c r="W18" s="61">
        <v>7300.4236050000009</v>
      </c>
      <c r="X18" s="61">
        <v>10112.678256999994</v>
      </c>
      <c r="Y18" s="61">
        <v>1338.3260019999998</v>
      </c>
      <c r="Z18" s="61">
        <v>5938.3680449999983</v>
      </c>
      <c r="AA18" s="61">
        <v>5838.4984269999995</v>
      </c>
      <c r="AB18" s="61">
        <v>6290.949808999997</v>
      </c>
      <c r="AC18" s="61">
        <v>5766.0622429999994</v>
      </c>
      <c r="AD18" s="61">
        <v>5671.8533500000012</v>
      </c>
      <c r="AE18" s="61">
        <v>4988.6912980000006</v>
      </c>
      <c r="AF18" s="61">
        <v>4932.6765889999997</v>
      </c>
      <c r="AG18" s="61">
        <v>4900.5332230000013</v>
      </c>
      <c r="AH18" s="61">
        <v>5636.835806</v>
      </c>
      <c r="AI18" s="61">
        <f t="shared" si="1"/>
        <v>116939.10955899999</v>
      </c>
    </row>
    <row r="19" spans="1:36" s="53" customFormat="1" ht="13.2" x14ac:dyDescent="0.25">
      <c r="A19" s="59"/>
      <c r="B19" s="60" t="s">
        <v>422</v>
      </c>
      <c r="C19" s="61">
        <v>0</v>
      </c>
      <c r="D19" s="61">
        <v>0</v>
      </c>
      <c r="E19" s="61">
        <v>0</v>
      </c>
      <c r="F19" s="53">
        <v>0</v>
      </c>
      <c r="G19" s="61">
        <v>0.33045899999999995</v>
      </c>
      <c r="H19" s="61">
        <v>6.4286999999999997E-2</v>
      </c>
      <c r="I19" s="61">
        <v>0.26879199999999998</v>
      </c>
      <c r="J19" s="61">
        <v>0.20997500000000005</v>
      </c>
      <c r="K19" s="61">
        <v>0.39350200000000002</v>
      </c>
      <c r="L19" s="61">
        <v>1.2797909999999999</v>
      </c>
      <c r="M19" s="61">
        <v>0.96987900000000027</v>
      </c>
      <c r="N19" s="61">
        <v>1.9819350000000002</v>
      </c>
      <c r="O19" s="61">
        <v>25.136404000000002</v>
      </c>
      <c r="P19" s="61">
        <v>76.554873000000015</v>
      </c>
      <c r="Q19" s="61">
        <v>210.55375899999999</v>
      </c>
      <c r="R19" s="61">
        <v>454.80642499999993</v>
      </c>
      <c r="S19" s="61">
        <v>623.282331</v>
      </c>
      <c r="T19" s="61">
        <v>894.36731700000007</v>
      </c>
      <c r="U19" s="61">
        <v>1099.962145</v>
      </c>
      <c r="V19" s="61">
        <v>1027.713837</v>
      </c>
      <c r="W19" s="61">
        <v>1429.5629380000003</v>
      </c>
      <c r="X19" s="61">
        <v>1523.56647</v>
      </c>
      <c r="Y19" s="61">
        <v>2058.4185870000001</v>
      </c>
      <c r="Z19" s="61">
        <v>2760.3924149999998</v>
      </c>
      <c r="AA19" s="61">
        <v>3892.6906730000001</v>
      </c>
      <c r="AB19" s="61">
        <v>6561.0552410000018</v>
      </c>
      <c r="AC19" s="61">
        <v>7927.3391480000009</v>
      </c>
      <c r="AD19" s="61">
        <v>8084.1683679999996</v>
      </c>
      <c r="AE19" s="61">
        <v>8823.1279109999996</v>
      </c>
      <c r="AF19" s="61">
        <v>15334.061696000002</v>
      </c>
      <c r="AG19" s="61">
        <v>13658.797440999999</v>
      </c>
      <c r="AH19" s="61">
        <v>16765.392996999999</v>
      </c>
      <c r="AI19" s="61">
        <f t="shared" si="1"/>
        <v>93236.449596000006</v>
      </c>
    </row>
    <row r="20" spans="1:36" s="53" customFormat="1" ht="13.2" x14ac:dyDescent="0.25">
      <c r="A20" s="57"/>
      <c r="B20" s="60" t="s">
        <v>21</v>
      </c>
      <c r="C20" s="61">
        <v>8919.5632440000009</v>
      </c>
      <c r="D20" s="61">
        <v>9653.3950640000003</v>
      </c>
      <c r="E20" s="61">
        <v>11253.717869</v>
      </c>
      <c r="F20" s="61">
        <v>13346.486175999997</v>
      </c>
      <c r="G20" s="61">
        <v>17379.957010999999</v>
      </c>
      <c r="H20" s="61">
        <v>21580.484026999995</v>
      </c>
      <c r="I20" s="61">
        <v>26357.220770000007</v>
      </c>
      <c r="J20" s="61">
        <v>29313.200570999994</v>
      </c>
      <c r="K20" s="61">
        <v>31953.110841999998</v>
      </c>
      <c r="L20" s="61">
        <v>37586.414857999996</v>
      </c>
      <c r="M20" s="61">
        <v>46626.383287999997</v>
      </c>
      <c r="N20" s="61">
        <v>47009.774814999997</v>
      </c>
      <c r="O20" s="61">
        <v>48918.522678000008</v>
      </c>
      <c r="P20" s="61">
        <v>48631.344674999993</v>
      </c>
      <c r="Q20" s="61">
        <v>50777.396344999994</v>
      </c>
      <c r="R20" s="61">
        <v>53261.307569000011</v>
      </c>
      <c r="S20" s="61">
        <v>60415.983850000004</v>
      </c>
      <c r="T20" s="61">
        <v>62370.275549000005</v>
      </c>
      <c r="U20" s="61">
        <v>59235.061341999994</v>
      </c>
      <c r="V20" s="61">
        <v>49358.705028999997</v>
      </c>
      <c r="W20" s="61">
        <v>70656.332204000006</v>
      </c>
      <c r="X20" s="61">
        <v>78753.354787999997</v>
      </c>
      <c r="Y20" s="61">
        <v>87630.584629000019</v>
      </c>
      <c r="Z20" s="61">
        <v>96191.433109999984</v>
      </c>
      <c r="AA20" s="61">
        <v>106743.14889400001</v>
      </c>
      <c r="AB20" s="61">
        <v>114550.85531099999</v>
      </c>
      <c r="AC20" s="61">
        <v>116333.53599800001</v>
      </c>
      <c r="AD20" s="61">
        <v>122660.39896899999</v>
      </c>
      <c r="AE20" s="61">
        <v>134022.62453299999</v>
      </c>
      <c r="AF20" s="61">
        <v>141489.31169900001</v>
      </c>
      <c r="AG20" s="61">
        <v>118151.55916499998</v>
      </c>
      <c r="AH20" s="61">
        <v>134235.80610300001</v>
      </c>
      <c r="AI20" s="61">
        <f t="shared" si="1"/>
        <v>2055367.250975</v>
      </c>
    </row>
    <row r="21" spans="1:36" s="53" customFormat="1" ht="13.2" x14ac:dyDescent="0.25">
      <c r="A21" s="59"/>
      <c r="B21" s="60" t="s">
        <v>22</v>
      </c>
      <c r="C21" s="63">
        <f>SUM(C22:C27)</f>
        <v>13.775622000000002</v>
      </c>
      <c r="D21" s="63">
        <f t="shared" ref="D21:AH21" si="2">SUM(D22:D27)</f>
        <v>19.023733</v>
      </c>
      <c r="E21" s="63">
        <f t="shared" si="2"/>
        <v>19.837916</v>
      </c>
      <c r="F21" s="63">
        <f t="shared" si="2"/>
        <v>32.246430000000004</v>
      </c>
      <c r="G21" s="63">
        <f t="shared" si="2"/>
        <v>53.728651999999997</v>
      </c>
      <c r="H21" s="63">
        <f t="shared" si="2"/>
        <v>53.752890000000008</v>
      </c>
      <c r="I21" s="63">
        <f t="shared" si="2"/>
        <v>60.776572000000002</v>
      </c>
      <c r="J21" s="63">
        <f t="shared" si="2"/>
        <v>76.926839000000015</v>
      </c>
      <c r="K21" s="63">
        <f t="shared" si="2"/>
        <v>81.103348999999994</v>
      </c>
      <c r="L21" s="63">
        <f t="shared" si="2"/>
        <v>120.474907</v>
      </c>
      <c r="M21" s="63">
        <f t="shared" si="2"/>
        <v>147.86445399999999</v>
      </c>
      <c r="N21" s="63">
        <f t="shared" si="2"/>
        <v>138.83153800000002</v>
      </c>
      <c r="O21" s="63">
        <f t="shared" si="2"/>
        <v>168.34864999999999</v>
      </c>
      <c r="P21" s="63">
        <f t="shared" si="2"/>
        <v>248.43390500000004</v>
      </c>
      <c r="Q21" s="63">
        <f t="shared" si="2"/>
        <v>287.36479569999995</v>
      </c>
      <c r="R21" s="63">
        <f t="shared" si="2"/>
        <v>611.80437899999993</v>
      </c>
      <c r="S21" s="63">
        <f t="shared" si="2"/>
        <v>724.75435600000003</v>
      </c>
      <c r="T21" s="63">
        <f t="shared" si="2"/>
        <v>789.88869100000011</v>
      </c>
      <c r="U21" s="63">
        <f t="shared" si="2"/>
        <v>746.66060800000002</v>
      </c>
      <c r="V21" s="63">
        <f t="shared" si="2"/>
        <v>617.56284600000015</v>
      </c>
      <c r="W21" s="63">
        <f t="shared" si="2"/>
        <v>925.89769000000001</v>
      </c>
      <c r="X21" s="63">
        <f t="shared" si="2"/>
        <v>1098.9571390000001</v>
      </c>
      <c r="Y21" s="63">
        <f t="shared" si="2"/>
        <v>1228.6813340000003</v>
      </c>
      <c r="Z21" s="63">
        <f t="shared" si="2"/>
        <v>1410.1581419999998</v>
      </c>
      <c r="AA21" s="63">
        <f t="shared" si="2"/>
        <v>1391.5026680000001</v>
      </c>
      <c r="AB21" s="63">
        <f t="shared" si="2"/>
        <v>1425.5800630000001</v>
      </c>
      <c r="AC21" s="63">
        <f t="shared" si="2"/>
        <v>1443.9299739999999</v>
      </c>
      <c r="AD21" s="63">
        <f t="shared" si="2"/>
        <v>1404.2148089999998</v>
      </c>
      <c r="AE21" s="63">
        <f t="shared" si="2"/>
        <v>1473.0180580000001</v>
      </c>
      <c r="AF21" s="63">
        <f t="shared" si="2"/>
        <v>1276.779004</v>
      </c>
      <c r="AG21" s="63">
        <f t="shared" si="2"/>
        <v>1094.4022729999997</v>
      </c>
      <c r="AH21" s="63">
        <f t="shared" si="2"/>
        <v>1656.63491</v>
      </c>
      <c r="AI21" s="61">
        <f t="shared" si="1"/>
        <v>20842.9171967</v>
      </c>
      <c r="AJ21" s="64"/>
    </row>
    <row r="22" spans="1:36" s="53" customFormat="1" ht="13.2" x14ac:dyDescent="0.25">
      <c r="A22" s="59"/>
      <c r="B22" s="85" t="s">
        <v>34</v>
      </c>
      <c r="C22" s="63">
        <v>10.013032000000001</v>
      </c>
      <c r="D22" s="63">
        <v>13.78196</v>
      </c>
      <c r="E22" s="63">
        <v>13.556967999999999</v>
      </c>
      <c r="F22" s="63">
        <v>20.781244999999998</v>
      </c>
      <c r="G22" s="63">
        <v>30.290040000000001</v>
      </c>
      <c r="H22" s="63">
        <v>32.712738000000002</v>
      </c>
      <c r="I22" s="63">
        <v>33.847250000000003</v>
      </c>
      <c r="J22" s="63">
        <v>41.797141000000003</v>
      </c>
      <c r="K22" s="63">
        <v>44.749431999999999</v>
      </c>
      <c r="L22" s="63">
        <v>56.128179000000003</v>
      </c>
      <c r="M22" s="63">
        <v>54.802045999999997</v>
      </c>
      <c r="N22" s="63">
        <v>55.301958999999997</v>
      </c>
      <c r="O22" s="61">
        <v>68.359627000000003</v>
      </c>
      <c r="P22" s="61">
        <v>92.023356000000007</v>
      </c>
      <c r="Q22" s="61">
        <v>16.007142699999999</v>
      </c>
      <c r="R22" s="61">
        <v>193.10955200000001</v>
      </c>
      <c r="S22" s="61">
        <v>191.68231800000001</v>
      </c>
      <c r="T22" s="61">
        <v>192.62043</v>
      </c>
      <c r="U22" s="61">
        <v>179.170525</v>
      </c>
      <c r="V22" s="61">
        <v>149.97448900000001</v>
      </c>
      <c r="W22" s="61">
        <v>219.092466</v>
      </c>
      <c r="X22" s="61">
        <v>225.35763499999999</v>
      </c>
      <c r="Y22" s="61">
        <v>201.175915</v>
      </c>
      <c r="Z22" s="61">
        <v>219.74381199999999</v>
      </c>
      <c r="AA22" s="61">
        <v>246.97830400000001</v>
      </c>
      <c r="AB22" s="61">
        <v>216.31952100000001</v>
      </c>
      <c r="AC22" s="61">
        <v>214.210386</v>
      </c>
      <c r="AD22" s="61">
        <v>225.51895400000001</v>
      </c>
      <c r="AE22" s="61">
        <v>277.26595800000007</v>
      </c>
      <c r="AF22" s="61">
        <v>291.43014799999986</v>
      </c>
      <c r="AG22" s="61">
        <v>272.42591199999998</v>
      </c>
      <c r="AH22" s="61">
        <v>320.21116799999999</v>
      </c>
      <c r="AI22" s="61">
        <f t="shared" si="1"/>
        <v>4420.4396087000005</v>
      </c>
    </row>
    <row r="23" spans="1:36" s="53" customFormat="1" ht="13.2" x14ac:dyDescent="0.25">
      <c r="A23" s="59"/>
      <c r="B23" s="85" t="s">
        <v>24</v>
      </c>
      <c r="C23" s="63">
        <v>9.0476000000000001E-2</v>
      </c>
      <c r="D23" s="63">
        <v>0.218588</v>
      </c>
      <c r="E23" s="63">
        <v>5.3266000000000001E-2</v>
      </c>
      <c r="F23" s="63">
        <v>4.4200999999999997E-2</v>
      </c>
      <c r="G23" s="63">
        <v>0.259104</v>
      </c>
      <c r="H23" s="63">
        <v>0.43662099999999998</v>
      </c>
      <c r="I23" s="63">
        <v>0.325656</v>
      </c>
      <c r="J23" s="63">
        <v>0.64599499999999999</v>
      </c>
      <c r="K23" s="63">
        <v>0.409719</v>
      </c>
      <c r="L23" s="63">
        <v>1.264043</v>
      </c>
      <c r="M23" s="63">
        <v>1.534035</v>
      </c>
      <c r="N23" s="63">
        <v>5.9880849999999999</v>
      </c>
      <c r="O23" s="65">
        <v>1.785839</v>
      </c>
      <c r="P23" s="65">
        <v>1.0934459999999999</v>
      </c>
      <c r="Q23" s="65">
        <v>0.85036199999999995</v>
      </c>
      <c r="R23" s="65">
        <v>1.077097</v>
      </c>
      <c r="S23" s="65">
        <v>5.3288580000000003</v>
      </c>
      <c r="T23" s="65">
        <v>19.194136</v>
      </c>
      <c r="U23" s="65">
        <v>21.028123000000001</v>
      </c>
      <c r="V23" s="65">
        <v>14.809241999999999</v>
      </c>
      <c r="W23" s="65">
        <v>8.4952129999999997</v>
      </c>
      <c r="X23" s="65">
        <v>3.183548</v>
      </c>
      <c r="Y23" s="61">
        <v>14.003612</v>
      </c>
      <c r="Z23" s="61">
        <v>26.501791999999998</v>
      </c>
      <c r="AA23" s="61">
        <v>39.104695</v>
      </c>
      <c r="AB23" s="61">
        <v>44.073569999999997</v>
      </c>
      <c r="AC23" s="61">
        <v>40.906925999999999</v>
      </c>
      <c r="AD23" s="61">
        <v>44.920777999999999</v>
      </c>
      <c r="AE23" s="61">
        <v>57.941411000000002</v>
      </c>
      <c r="AF23" s="61">
        <v>58.819981999999996</v>
      </c>
      <c r="AG23" s="61">
        <v>43.169479999999993</v>
      </c>
      <c r="AH23" s="61">
        <v>54.981695000000002</v>
      </c>
      <c r="AI23" s="61">
        <f t="shared" si="1"/>
        <v>512.53959400000008</v>
      </c>
    </row>
    <row r="24" spans="1:36" s="53" customFormat="1" ht="13.2" x14ac:dyDescent="0.25">
      <c r="A24" s="59"/>
      <c r="B24" s="85" t="s">
        <v>25</v>
      </c>
      <c r="C24" s="63">
        <v>1.431217</v>
      </c>
      <c r="D24" s="63">
        <v>1.1938689999999998</v>
      </c>
      <c r="E24" s="63">
        <v>1.425743</v>
      </c>
      <c r="F24" s="63">
        <v>0.77174000000000009</v>
      </c>
      <c r="G24" s="63">
        <v>1.608088</v>
      </c>
      <c r="H24" s="63">
        <v>1.8453959999999998</v>
      </c>
      <c r="I24" s="63">
        <v>0.80728599999999995</v>
      </c>
      <c r="J24" s="63">
        <v>0.86912999999999996</v>
      </c>
      <c r="K24" s="63">
        <v>0.40670700000000004</v>
      </c>
      <c r="L24" s="63">
        <v>1.0080470000000001</v>
      </c>
      <c r="M24" s="63">
        <v>0.91566599999999987</v>
      </c>
      <c r="N24" s="63">
        <v>2.1467109999999998</v>
      </c>
      <c r="O24" s="65">
        <v>1.2377860000000003</v>
      </c>
      <c r="P24" s="65">
        <v>1.2602220000000002</v>
      </c>
      <c r="Q24" s="65">
        <v>1.7520720000000001</v>
      </c>
      <c r="R24" s="65">
        <v>2.6442840000000003</v>
      </c>
      <c r="S24" s="65">
        <v>2.6260349999999999</v>
      </c>
      <c r="T24" s="65">
        <v>2.8669730000000002</v>
      </c>
      <c r="U24" s="65">
        <v>3.0425329999999997</v>
      </c>
      <c r="V24" s="65">
        <v>3.4418429999999995</v>
      </c>
      <c r="W24" s="65">
        <v>9.9520419999999969</v>
      </c>
      <c r="X24" s="65">
        <v>6.3448080000000004</v>
      </c>
      <c r="Y24" s="61">
        <v>4.2415960000000004</v>
      </c>
      <c r="Z24" s="61">
        <v>5.5171459999999994</v>
      </c>
      <c r="AA24" s="61">
        <v>3.7826310000000003</v>
      </c>
      <c r="AB24" s="61">
        <v>3.2429750000000004</v>
      </c>
      <c r="AC24" s="61">
        <v>3.0138379999999994</v>
      </c>
      <c r="AD24" s="61">
        <v>1.3686600000000002</v>
      </c>
      <c r="AE24" s="61">
        <v>1.528718</v>
      </c>
      <c r="AF24" s="61">
        <v>1.5057500000000001</v>
      </c>
      <c r="AG24" s="61">
        <v>2.340519</v>
      </c>
      <c r="AH24" s="61">
        <v>5.7270390000000004</v>
      </c>
      <c r="AI24" s="61">
        <f t="shared" si="1"/>
        <v>81.867069999999998</v>
      </c>
    </row>
    <row r="25" spans="1:36" s="53" customFormat="1" ht="13.2" x14ac:dyDescent="0.25">
      <c r="A25" s="59"/>
      <c r="B25" s="85" t="s">
        <v>26</v>
      </c>
      <c r="C25" s="63">
        <v>1.9953780000000001</v>
      </c>
      <c r="D25" s="63">
        <v>3.4710459999999999</v>
      </c>
      <c r="E25" s="63">
        <v>4.6978250000000008</v>
      </c>
      <c r="F25" s="63">
        <v>9.0136920000000007</v>
      </c>
      <c r="G25" s="63">
        <v>11.069424</v>
      </c>
      <c r="H25" s="63">
        <v>15.913491000000002</v>
      </c>
      <c r="I25" s="63">
        <v>23.882832000000001</v>
      </c>
      <c r="J25" s="63">
        <v>32.582036000000002</v>
      </c>
      <c r="K25" s="63">
        <v>34.719762000000003</v>
      </c>
      <c r="L25" s="63">
        <v>60.806282000000003</v>
      </c>
      <c r="M25" s="63">
        <v>88.582890999999989</v>
      </c>
      <c r="N25" s="63">
        <v>74.270373000000006</v>
      </c>
      <c r="O25" s="65">
        <v>91.182725000000005</v>
      </c>
      <c r="P25" s="65">
        <v>113.86834800000003</v>
      </c>
      <c r="Q25" s="65">
        <v>191.79148199999997</v>
      </c>
      <c r="R25" s="65">
        <v>291.795569</v>
      </c>
      <c r="S25" s="65">
        <v>395.60807700000009</v>
      </c>
      <c r="T25" s="65">
        <v>404.54766299999994</v>
      </c>
      <c r="U25" s="65">
        <v>345.14131299999997</v>
      </c>
      <c r="V25" s="65">
        <v>280.05744100000004</v>
      </c>
      <c r="W25" s="65">
        <v>402.044602</v>
      </c>
      <c r="X25" s="65">
        <v>501.02718699999997</v>
      </c>
      <c r="Y25" s="61">
        <v>584.37476400000025</v>
      </c>
      <c r="Z25" s="61">
        <v>658.1387239999998</v>
      </c>
      <c r="AA25" s="61">
        <v>603.99273600000004</v>
      </c>
      <c r="AB25" s="61">
        <v>640.10939199999984</v>
      </c>
      <c r="AC25" s="61">
        <v>593.14603699999986</v>
      </c>
      <c r="AD25" s="61">
        <v>579.48211499999968</v>
      </c>
      <c r="AE25" s="61">
        <v>613.330558</v>
      </c>
      <c r="AF25" s="61">
        <v>463.03693600000003</v>
      </c>
      <c r="AG25" s="61">
        <v>412.58250199999992</v>
      </c>
      <c r="AH25" s="61">
        <v>731.80464900000004</v>
      </c>
      <c r="AI25" s="61">
        <f t="shared" si="1"/>
        <v>9258.0678519999983</v>
      </c>
    </row>
    <row r="26" spans="1:36" s="53" customFormat="1" ht="13.2" x14ac:dyDescent="0.25">
      <c r="A26" s="59"/>
      <c r="B26" s="85" t="s">
        <v>27</v>
      </c>
      <c r="C26" s="63">
        <v>4.3469999999999995E-2</v>
      </c>
      <c r="D26" s="63">
        <v>0.16708300000000001</v>
      </c>
      <c r="E26" s="63">
        <v>0</v>
      </c>
      <c r="F26" s="63">
        <v>2.3692999999999999E-2</v>
      </c>
      <c r="G26" s="63">
        <v>0</v>
      </c>
      <c r="H26" s="63">
        <v>3.4870999999999992E-2</v>
      </c>
      <c r="I26" s="63">
        <v>1.0308000000000001E-2</v>
      </c>
      <c r="J26" s="63">
        <v>1.7316999999999999E-2</v>
      </c>
      <c r="K26" s="63">
        <v>0.21754399999999999</v>
      </c>
      <c r="L26" s="63">
        <v>0.349497</v>
      </c>
      <c r="M26" s="63">
        <v>0.32504</v>
      </c>
      <c r="N26" s="63">
        <v>0.35423900000000003</v>
      </c>
      <c r="O26" s="65">
        <v>3.7596720000000001</v>
      </c>
      <c r="P26" s="65">
        <v>39.205508000000009</v>
      </c>
      <c r="Q26" s="65">
        <v>73.889882000000014</v>
      </c>
      <c r="R26" s="65">
        <v>121.43785799999999</v>
      </c>
      <c r="S26" s="65">
        <v>127.26538099999999</v>
      </c>
      <c r="T26" s="65">
        <v>169.83087700000004</v>
      </c>
      <c r="U26" s="65">
        <v>196.63502100000002</v>
      </c>
      <c r="V26" s="65">
        <v>167.64611200000002</v>
      </c>
      <c r="W26" s="65">
        <v>283.18841399999991</v>
      </c>
      <c r="X26" s="65">
        <v>360.91266000000007</v>
      </c>
      <c r="Y26" s="61">
        <v>419.6050800000001</v>
      </c>
      <c r="Z26" s="61">
        <v>495.56689799999998</v>
      </c>
      <c r="AA26" s="61">
        <v>495.54987800000004</v>
      </c>
      <c r="AB26" s="61">
        <v>515.95369100000005</v>
      </c>
      <c r="AC26" s="61">
        <v>588.42697899999996</v>
      </c>
      <c r="AD26" s="61">
        <v>536.81501600000001</v>
      </c>
      <c r="AE26" s="61">
        <v>517.62991099999999</v>
      </c>
      <c r="AF26" s="61">
        <v>456.78333000000009</v>
      </c>
      <c r="AG26" s="61">
        <v>358.49807099999992</v>
      </c>
      <c r="AH26" s="61">
        <v>541.12254900000005</v>
      </c>
      <c r="AI26" s="61">
        <f t="shared" si="1"/>
        <v>6471.2658499999998</v>
      </c>
    </row>
    <row r="27" spans="1:36" s="53" customFormat="1" ht="13.2" x14ac:dyDescent="0.25">
      <c r="A27" s="59"/>
      <c r="B27" s="85" t="s">
        <v>28</v>
      </c>
      <c r="C27" s="63">
        <v>0.20204900000000001</v>
      </c>
      <c r="D27" s="63">
        <v>0.191187</v>
      </c>
      <c r="E27" s="63">
        <v>0.104114</v>
      </c>
      <c r="F27" s="63">
        <v>1.6118589999999999</v>
      </c>
      <c r="G27" s="63">
        <v>10.501996</v>
      </c>
      <c r="H27" s="63">
        <v>2.8097729999999999</v>
      </c>
      <c r="I27" s="63">
        <v>1.90324</v>
      </c>
      <c r="J27" s="63">
        <v>1.01522</v>
      </c>
      <c r="K27" s="63">
        <v>0.60018499999999997</v>
      </c>
      <c r="L27" s="63">
        <v>0.91885899999999998</v>
      </c>
      <c r="M27" s="63">
        <v>1.7047759999999998</v>
      </c>
      <c r="N27" s="63">
        <v>0.77017100000000005</v>
      </c>
      <c r="O27" s="65">
        <v>2.0230010000000003</v>
      </c>
      <c r="P27" s="65">
        <v>0.98302499999999993</v>
      </c>
      <c r="Q27" s="65">
        <v>3.0738549999999991</v>
      </c>
      <c r="R27" s="65">
        <v>1.740019</v>
      </c>
      <c r="S27" s="65">
        <v>2.2436869999999995</v>
      </c>
      <c r="T27" s="65">
        <v>0.8286119999999999</v>
      </c>
      <c r="U27" s="65">
        <v>1.6430930000000001</v>
      </c>
      <c r="V27" s="65">
        <v>1.6337189999999999</v>
      </c>
      <c r="W27" s="65">
        <v>3.1249529999999992</v>
      </c>
      <c r="X27" s="65">
        <v>2.1313010000000006</v>
      </c>
      <c r="Y27" s="61">
        <v>5.280367</v>
      </c>
      <c r="Z27" s="61">
        <v>4.6897700000000002</v>
      </c>
      <c r="AA27" s="61">
        <v>2.0944239999999996</v>
      </c>
      <c r="AB27" s="61">
        <v>5.8809139999999989</v>
      </c>
      <c r="AC27" s="61">
        <v>4.2258080000000016</v>
      </c>
      <c r="AD27" s="61">
        <v>16.109286000000001</v>
      </c>
      <c r="AE27" s="61">
        <v>5.321501999999998</v>
      </c>
      <c r="AF27" s="61">
        <v>5.202858</v>
      </c>
      <c r="AG27" s="61">
        <v>5.3857889999999999</v>
      </c>
      <c r="AH27" s="61">
        <v>2.7878100000000003</v>
      </c>
      <c r="AI27" s="61">
        <f t="shared" si="1"/>
        <v>98.737222000000003</v>
      </c>
    </row>
    <row r="28" spans="1:36" s="53" customFormat="1" ht="13.2" x14ac:dyDescent="0.25">
      <c r="A28" s="59"/>
      <c r="B28" s="60" t="s">
        <v>29</v>
      </c>
      <c r="C28" s="63">
        <f>SUM(C10,C12:C20)</f>
        <v>88329.110316999999</v>
      </c>
      <c r="D28" s="63">
        <f t="shared" ref="D28:AE28" si="3">SUM(D10,D12:D20)</f>
        <v>87641.223993000007</v>
      </c>
      <c r="E28" s="63">
        <f t="shared" si="3"/>
        <v>93326.235065000015</v>
      </c>
      <c r="F28" s="63">
        <f t="shared" si="3"/>
        <v>104087.04161899998</v>
      </c>
      <c r="G28" s="63">
        <f t="shared" si="3"/>
        <v>121705.20506800001</v>
      </c>
      <c r="H28" s="63">
        <f t="shared" si="3"/>
        <v>128505.98120200001</v>
      </c>
      <c r="I28" s="63">
        <f t="shared" si="3"/>
        <v>132485.49672600001</v>
      </c>
      <c r="J28" s="63">
        <f t="shared" si="3"/>
        <v>142896.22910400003</v>
      </c>
      <c r="K28" s="63">
        <f t="shared" si="3"/>
        <v>153962.63172800001</v>
      </c>
      <c r="L28" s="63">
        <f t="shared" si="3"/>
        <v>183656.59002700003</v>
      </c>
      <c r="M28" s="63">
        <f t="shared" si="3"/>
        <v>205544.05120400002</v>
      </c>
      <c r="N28" s="63">
        <f t="shared" si="3"/>
        <v>199069.84859299997</v>
      </c>
      <c r="O28" s="63">
        <f t="shared" si="3"/>
        <v>214995.161995</v>
      </c>
      <c r="P28" s="63">
        <f t="shared" si="3"/>
        <v>222233.537541</v>
      </c>
      <c r="Q28" s="63">
        <f t="shared" si="3"/>
        <v>235493.057053</v>
      </c>
      <c r="R28" s="63">
        <f t="shared" si="3"/>
        <v>263334.72270699998</v>
      </c>
      <c r="S28" s="63">
        <f t="shared" si="3"/>
        <v>281653.42320600001</v>
      </c>
      <c r="T28" s="63">
        <f t="shared" si="3"/>
        <v>286059.62735000002</v>
      </c>
      <c r="U28" s="63">
        <f t="shared" si="3"/>
        <v>265526.13214299997</v>
      </c>
      <c r="V28" s="63">
        <f t="shared" si="3"/>
        <v>197381.99562600002</v>
      </c>
      <c r="W28" s="63">
        <f t="shared" si="3"/>
        <v>269042.46145099995</v>
      </c>
      <c r="X28" s="63">
        <f t="shared" si="3"/>
        <v>302134.13090899994</v>
      </c>
      <c r="Y28" s="63">
        <f t="shared" si="3"/>
        <v>342910.45076899999</v>
      </c>
      <c r="Z28" s="63">
        <f t="shared" si="3"/>
        <v>365172.57496999996</v>
      </c>
      <c r="AA28" s="63">
        <f t="shared" si="3"/>
        <v>386752.45629300002</v>
      </c>
      <c r="AB28" s="63">
        <f t="shared" si="3"/>
        <v>401458.70746800001</v>
      </c>
      <c r="AC28" s="63">
        <f t="shared" si="3"/>
        <v>401220.17246400006</v>
      </c>
      <c r="AD28" s="63">
        <f t="shared" si="3"/>
        <v>407865.58023799997</v>
      </c>
      <c r="AE28" s="63">
        <f t="shared" si="3"/>
        <v>417314.12609599996</v>
      </c>
      <c r="AF28" s="63">
        <f t="shared" ref="AF28:AG28" si="4">SUM(AF10,AF12:AF20)</f>
        <v>416162.23816100002</v>
      </c>
      <c r="AG28" s="63">
        <f t="shared" si="4"/>
        <v>346558.93702900002</v>
      </c>
      <c r="AH28" s="63">
        <f t="shared" ref="AH28" si="5">SUM(AH10,AH12:AH20)</f>
        <v>392961.62461299996</v>
      </c>
      <c r="AI28" s="61">
        <f t="shared" si="1"/>
        <v>8057440.762728001</v>
      </c>
    </row>
    <row r="29" spans="1:36" s="53" customFormat="1" ht="13.2" x14ac:dyDescent="0.25">
      <c r="A29" s="59"/>
      <c r="B29" s="60" t="s">
        <v>30</v>
      </c>
      <c r="C29" s="63">
        <f>(C30-C28)</f>
        <v>6631.0431780000217</v>
      </c>
      <c r="D29" s="63">
        <f t="shared" ref="D29:AE29" si="6">(D30-D28)</f>
        <v>4437.5443969999906</v>
      </c>
      <c r="E29" s="63">
        <f t="shared" si="6"/>
        <v>6016.0128349999723</v>
      </c>
      <c r="F29" s="63">
        <f t="shared" si="6"/>
        <v>6709.4801070000103</v>
      </c>
      <c r="G29" s="63">
        <f t="shared" si="6"/>
        <v>7947.8759740000096</v>
      </c>
      <c r="H29" s="63">
        <f t="shared" si="6"/>
        <v>8531.0257419999543</v>
      </c>
      <c r="I29" s="63">
        <f t="shared" si="6"/>
        <v>8678.1118389999319</v>
      </c>
      <c r="J29" s="63">
        <f t="shared" si="6"/>
        <v>9618.8824059999315</v>
      </c>
      <c r="K29" s="63">
        <f t="shared" si="6"/>
        <v>10415.125713999965</v>
      </c>
      <c r="L29" s="63">
        <f t="shared" si="6"/>
        <v>12253.955874999956</v>
      </c>
      <c r="M29" s="63">
        <f t="shared" si="6"/>
        <v>13886.707326999953</v>
      </c>
      <c r="N29" s="63">
        <f t="shared" si="6"/>
        <v>15448.257513000019</v>
      </c>
      <c r="O29" s="63">
        <f t="shared" si="6"/>
        <v>15571.350105999998</v>
      </c>
      <c r="P29" s="63">
        <f t="shared" si="6"/>
        <v>17863.796215000009</v>
      </c>
      <c r="Q29" s="63">
        <f t="shared" si="6"/>
        <v>30867.923875999957</v>
      </c>
      <c r="R29" s="63">
        <f t="shared" si="6"/>
        <v>20713.537186000089</v>
      </c>
      <c r="S29" s="63">
        <f t="shared" si="6"/>
        <v>23006.190874999971</v>
      </c>
      <c r="T29" s="63">
        <f t="shared" si="6"/>
        <v>26606.467752000026</v>
      </c>
      <c r="U29" s="63">
        <f t="shared" si="6"/>
        <v>24626.623765000084</v>
      </c>
      <c r="V29" s="63">
        <f t="shared" si="6"/>
        <v>15771.344568999979</v>
      </c>
      <c r="W29" s="63">
        <f t="shared" si="6"/>
        <v>20154.827565000043</v>
      </c>
      <c r="X29" s="63">
        <f t="shared" si="6"/>
        <v>25835.403186000069</v>
      </c>
      <c r="Y29" s="63">
        <f t="shared" si="6"/>
        <v>-14940.916673999978</v>
      </c>
      <c r="Z29" s="63">
        <f t="shared" si="6"/>
        <v>28832.374238000077</v>
      </c>
      <c r="AA29" s="63">
        <f t="shared" si="6"/>
        <v>33144.108726999839</v>
      </c>
      <c r="AB29" s="63">
        <f t="shared" si="6"/>
        <v>38343.054023000062</v>
      </c>
      <c r="AC29" s="63">
        <f t="shared" si="6"/>
        <v>37020.200989999925</v>
      </c>
      <c r="AD29" s="63">
        <f t="shared" si="6"/>
        <v>39954.289003000071</v>
      </c>
      <c r="AE29" s="63">
        <f t="shared" si="6"/>
        <v>43028.403989000013</v>
      </c>
      <c r="AF29" s="63">
        <f t="shared" ref="AF29:AG29" si="7">(AF30-AF28)</f>
        <v>43863.281114999962</v>
      </c>
      <c r="AG29" s="63">
        <f t="shared" si="7"/>
        <v>41070.106154999929</v>
      </c>
      <c r="AH29" s="63">
        <f t="shared" ref="AH29" si="8">(AH30-AH28)</f>
        <v>48427.74181600014</v>
      </c>
      <c r="AI29" s="61">
        <f t="shared" si="1"/>
        <v>670334.13138399995</v>
      </c>
    </row>
    <row r="30" spans="1:36" s="53" customFormat="1" ht="13.2" x14ac:dyDescent="0.25">
      <c r="A30" s="59"/>
      <c r="B30" s="60" t="s">
        <v>31</v>
      </c>
      <c r="C30" s="63">
        <v>94960.15349500002</v>
      </c>
      <c r="D30" s="63">
        <v>92078.768389999997</v>
      </c>
      <c r="E30" s="63">
        <v>99342.247899999988</v>
      </c>
      <c r="F30" s="63">
        <v>110796.52172599999</v>
      </c>
      <c r="G30" s="63">
        <v>129653.08104200002</v>
      </c>
      <c r="H30" s="63">
        <v>137037.00694399996</v>
      </c>
      <c r="I30" s="63">
        <v>141163.60856499994</v>
      </c>
      <c r="J30" s="63">
        <v>152515.11150999996</v>
      </c>
      <c r="K30" s="63">
        <v>164377.75744199997</v>
      </c>
      <c r="L30" s="63">
        <v>195910.54590199998</v>
      </c>
      <c r="M30" s="63">
        <v>219430.75853099997</v>
      </c>
      <c r="N30" s="63">
        <v>214518.10610599999</v>
      </c>
      <c r="O30" s="65">
        <v>230566.512101</v>
      </c>
      <c r="P30" s="65">
        <v>240097.33375600001</v>
      </c>
      <c r="Q30" s="65">
        <v>266360.98092899995</v>
      </c>
      <c r="R30" s="65">
        <v>284048.25989300007</v>
      </c>
      <c r="S30" s="65">
        <v>304659.61408099998</v>
      </c>
      <c r="T30" s="65">
        <v>312666.09510200005</v>
      </c>
      <c r="U30" s="65">
        <v>290152.75590800005</v>
      </c>
      <c r="V30" s="65">
        <v>213153.340195</v>
      </c>
      <c r="W30" s="65">
        <v>289197.289016</v>
      </c>
      <c r="X30" s="65">
        <v>327969.53409500001</v>
      </c>
      <c r="Y30" s="61">
        <v>327969.53409500001</v>
      </c>
      <c r="Z30" s="61">
        <v>394004.94920800003</v>
      </c>
      <c r="AA30" s="61">
        <v>419896.56501999986</v>
      </c>
      <c r="AB30" s="61">
        <v>439801.76149100007</v>
      </c>
      <c r="AC30" s="61">
        <v>438240.37345399999</v>
      </c>
      <c r="AD30" s="61">
        <v>447819.86924100004</v>
      </c>
      <c r="AE30" s="61">
        <v>460342.53008499998</v>
      </c>
      <c r="AF30" s="61">
        <v>460025.51927599998</v>
      </c>
      <c r="AG30" s="61">
        <v>387629.04318399995</v>
      </c>
      <c r="AH30" s="61">
        <v>441389.3664290001</v>
      </c>
      <c r="AI30" s="61">
        <f t="shared" si="1"/>
        <v>8727774.8941119984</v>
      </c>
    </row>
    <row r="31" spans="1:36" s="53" customFormat="1" ht="13.2" x14ac:dyDescent="0.25">
      <c r="A31" s="57"/>
      <c r="B31" s="66"/>
      <c r="C31" s="66"/>
      <c r="D31" s="66"/>
      <c r="E31" s="66"/>
      <c r="F31" s="66"/>
      <c r="G31" s="66"/>
      <c r="H31" s="66"/>
      <c r="I31" s="66"/>
      <c r="J31" s="66"/>
      <c r="K31" s="67"/>
      <c r="L31" s="67"/>
      <c r="M31" s="67"/>
      <c r="N31" s="67"/>
      <c r="O31" s="67"/>
      <c r="P31" s="67"/>
      <c r="Q31" s="67"/>
      <c r="R31" s="67"/>
      <c r="S31" s="67"/>
      <c r="T31" s="67"/>
      <c r="U31" s="67"/>
      <c r="V31" s="67"/>
      <c r="W31" s="67"/>
      <c r="X31" s="67"/>
      <c r="Y31" s="67"/>
    </row>
    <row r="32" spans="1:36" s="53" customFormat="1" ht="13.2" x14ac:dyDescent="0.25">
      <c r="A32" s="57"/>
      <c r="B32" s="134" t="s">
        <v>32</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row>
    <row r="33" spans="1:35" s="53" customFormat="1" ht="13.2" x14ac:dyDescent="0.25">
      <c r="A33" s="57"/>
      <c r="B33" s="54"/>
      <c r="C33" s="54"/>
      <c r="D33" s="54"/>
      <c r="E33" s="54"/>
      <c r="F33" s="54"/>
      <c r="G33" s="54"/>
      <c r="H33" s="54"/>
      <c r="I33" s="54"/>
      <c r="J33" s="54"/>
      <c r="K33" s="54"/>
      <c r="L33" s="54"/>
      <c r="M33" s="54"/>
      <c r="N33" s="54"/>
      <c r="O33" s="54"/>
      <c r="P33" s="54"/>
      <c r="Q33" s="54"/>
      <c r="R33" s="54"/>
      <c r="S33" s="54"/>
      <c r="T33" s="54"/>
      <c r="U33" s="54"/>
      <c r="V33" s="54"/>
      <c r="W33" s="54"/>
      <c r="X33" s="54"/>
      <c r="Y33" s="54"/>
    </row>
    <row r="34" spans="1:35" s="53" customFormat="1" ht="13.2" x14ac:dyDescent="0.25">
      <c r="A34" s="57"/>
      <c r="B34" s="60" t="s">
        <v>424</v>
      </c>
      <c r="C34" s="61">
        <f>SUM(C35:C36)</f>
        <v>314.93578199999996</v>
      </c>
      <c r="D34" s="61">
        <f t="shared" ref="D34" si="9">SUM(D35:D36)</f>
        <v>295.954274</v>
      </c>
      <c r="E34" s="61">
        <f t="shared" ref="E34" si="10">SUM(E35:E36)</f>
        <v>246.85260199999999</v>
      </c>
      <c r="F34" s="61">
        <f t="shared" ref="F34" si="11">SUM(F35:F36)</f>
        <v>267.73899899999998</v>
      </c>
      <c r="G34" s="61">
        <f t="shared" ref="G34" si="12">SUM(G35:G36)</f>
        <v>233.666943</v>
      </c>
      <c r="H34" s="61">
        <f t="shared" ref="H34" si="13">SUM(H35:H36)</f>
        <v>201.66686800000002</v>
      </c>
      <c r="I34" s="61">
        <f t="shared" ref="I34" si="14">SUM(I35:I36)</f>
        <v>210.64613100000003</v>
      </c>
      <c r="J34" s="61">
        <f t="shared" ref="J34" si="15">SUM(J35:J36)</f>
        <v>162.15640200000001</v>
      </c>
      <c r="K34" s="61">
        <f t="shared" ref="K34" si="16">SUM(K35:K36)</f>
        <v>126.46753099999999</v>
      </c>
      <c r="L34" s="61">
        <f t="shared" ref="L34" si="17">SUM(L35:L36)</f>
        <v>364.84272600000003</v>
      </c>
      <c r="M34" s="61">
        <f t="shared" ref="M34" si="18">SUM(M35:M36)</f>
        <v>80.164687000000015</v>
      </c>
      <c r="N34" s="61">
        <f t="shared" ref="N34" si="19">SUM(N35:N36)</f>
        <v>55.416622000000004</v>
      </c>
      <c r="O34" s="61">
        <f t="shared" ref="O34" si="20">SUM(O35:O36)</f>
        <v>62.530916999999988</v>
      </c>
      <c r="P34" s="61">
        <f t="shared" ref="P34" si="21">SUM(P35:P36)</f>
        <v>143.69614500000003</v>
      </c>
      <c r="Q34" s="61">
        <f t="shared" ref="Q34" si="22">SUM(Q35:Q36)</f>
        <v>253.62153899999998</v>
      </c>
      <c r="R34" s="61">
        <f t="shared" ref="R34" si="23">SUM(R35:R36)</f>
        <v>84.659598999999986</v>
      </c>
      <c r="S34" s="61">
        <f t="shared" ref="S34" si="24">SUM(S35:S36)</f>
        <v>82.56390500000002</v>
      </c>
      <c r="T34" s="61">
        <f t="shared" ref="T34" si="25">SUM(T35:T36)</f>
        <v>87.702270000000027</v>
      </c>
      <c r="U34" s="61">
        <f t="shared" ref="U34" si="26">SUM(U35:U36)</f>
        <v>81.759236999999999</v>
      </c>
      <c r="V34" s="61">
        <f t="shared" ref="V34" si="27">SUM(V35:V36)</f>
        <v>57.469073999999999</v>
      </c>
      <c r="W34" s="61">
        <f t="shared" ref="W34" si="28">SUM(W35:W36)</f>
        <v>75.395492000000004</v>
      </c>
      <c r="X34" s="61">
        <f t="shared" ref="X34" si="29">SUM(X35:X36)</f>
        <v>107.94063400000002</v>
      </c>
      <c r="Y34" s="61">
        <f t="shared" ref="Y34" si="30">SUM(Y35:Y36)</f>
        <v>127.427718</v>
      </c>
      <c r="Z34" s="61">
        <f t="shared" ref="Z34" si="31">SUM(Z35:Z36)</f>
        <v>125.46206699999999</v>
      </c>
      <c r="AA34" s="61">
        <f t="shared" ref="AA34" si="32">SUM(AA35:AA36)</f>
        <v>139.55604199999999</v>
      </c>
      <c r="AB34" s="61">
        <f t="shared" ref="AB34" si="33">SUM(AB35:AB36)</f>
        <v>156.01919800000005</v>
      </c>
      <c r="AC34" s="61">
        <f t="shared" ref="AC34" si="34">SUM(AC35:AC36)</f>
        <v>139.731866</v>
      </c>
      <c r="AD34" s="61">
        <f t="shared" ref="AD34" si="35">SUM(AD35:AD36)</f>
        <v>144.96785799999998</v>
      </c>
      <c r="AE34" s="61">
        <f t="shared" ref="AE34" si="36">SUM(AE35:AE36)</f>
        <v>163.128861</v>
      </c>
      <c r="AF34" s="61">
        <f t="shared" ref="AF34" si="37">SUM(AF35:AF36)</f>
        <v>213.32390900000001</v>
      </c>
      <c r="AG34" s="61">
        <f t="shared" ref="AG34:AH34" si="38">SUM(AG35:AG36)</f>
        <v>319.26298700000001</v>
      </c>
      <c r="AH34" s="61">
        <f t="shared" si="38"/>
        <v>468.788814</v>
      </c>
      <c r="AI34" s="61">
        <f>SUM(C34:AH34)</f>
        <v>5595.517699</v>
      </c>
    </row>
    <row r="35" spans="1:35" s="53" customFormat="1" ht="13.2" x14ac:dyDescent="0.25">
      <c r="A35" s="82"/>
      <c r="B35" s="85" t="s">
        <v>12</v>
      </c>
      <c r="C35" s="61">
        <v>91.132250999999982</v>
      </c>
      <c r="D35" s="61">
        <v>57.333643000000002</v>
      </c>
      <c r="E35" s="61">
        <v>57.10860799999999</v>
      </c>
      <c r="F35" s="61">
        <v>50.806405999999996</v>
      </c>
      <c r="G35" s="61">
        <v>53.944997000000001</v>
      </c>
      <c r="H35" s="61">
        <v>61.765038000000018</v>
      </c>
      <c r="I35" s="61">
        <v>83.834527000000008</v>
      </c>
      <c r="J35" s="61">
        <v>56.26499299999999</v>
      </c>
      <c r="K35" s="61">
        <v>30.722163999999996</v>
      </c>
      <c r="L35" s="61">
        <v>37.148331999999996</v>
      </c>
      <c r="M35" s="61">
        <v>27.276104999999994</v>
      </c>
      <c r="N35" s="61">
        <v>24.222560999999995</v>
      </c>
      <c r="O35" s="61">
        <v>32.477833999999994</v>
      </c>
      <c r="P35" s="61">
        <v>113.49780800000003</v>
      </c>
      <c r="Q35" s="61">
        <v>33.180129999999998</v>
      </c>
      <c r="R35" s="61">
        <v>40.476174000000007</v>
      </c>
      <c r="S35" s="61">
        <v>26.005646000000002</v>
      </c>
      <c r="T35" s="61">
        <v>24.439947000000014</v>
      </c>
      <c r="U35" s="61">
        <v>28.032668000000001</v>
      </c>
      <c r="V35" s="61">
        <v>16.951163000000001</v>
      </c>
      <c r="W35" s="61">
        <v>19.646637000000005</v>
      </c>
      <c r="X35" s="61">
        <v>29.209504000000006</v>
      </c>
      <c r="Y35" s="61">
        <v>32.21333099999999</v>
      </c>
      <c r="Z35" s="61">
        <v>26.669713999999995</v>
      </c>
      <c r="AA35" s="61">
        <v>39.084457000000008</v>
      </c>
      <c r="AB35" s="61">
        <v>49.29860200000001</v>
      </c>
      <c r="AC35" s="61">
        <v>38.551963000000008</v>
      </c>
      <c r="AD35" s="61">
        <v>42.572049000000007</v>
      </c>
      <c r="AE35" s="61">
        <v>37.860148000000002</v>
      </c>
      <c r="AF35" s="61">
        <v>47.154094999999998</v>
      </c>
      <c r="AG35" s="61">
        <v>68.983104000000012</v>
      </c>
      <c r="AH35" s="61">
        <v>83.239935000000003</v>
      </c>
      <c r="AI35" s="61">
        <f t="shared" ref="AI35:AI55" si="39">SUM(C35:AH35)</f>
        <v>1461.1045340000003</v>
      </c>
    </row>
    <row r="36" spans="1:35" s="53" customFormat="1" ht="13.2" x14ac:dyDescent="0.25">
      <c r="A36" s="82"/>
      <c r="B36" s="85" t="s">
        <v>13</v>
      </c>
      <c r="C36" s="61">
        <v>223.80353099999999</v>
      </c>
      <c r="D36" s="61">
        <v>238.620631</v>
      </c>
      <c r="E36" s="61">
        <v>189.74399400000001</v>
      </c>
      <c r="F36" s="61">
        <v>216.932593</v>
      </c>
      <c r="G36" s="61">
        <v>179.721946</v>
      </c>
      <c r="H36" s="61">
        <v>139.90182999999999</v>
      </c>
      <c r="I36" s="61">
        <v>126.811604</v>
      </c>
      <c r="J36" s="61">
        <v>105.89140900000001</v>
      </c>
      <c r="K36" s="61">
        <v>95.745367000000002</v>
      </c>
      <c r="L36" s="61">
        <v>327.69439400000005</v>
      </c>
      <c r="M36" s="61">
        <v>52.888582000000014</v>
      </c>
      <c r="N36" s="61">
        <v>31.194061000000005</v>
      </c>
      <c r="O36" s="61">
        <v>30.053082999999997</v>
      </c>
      <c r="P36" s="61">
        <v>30.198337000000002</v>
      </c>
      <c r="Q36" s="61">
        <v>220.44140899999999</v>
      </c>
      <c r="R36" s="61">
        <v>44.183424999999986</v>
      </c>
      <c r="S36" s="61">
        <v>56.558259000000021</v>
      </c>
      <c r="T36" s="61">
        <v>63.262323000000009</v>
      </c>
      <c r="U36" s="61">
        <v>53.726568999999998</v>
      </c>
      <c r="V36" s="61">
        <v>40.517910999999998</v>
      </c>
      <c r="W36" s="61">
        <v>55.748854999999999</v>
      </c>
      <c r="X36" s="61">
        <v>78.731130000000007</v>
      </c>
      <c r="Y36" s="61">
        <v>95.214387000000016</v>
      </c>
      <c r="Z36" s="61">
        <v>98.792352999999991</v>
      </c>
      <c r="AA36" s="61">
        <v>100.47158499999998</v>
      </c>
      <c r="AB36" s="61">
        <v>106.72059600000003</v>
      </c>
      <c r="AC36" s="61">
        <v>101.179903</v>
      </c>
      <c r="AD36" s="61">
        <v>102.39580899999999</v>
      </c>
      <c r="AE36" s="61">
        <v>125.26871299999999</v>
      </c>
      <c r="AF36" s="61">
        <v>166.16981400000003</v>
      </c>
      <c r="AG36" s="61">
        <v>250.27988300000001</v>
      </c>
      <c r="AH36" s="61">
        <v>385.548879</v>
      </c>
      <c r="AI36" s="61">
        <f t="shared" si="39"/>
        <v>4134.4131649999999</v>
      </c>
    </row>
    <row r="37" spans="1:35" s="53" customFormat="1" ht="13.2" x14ac:dyDescent="0.25">
      <c r="A37" s="83"/>
      <c r="B37" s="60" t="s">
        <v>14</v>
      </c>
      <c r="C37" s="61">
        <v>242.730445</v>
      </c>
      <c r="D37" s="61">
        <v>207.36112900000001</v>
      </c>
      <c r="E37" s="61">
        <v>207.36112900000001</v>
      </c>
      <c r="F37" s="61">
        <v>217.355581</v>
      </c>
      <c r="G37" s="61">
        <v>236.89865399999999</v>
      </c>
      <c r="H37" s="61">
        <v>274.47574100000003</v>
      </c>
      <c r="I37" s="61">
        <v>291.53537399999999</v>
      </c>
      <c r="J37" s="61">
        <v>315.32683400000002</v>
      </c>
      <c r="K37" s="61">
        <v>381.881325</v>
      </c>
      <c r="L37" s="61">
        <v>446.18409400000002</v>
      </c>
      <c r="M37" s="61">
        <v>469.70022399999999</v>
      </c>
      <c r="N37" s="61">
        <v>475.69908299999997</v>
      </c>
      <c r="O37" s="61">
        <v>536.67210699999998</v>
      </c>
      <c r="P37" s="61">
        <v>614.65918499999998</v>
      </c>
      <c r="Q37" s="61">
        <v>647.13604599999996</v>
      </c>
      <c r="R37" s="61">
        <v>690.03915099999995</v>
      </c>
      <c r="S37" s="61">
        <v>672.73233400000004</v>
      </c>
      <c r="T37" s="61">
        <v>706.00029099999995</v>
      </c>
      <c r="U37" s="61">
        <v>640.78369099999998</v>
      </c>
      <c r="V37" s="61">
        <v>394.36513600000001</v>
      </c>
      <c r="W37" s="61">
        <v>575.56530399999997</v>
      </c>
      <c r="X37" s="61">
        <v>686.11092199999996</v>
      </c>
      <c r="Y37" s="61">
        <v>797.96016899999995</v>
      </c>
      <c r="Z37" s="61">
        <v>872.38670999999999</v>
      </c>
      <c r="AA37" s="61">
        <v>898.35503900000003</v>
      </c>
      <c r="AB37" s="61">
        <v>904.43730400000004</v>
      </c>
      <c r="AC37" s="61">
        <v>778.18223499999999</v>
      </c>
      <c r="AD37" s="61">
        <v>745.27341000000024</v>
      </c>
      <c r="AE37" s="61">
        <v>705.13627099999997</v>
      </c>
      <c r="AF37" s="61">
        <v>679.75002700000005</v>
      </c>
      <c r="AG37" s="61">
        <v>505.8014960000001</v>
      </c>
      <c r="AH37" s="61">
        <v>597.65381700000012</v>
      </c>
      <c r="AI37" s="61">
        <f t="shared" si="39"/>
        <v>17415.510257999998</v>
      </c>
    </row>
    <row r="38" spans="1:35" s="53" customFormat="1" ht="13.2" x14ac:dyDescent="0.25">
      <c r="A38" s="82"/>
      <c r="B38" s="60" t="s">
        <v>15</v>
      </c>
      <c r="C38" s="61">
        <v>51.989418000000015</v>
      </c>
      <c r="D38" s="61">
        <v>37.180405000000007</v>
      </c>
      <c r="E38" s="61">
        <v>36.597952000000006</v>
      </c>
      <c r="F38" s="61">
        <v>45.340025000000004</v>
      </c>
      <c r="G38" s="61">
        <v>59.270183000000003</v>
      </c>
      <c r="H38" s="61">
        <v>65.557693000000015</v>
      </c>
      <c r="I38" s="61">
        <v>66.130021999999983</v>
      </c>
      <c r="J38" s="61">
        <v>70.698815999999994</v>
      </c>
      <c r="K38" s="61">
        <v>78.016401000000016</v>
      </c>
      <c r="L38" s="61">
        <v>85.813826000000006</v>
      </c>
      <c r="M38" s="61">
        <v>99.34944999999999</v>
      </c>
      <c r="N38" s="61">
        <v>91.170038000000005</v>
      </c>
      <c r="O38" s="61">
        <v>134.02534</v>
      </c>
      <c r="P38" s="61">
        <v>156.84594000000001</v>
      </c>
      <c r="Q38" s="61">
        <v>149.23867199999998</v>
      </c>
      <c r="R38" s="61">
        <v>177.20879099999996</v>
      </c>
      <c r="S38" s="61">
        <v>152.30244999999999</v>
      </c>
      <c r="T38" s="61">
        <v>130.286902</v>
      </c>
      <c r="U38" s="61">
        <v>124.69538799999999</v>
      </c>
      <c r="V38" s="61">
        <v>74.145673000000002</v>
      </c>
      <c r="W38" s="61">
        <v>107.07720399999999</v>
      </c>
      <c r="X38" s="61">
        <v>118.24815199999999</v>
      </c>
      <c r="Y38" s="61">
        <v>147.239227</v>
      </c>
      <c r="Z38" s="61">
        <v>165.078349</v>
      </c>
      <c r="AA38" s="61">
        <v>170.418511</v>
      </c>
      <c r="AB38" s="61">
        <v>206.99917499999998</v>
      </c>
      <c r="AC38" s="61">
        <v>253.29485700000001</v>
      </c>
      <c r="AD38" s="61">
        <v>253.58020799999997</v>
      </c>
      <c r="AE38" s="61">
        <v>277.29216800000006</v>
      </c>
      <c r="AF38" s="61">
        <v>255.07023399999994</v>
      </c>
      <c r="AG38" s="61">
        <v>151.003364</v>
      </c>
      <c r="AH38" s="61">
        <v>167.35633999999999</v>
      </c>
      <c r="AI38" s="61">
        <f t="shared" si="39"/>
        <v>4158.5211739999995</v>
      </c>
    </row>
    <row r="39" spans="1:35" s="53" customFormat="1" ht="13.2" x14ac:dyDescent="0.25">
      <c r="A39" s="82"/>
      <c r="B39" s="60" t="s">
        <v>16</v>
      </c>
      <c r="C39" s="61">
        <v>912.34425900000019</v>
      </c>
      <c r="D39" s="61">
        <v>922.70517299999995</v>
      </c>
      <c r="E39" s="61">
        <v>947.44200699999999</v>
      </c>
      <c r="F39" s="61">
        <v>1278.5554119999999</v>
      </c>
      <c r="G39" s="61">
        <v>1460.3420340000002</v>
      </c>
      <c r="H39" s="61">
        <v>1291.740869</v>
      </c>
      <c r="I39" s="61">
        <v>1116.5821659999999</v>
      </c>
      <c r="J39" s="61">
        <v>1058.5988969999999</v>
      </c>
      <c r="K39" s="61">
        <v>1020.9020029999999</v>
      </c>
      <c r="L39" s="61">
        <v>1119.5814380000002</v>
      </c>
      <c r="M39" s="61">
        <v>1216.233547</v>
      </c>
      <c r="N39" s="61">
        <v>1138.7886459999997</v>
      </c>
      <c r="O39" s="61">
        <v>1235.7702770000001</v>
      </c>
      <c r="P39" s="61">
        <v>1189.889222</v>
      </c>
      <c r="Q39" s="61">
        <v>1230.8350890000002</v>
      </c>
      <c r="R39" s="61">
        <v>1333.5537170000002</v>
      </c>
      <c r="S39" s="61">
        <v>1531.1248580000001</v>
      </c>
      <c r="T39" s="61">
        <v>1509.8991749999998</v>
      </c>
      <c r="U39" s="61">
        <v>1414.3641320000002</v>
      </c>
      <c r="V39" s="61">
        <v>880.77642400000013</v>
      </c>
      <c r="W39" s="61">
        <v>1187.8866170000001</v>
      </c>
      <c r="X39" s="61">
        <v>1180.4161530000001</v>
      </c>
      <c r="Y39" s="61">
        <v>1444.7972600000001</v>
      </c>
      <c r="Z39" s="61">
        <v>1408.4043159999999</v>
      </c>
      <c r="AA39" s="61">
        <v>1311.226377</v>
      </c>
      <c r="AB39" s="61">
        <v>1332.346311</v>
      </c>
      <c r="AC39" s="61">
        <v>1428.893652</v>
      </c>
      <c r="AD39" s="61">
        <v>1353.1972979999998</v>
      </c>
      <c r="AE39" s="61">
        <v>1382.2007229999999</v>
      </c>
      <c r="AF39" s="61">
        <v>1309.0844510000002</v>
      </c>
      <c r="AG39" s="61">
        <v>1046.1996189999995</v>
      </c>
      <c r="AH39" s="61">
        <v>1120.6994209999998</v>
      </c>
      <c r="AI39" s="61">
        <f t="shared" si="39"/>
        <v>39315.381542999996</v>
      </c>
    </row>
    <row r="40" spans="1:35" s="53" customFormat="1" ht="13.2" x14ac:dyDescent="0.25">
      <c r="A40" s="83"/>
      <c r="B40" s="60" t="s">
        <v>17</v>
      </c>
      <c r="C40" s="61">
        <v>13.811168000000007</v>
      </c>
      <c r="D40" s="61">
        <v>23.626333000000006</v>
      </c>
      <c r="E40" s="61">
        <v>33.171492000000008</v>
      </c>
      <c r="F40" s="61">
        <v>47.975947999999988</v>
      </c>
      <c r="G40" s="61">
        <v>78.529378000000008</v>
      </c>
      <c r="H40" s="61">
        <v>72.21641000000001</v>
      </c>
      <c r="I40" s="61">
        <v>48.247661000000008</v>
      </c>
      <c r="J40" s="61">
        <v>47.249619000000003</v>
      </c>
      <c r="K40" s="61">
        <v>47.276914999999988</v>
      </c>
      <c r="L40" s="61">
        <v>50.593730999999998</v>
      </c>
      <c r="M40" s="61">
        <v>59.490649000000026</v>
      </c>
      <c r="N40" s="61">
        <v>63.493538000000001</v>
      </c>
      <c r="O40" s="61">
        <v>76.964148000000023</v>
      </c>
      <c r="P40" s="61">
        <v>88.713861999999992</v>
      </c>
      <c r="Q40" s="61">
        <v>121.60754599999999</v>
      </c>
      <c r="R40" s="61">
        <v>170.53574100000003</v>
      </c>
      <c r="S40" s="61">
        <v>217.299836</v>
      </c>
      <c r="T40" s="61">
        <v>268.53360699999996</v>
      </c>
      <c r="U40" s="61">
        <v>288.80971899999997</v>
      </c>
      <c r="V40" s="61">
        <v>302.89673499999992</v>
      </c>
      <c r="W40" s="61">
        <v>639.14618400000018</v>
      </c>
      <c r="X40" s="61">
        <v>644.71388400000001</v>
      </c>
      <c r="Y40" s="61">
        <v>609.99658999999974</v>
      </c>
      <c r="Z40" s="61">
        <v>505.69363200000004</v>
      </c>
      <c r="AA40" s="61">
        <v>578.33538999999996</v>
      </c>
      <c r="AB40" s="61">
        <v>561.56492900000001</v>
      </c>
      <c r="AC40" s="61">
        <v>550.32948999999996</v>
      </c>
      <c r="AD40" s="61">
        <v>573.49718800000005</v>
      </c>
      <c r="AE40" s="61">
        <v>1706.6932079999999</v>
      </c>
      <c r="AF40" s="61">
        <v>4074.2380150000004</v>
      </c>
      <c r="AG40" s="61">
        <v>4309.9854219999988</v>
      </c>
      <c r="AH40" s="61">
        <v>6725.9840409999979</v>
      </c>
      <c r="AI40" s="61">
        <f t="shared" si="39"/>
        <v>23601.222008999997</v>
      </c>
    </row>
    <row r="41" spans="1:35" s="53" customFormat="1" ht="13.2" x14ac:dyDescent="0.25">
      <c r="A41" s="82"/>
      <c r="B41" s="60" t="s">
        <v>18</v>
      </c>
      <c r="C41" s="61">
        <v>34.665145000000003</v>
      </c>
      <c r="D41" s="61">
        <v>35.339295</v>
      </c>
      <c r="E41" s="61">
        <v>36.725068</v>
      </c>
      <c r="F41" s="61">
        <v>32.779581</v>
      </c>
      <c r="G41" s="61">
        <v>34.631166</v>
      </c>
      <c r="H41" s="61">
        <v>31.623894</v>
      </c>
      <c r="I41" s="61">
        <v>29.591555</v>
      </c>
      <c r="J41" s="61">
        <v>27.179694999999999</v>
      </c>
      <c r="K41" s="61">
        <v>27.545584999999999</v>
      </c>
      <c r="L41" s="61">
        <v>32.665650999999997</v>
      </c>
      <c r="M41" s="61">
        <v>33.848998000000002</v>
      </c>
      <c r="N41" s="61">
        <v>33.604148000000002</v>
      </c>
      <c r="O41" s="61">
        <v>34.759861000000001</v>
      </c>
      <c r="P41" s="61">
        <v>35.927283000000003</v>
      </c>
      <c r="Q41" s="61">
        <v>41.396841000000002</v>
      </c>
      <c r="R41" s="61">
        <v>39.806319999999999</v>
      </c>
      <c r="S41" s="61">
        <v>37.121608999999999</v>
      </c>
      <c r="T41" s="61">
        <v>36.831336999999998</v>
      </c>
      <c r="U41" s="61">
        <v>37.899852000000003</v>
      </c>
      <c r="V41" s="61">
        <v>25.058737000000001</v>
      </c>
      <c r="W41" s="61">
        <v>27.906725000000002</v>
      </c>
      <c r="X41" s="61">
        <v>32.627819000000002</v>
      </c>
      <c r="Y41" s="61">
        <v>28.721806000000001</v>
      </c>
      <c r="Z41" s="61">
        <v>31.193912999999998</v>
      </c>
      <c r="AA41" s="61">
        <v>36.221939999999996</v>
      </c>
      <c r="AB41" s="61">
        <v>32.931353000000001</v>
      </c>
      <c r="AC41" s="61">
        <v>31.111816000000001</v>
      </c>
      <c r="AD41" s="61">
        <v>30.994880999999992</v>
      </c>
      <c r="AE41" s="61">
        <v>30.176051000000012</v>
      </c>
      <c r="AF41" s="61">
        <v>30.794085999999993</v>
      </c>
      <c r="AG41" s="61">
        <v>23.109306999999998</v>
      </c>
      <c r="AH41" s="61">
        <v>28.964698999999992</v>
      </c>
      <c r="AI41" s="61">
        <f t="shared" si="39"/>
        <v>1043.7560169999999</v>
      </c>
    </row>
    <row r="42" spans="1:35" s="53" customFormat="1" ht="13.2" x14ac:dyDescent="0.25">
      <c r="A42" s="82"/>
      <c r="B42" s="60" t="s">
        <v>19</v>
      </c>
      <c r="C42" s="61">
        <v>62.739944999999999</v>
      </c>
      <c r="D42" s="61">
        <v>56.236508999999998</v>
      </c>
      <c r="E42" s="61">
        <v>51.938033000000004</v>
      </c>
      <c r="F42" s="61">
        <v>52.807564000000006</v>
      </c>
      <c r="G42" s="61">
        <v>78.350360999999992</v>
      </c>
      <c r="H42" s="61">
        <v>85.019931999999983</v>
      </c>
      <c r="I42" s="61">
        <v>75.666682999999992</v>
      </c>
      <c r="J42" s="61">
        <v>72.511398999999997</v>
      </c>
      <c r="K42" s="61">
        <v>65.885106000000007</v>
      </c>
      <c r="L42" s="61">
        <v>98.618194000000003</v>
      </c>
      <c r="M42" s="61">
        <v>148.308527</v>
      </c>
      <c r="N42" s="61">
        <v>188.81863699999994</v>
      </c>
      <c r="O42" s="61">
        <v>209.89360800000006</v>
      </c>
      <c r="P42" s="61">
        <v>243.28084200000001</v>
      </c>
      <c r="Q42" s="61">
        <v>41.387935000000006</v>
      </c>
      <c r="R42" s="61">
        <v>297.18309899999991</v>
      </c>
      <c r="S42" s="61">
        <v>313.15478199999995</v>
      </c>
      <c r="T42" s="61">
        <v>309.45522400000004</v>
      </c>
      <c r="U42" s="61">
        <v>282.83928900000001</v>
      </c>
      <c r="V42" s="61">
        <v>228.19817600000005</v>
      </c>
      <c r="W42" s="61">
        <v>304.21687900000001</v>
      </c>
      <c r="X42" s="61">
        <v>400.09198900000001</v>
      </c>
      <c r="Y42" s="61">
        <v>388.95829900000007</v>
      </c>
      <c r="Z42" s="61">
        <v>366.11468200000002</v>
      </c>
      <c r="AA42" s="61">
        <v>413.499799</v>
      </c>
      <c r="AB42" s="61">
        <v>441.87248100000005</v>
      </c>
      <c r="AC42" s="61">
        <v>33.375397</v>
      </c>
      <c r="AD42" s="61">
        <v>25.134930000000001</v>
      </c>
      <c r="AE42" s="61">
        <v>26.187768999999989</v>
      </c>
      <c r="AF42" s="61">
        <v>40.837245000000003</v>
      </c>
      <c r="AG42" s="61">
        <v>35.228091000000006</v>
      </c>
      <c r="AH42" s="61">
        <v>44.663181000000002</v>
      </c>
      <c r="AI42" s="61">
        <f t="shared" si="39"/>
        <v>5482.4745869999997</v>
      </c>
    </row>
    <row r="43" spans="1:35" s="53" customFormat="1" ht="13.2" x14ac:dyDescent="0.25">
      <c r="A43" s="82"/>
      <c r="B43" s="60" t="s">
        <v>20</v>
      </c>
      <c r="C43" s="61">
        <v>46.393526999999999</v>
      </c>
      <c r="D43" s="61">
        <v>38.154432000000007</v>
      </c>
      <c r="E43" s="61">
        <v>45.854128000000003</v>
      </c>
      <c r="F43" s="61">
        <v>47.256815999999986</v>
      </c>
      <c r="G43" s="61">
        <v>50.076334000000017</v>
      </c>
      <c r="H43" s="61">
        <v>45.15871499999998</v>
      </c>
      <c r="I43" s="61">
        <v>41.107382000000015</v>
      </c>
      <c r="J43" s="61">
        <v>38.346099000000002</v>
      </c>
      <c r="K43" s="61">
        <v>35.255037000000002</v>
      </c>
      <c r="L43" s="61">
        <v>35.409270999999997</v>
      </c>
      <c r="M43" s="61">
        <v>34.367172000000004</v>
      </c>
      <c r="N43" s="61">
        <v>34.278530000000003</v>
      </c>
      <c r="O43" s="61">
        <v>37.752404999999989</v>
      </c>
      <c r="P43" s="61">
        <v>39.466307000000008</v>
      </c>
      <c r="Q43" s="61">
        <v>44.993392</v>
      </c>
      <c r="R43" s="61">
        <v>50.486998</v>
      </c>
      <c r="S43" s="61">
        <v>51.642102000000001</v>
      </c>
      <c r="T43" s="61">
        <v>54.200922999999989</v>
      </c>
      <c r="U43" s="61">
        <v>53.148744000000015</v>
      </c>
      <c r="V43" s="61">
        <v>43.262300000000003</v>
      </c>
      <c r="W43" s="61">
        <v>55.051874000000005</v>
      </c>
      <c r="X43" s="61">
        <v>62.04579300000001</v>
      </c>
      <c r="Y43" s="61">
        <v>26.878126999999999</v>
      </c>
      <c r="Z43" s="61">
        <v>70.772686999999991</v>
      </c>
      <c r="AA43" s="61">
        <v>75.259950000000018</v>
      </c>
      <c r="AB43" s="61">
        <v>81.670799000000002</v>
      </c>
      <c r="AC43" s="61">
        <v>77.442709999999991</v>
      </c>
      <c r="AD43" s="61">
        <v>81.648765999999981</v>
      </c>
      <c r="AE43" s="61">
        <v>82.886732000000023</v>
      </c>
      <c r="AF43" s="61">
        <v>86.541862999999992</v>
      </c>
      <c r="AG43" s="61">
        <v>91.377186999999992</v>
      </c>
      <c r="AH43" s="61">
        <v>96.046107000000006</v>
      </c>
      <c r="AI43" s="61">
        <f t="shared" si="39"/>
        <v>1754.233209</v>
      </c>
    </row>
    <row r="44" spans="1:35" s="53" customFormat="1" ht="13.2" x14ac:dyDescent="0.25">
      <c r="A44" s="82"/>
      <c r="B44" s="60" t="s">
        <v>422</v>
      </c>
      <c r="C44" s="61">
        <v>0</v>
      </c>
      <c r="D44" s="61">
        <v>0</v>
      </c>
      <c r="E44" s="61">
        <v>0</v>
      </c>
      <c r="F44" s="61">
        <v>0</v>
      </c>
      <c r="G44" s="61">
        <v>3.6355999999999999E-2</v>
      </c>
      <c r="H44" s="61">
        <v>9.0369999999999999E-3</v>
      </c>
      <c r="I44" s="61">
        <v>4.4380000000000003E-2</v>
      </c>
      <c r="J44" s="61">
        <v>5.0880000000000002E-2</v>
      </c>
      <c r="K44" s="61">
        <v>0.10782899999999999</v>
      </c>
      <c r="L44" s="61">
        <v>0.43279400000000001</v>
      </c>
      <c r="M44" s="61">
        <v>0.270924</v>
      </c>
      <c r="N44" s="61">
        <v>0.66749700000000001</v>
      </c>
      <c r="O44" s="61">
        <v>0.19794200000000001</v>
      </c>
      <c r="P44" s="61">
        <v>0.32200800000000002</v>
      </c>
      <c r="Q44" s="61">
        <v>0.44771500000000009</v>
      </c>
      <c r="R44" s="61">
        <v>0.76889099999999999</v>
      </c>
      <c r="S44" s="61">
        <v>2.6791099999999997</v>
      </c>
      <c r="T44" s="61">
        <v>4.5716519999999994</v>
      </c>
      <c r="U44" s="61">
        <v>7.2495480000000017</v>
      </c>
      <c r="V44" s="61">
        <v>6.9659700000000004</v>
      </c>
      <c r="W44" s="61">
        <v>11.652732000000002</v>
      </c>
      <c r="X44" s="61">
        <v>14.379020000000004</v>
      </c>
      <c r="Y44" s="61">
        <v>22.966263999999995</v>
      </c>
      <c r="Z44" s="61">
        <v>25.810237999999995</v>
      </c>
      <c r="AA44" s="61">
        <v>27.510757999999999</v>
      </c>
      <c r="AB44" s="61">
        <v>32.510025999999996</v>
      </c>
      <c r="AC44" s="61">
        <v>38.89924700000001</v>
      </c>
      <c r="AD44" s="61">
        <v>50.215925999999989</v>
      </c>
      <c r="AE44" s="61">
        <v>59.67868</v>
      </c>
      <c r="AF44" s="61">
        <v>71.392548000000019</v>
      </c>
      <c r="AG44" s="61">
        <v>75.629667000000012</v>
      </c>
      <c r="AH44" s="61">
        <v>97.115183000000002</v>
      </c>
      <c r="AI44" s="61">
        <f t="shared" si="39"/>
        <v>552.58282200000008</v>
      </c>
    </row>
    <row r="45" spans="1:35" s="53" customFormat="1" ht="13.2" x14ac:dyDescent="0.25">
      <c r="A45" s="83"/>
      <c r="B45" s="60" t="s">
        <v>21</v>
      </c>
      <c r="C45" s="61">
        <v>256.54735500000004</v>
      </c>
      <c r="D45" s="61">
        <v>260.18048800000003</v>
      </c>
      <c r="E45" s="61">
        <v>205.92822299999997</v>
      </c>
      <c r="F45" s="61">
        <v>232.47462300000001</v>
      </c>
      <c r="G45" s="61">
        <v>197.17097199999995</v>
      </c>
      <c r="H45" s="61">
        <v>158.28615500000001</v>
      </c>
      <c r="I45" s="61">
        <v>146.90244600000003</v>
      </c>
      <c r="J45" s="61">
        <v>125.61669999999998</v>
      </c>
      <c r="K45" s="61">
        <v>114.208991</v>
      </c>
      <c r="L45" s="61">
        <v>348.89196300000003</v>
      </c>
      <c r="M45" s="61">
        <v>77.705071000000018</v>
      </c>
      <c r="N45" s="61">
        <v>61.514302999999977</v>
      </c>
      <c r="O45" s="61">
        <v>67.42043799999999</v>
      </c>
      <c r="P45" s="61">
        <v>72.318691000000001</v>
      </c>
      <c r="Q45" s="61">
        <v>259.786</v>
      </c>
      <c r="R45" s="61">
        <v>96.683599999999998</v>
      </c>
      <c r="S45" s="61">
        <v>103.14171499999998</v>
      </c>
      <c r="T45" s="61">
        <v>100.08384300000002</v>
      </c>
      <c r="U45" s="61">
        <v>89.006801999999993</v>
      </c>
      <c r="V45" s="61">
        <v>63.230427999999968</v>
      </c>
      <c r="W45" s="61">
        <v>6.5799999999999995E-4</v>
      </c>
      <c r="X45" s="61">
        <v>114.95669599999998</v>
      </c>
      <c r="Y45" s="61">
        <v>128.71716999999995</v>
      </c>
      <c r="Z45" s="61">
        <v>125.167643</v>
      </c>
      <c r="AA45" s="61">
        <v>132.01919399999997</v>
      </c>
      <c r="AB45" s="61">
        <v>129.928855</v>
      </c>
      <c r="AC45" s="61">
        <v>134.15964599999998</v>
      </c>
      <c r="AD45" s="61">
        <v>136.428012</v>
      </c>
      <c r="AE45" s="61">
        <v>161.22963899999999</v>
      </c>
      <c r="AF45" s="61">
        <v>198.45233099999999</v>
      </c>
      <c r="AG45" s="61">
        <v>277.50882800000005</v>
      </c>
      <c r="AH45" s="61">
        <v>421.46377799999999</v>
      </c>
      <c r="AI45" s="61">
        <f t="shared" si="39"/>
        <v>4997.1312570000009</v>
      </c>
    </row>
    <row r="46" spans="1:35" s="53" customFormat="1" ht="13.2" x14ac:dyDescent="0.25">
      <c r="A46" s="82"/>
      <c r="B46" s="60" t="s">
        <v>22</v>
      </c>
      <c r="C46" s="61">
        <f>SUM(C47:C52)</f>
        <v>5.7439000000000004E-2</v>
      </c>
      <c r="D46" s="61">
        <f t="shared" ref="D46:AH46" si="40">SUM(D47:D52)</f>
        <v>3.022E-2</v>
      </c>
      <c r="E46" s="61">
        <f t="shared" si="40"/>
        <v>8.4580000000000002E-3</v>
      </c>
      <c r="F46" s="61">
        <f t="shared" si="40"/>
        <v>6.2699999999999995E-3</v>
      </c>
      <c r="G46" s="61">
        <f t="shared" si="40"/>
        <v>9.3614000000000003E-2</v>
      </c>
      <c r="H46" s="61">
        <f t="shared" si="40"/>
        <v>2.9062999999999999E-2</v>
      </c>
      <c r="I46" s="61">
        <f t="shared" si="40"/>
        <v>0.22581399999999999</v>
      </c>
      <c r="J46" s="61">
        <f t="shared" si="40"/>
        <v>0.30310000000000004</v>
      </c>
      <c r="K46" s="61">
        <f t="shared" si="40"/>
        <v>0.43199800000000005</v>
      </c>
      <c r="L46" s="61">
        <f t="shared" si="40"/>
        <v>1.4337810000000002</v>
      </c>
      <c r="M46" s="61">
        <f t="shared" si="40"/>
        <v>2.342911</v>
      </c>
      <c r="N46" s="61">
        <f t="shared" si="40"/>
        <v>1.5588949999999999</v>
      </c>
      <c r="O46" s="61">
        <f t="shared" si="40"/>
        <v>2.337304</v>
      </c>
      <c r="P46" s="61">
        <f t="shared" si="40"/>
        <v>4.4283570000000001</v>
      </c>
      <c r="Q46" s="61">
        <f t="shared" si="40"/>
        <v>8.4999970000000005</v>
      </c>
      <c r="R46" s="61">
        <f t="shared" si="40"/>
        <v>15.274570000000001</v>
      </c>
      <c r="S46" s="61">
        <f t="shared" si="40"/>
        <v>5.3897040000000001</v>
      </c>
      <c r="T46" s="61">
        <f t="shared" si="40"/>
        <v>2.7699380000000002</v>
      </c>
      <c r="U46" s="61">
        <f t="shared" si="40"/>
        <v>1.4278900000000001</v>
      </c>
      <c r="V46" s="61">
        <f t="shared" si="40"/>
        <v>0.46441500000000008</v>
      </c>
      <c r="W46" s="61">
        <f t="shared" si="40"/>
        <v>0.82461000000000007</v>
      </c>
      <c r="X46" s="61">
        <f t="shared" si="40"/>
        <v>1.0869280000000001</v>
      </c>
      <c r="Y46" s="61">
        <f t="shared" si="40"/>
        <v>0.97192699999999999</v>
      </c>
      <c r="Z46" s="61">
        <f t="shared" si="40"/>
        <v>1.5157910000000001</v>
      </c>
      <c r="AA46" s="61">
        <f t="shared" si="40"/>
        <v>0.73375500000000005</v>
      </c>
      <c r="AB46" s="61">
        <f t="shared" si="40"/>
        <v>1.016642</v>
      </c>
      <c r="AC46" s="61">
        <f t="shared" si="40"/>
        <v>1.1315170000000001</v>
      </c>
      <c r="AD46" s="61">
        <f t="shared" si="40"/>
        <v>1.205862</v>
      </c>
      <c r="AE46" s="61">
        <f t="shared" si="40"/>
        <v>2.683138</v>
      </c>
      <c r="AF46" s="61">
        <f t="shared" si="40"/>
        <v>2.024594</v>
      </c>
      <c r="AG46" s="61">
        <f t="shared" si="40"/>
        <v>5.6579039999999994</v>
      </c>
      <c r="AH46" s="61">
        <f t="shared" si="40"/>
        <v>4.3484369999999997</v>
      </c>
      <c r="AI46" s="61">
        <f t="shared" si="39"/>
        <v>70.31484300000001</v>
      </c>
    </row>
    <row r="47" spans="1:35" s="53" customFormat="1" ht="13.2" x14ac:dyDescent="0.25">
      <c r="A47" s="82"/>
      <c r="B47" s="85" t="s">
        <v>34</v>
      </c>
      <c r="C47" s="61">
        <v>4.8203000000000003E-2</v>
      </c>
      <c r="D47" s="61">
        <v>1.6201999999999998E-2</v>
      </c>
      <c r="E47" s="61">
        <v>3.49E-3</v>
      </c>
      <c r="F47" s="61">
        <v>2.516E-3</v>
      </c>
      <c r="G47" s="61">
        <v>5.7672999999999995E-2</v>
      </c>
      <c r="H47" s="61">
        <v>1.1332E-2</v>
      </c>
      <c r="I47" s="61">
        <v>5.9380000000000006E-3</v>
      </c>
      <c r="J47" s="61">
        <v>4.5410000000000008E-3</v>
      </c>
      <c r="K47" s="61">
        <v>4.3784000000000003E-2</v>
      </c>
      <c r="L47" s="61">
        <v>6.3614000000000004E-2</v>
      </c>
      <c r="M47" s="61">
        <v>6.5400000000000007E-4</v>
      </c>
      <c r="N47" s="61">
        <v>1.0089999999999997E-2</v>
      </c>
      <c r="O47" s="61">
        <v>1.1531999999999999E-2</v>
      </c>
      <c r="P47" s="61">
        <v>5.758000000000001E-3</v>
      </c>
      <c r="Q47" s="61">
        <v>1.3649999999999999E-3</v>
      </c>
      <c r="R47" s="61">
        <v>1.4904000000000001E-2</v>
      </c>
      <c r="S47" s="61">
        <v>3.0487E-2</v>
      </c>
      <c r="T47" s="61">
        <v>3.1412000000000009E-2</v>
      </c>
      <c r="U47" s="61">
        <v>0.14513799999999999</v>
      </c>
      <c r="V47" s="61">
        <v>0.29648500000000011</v>
      </c>
      <c r="W47" s="61">
        <v>6.3771999999999995E-2</v>
      </c>
      <c r="X47" s="61">
        <v>6.4364000000000005E-2</v>
      </c>
      <c r="Y47" s="61">
        <v>0.166578</v>
      </c>
      <c r="Z47" s="61">
        <v>0.175647</v>
      </c>
      <c r="AA47" s="61">
        <v>0.18367900000000001</v>
      </c>
      <c r="AB47" s="61">
        <v>0.14998899999999998</v>
      </c>
      <c r="AC47" s="61">
        <v>0.21839300000000003</v>
      </c>
      <c r="AD47" s="61">
        <v>0.12762999999999999</v>
      </c>
      <c r="AE47" s="61">
        <v>0.194357</v>
      </c>
      <c r="AF47" s="61">
        <v>0.12876400000000002</v>
      </c>
      <c r="AG47" s="61">
        <v>0.24704199999999998</v>
      </c>
      <c r="AH47" s="61">
        <v>0.25910899999999998</v>
      </c>
      <c r="AI47" s="61">
        <f t="shared" si="39"/>
        <v>2.7844419999999994</v>
      </c>
    </row>
    <row r="48" spans="1:35" s="53" customFormat="1" ht="13.2" x14ac:dyDescent="0.25">
      <c r="A48" s="82"/>
      <c r="B48" s="85" t="s">
        <v>24</v>
      </c>
      <c r="C48" s="61">
        <v>0</v>
      </c>
      <c r="D48" s="61">
        <v>4.55E-4</v>
      </c>
      <c r="E48" s="61">
        <v>3.59E-4</v>
      </c>
      <c r="F48" s="61">
        <v>0</v>
      </c>
      <c r="G48" s="61">
        <v>4.2329999999999998E-3</v>
      </c>
      <c r="H48" s="61">
        <v>4.79E-3</v>
      </c>
      <c r="I48" s="61">
        <v>3.1350000000000002E-3</v>
      </c>
      <c r="J48" s="61">
        <v>4.1050000000000001E-3</v>
      </c>
      <c r="K48" s="61">
        <v>2.9810000000000001E-3</v>
      </c>
      <c r="L48" s="61">
        <v>4.5929999999999999E-3</v>
      </c>
      <c r="M48" s="61">
        <v>2.398E-3</v>
      </c>
      <c r="N48" s="61">
        <v>2.3960000000000001E-3</v>
      </c>
      <c r="O48" s="61">
        <v>4.4019999999999997E-3</v>
      </c>
      <c r="P48" s="61">
        <v>2.2990000000000003E-3</v>
      </c>
      <c r="Q48" s="61">
        <v>1.402E-3</v>
      </c>
      <c r="R48" s="61">
        <v>7.0600000000000003E-4</v>
      </c>
      <c r="S48" s="61">
        <v>1.0675E-2</v>
      </c>
      <c r="T48" s="61">
        <v>7.3790999999999995E-2</v>
      </c>
      <c r="U48" s="61">
        <v>4.5395999999999999E-2</v>
      </c>
      <c r="V48" s="61">
        <v>2.99E-4</v>
      </c>
      <c r="W48" s="61">
        <v>1.552E-3</v>
      </c>
      <c r="X48" s="61">
        <v>2.3180000000000002E-3</v>
      </c>
      <c r="Y48" s="61">
        <v>8.3059999999999991E-3</v>
      </c>
      <c r="Z48" s="61">
        <v>4.8954999999999999E-2</v>
      </c>
      <c r="AA48" s="61">
        <v>4.8611000000000001E-2</v>
      </c>
      <c r="AB48" s="61">
        <v>7.5005000000000002E-2</v>
      </c>
      <c r="AC48" s="61">
        <v>3.7858000000000003E-2</v>
      </c>
      <c r="AD48" s="61">
        <v>2.1899999999999999E-2</v>
      </c>
      <c r="AE48" s="61">
        <v>0.11057</v>
      </c>
      <c r="AF48" s="61">
        <v>8.6830000000000004E-2</v>
      </c>
      <c r="AG48" s="61">
        <v>0.6721919999999999</v>
      </c>
      <c r="AH48" s="61">
        <v>9.5338000000000006E-2</v>
      </c>
      <c r="AI48" s="61">
        <f t="shared" si="39"/>
        <v>1.3778499999999998</v>
      </c>
    </row>
    <row r="49" spans="1:35" s="53" customFormat="1" ht="13.2" x14ac:dyDescent="0.25">
      <c r="A49" s="82"/>
      <c r="B49" s="85" t="s">
        <v>25</v>
      </c>
      <c r="C49" s="61">
        <v>3.9509999999999997E-3</v>
      </c>
      <c r="D49" s="61">
        <v>6.8400000000000004E-4</v>
      </c>
      <c r="E49" s="61">
        <v>1.444E-3</v>
      </c>
      <c r="F49" s="61">
        <v>6.3199999999999997E-4</v>
      </c>
      <c r="G49" s="61">
        <v>2.3820000000000004E-3</v>
      </c>
      <c r="H49" s="61">
        <v>1.15E-4</v>
      </c>
      <c r="I49" s="61">
        <v>0</v>
      </c>
      <c r="J49" s="61">
        <v>1.8960000000000001E-3</v>
      </c>
      <c r="K49" s="61">
        <v>5.5999999999999999E-5</v>
      </c>
      <c r="L49" s="61">
        <v>5.0699999999999996E-4</v>
      </c>
      <c r="M49" s="61">
        <v>1.9440000000000002E-3</v>
      </c>
      <c r="N49" s="61">
        <v>3.7030000000000001E-3</v>
      </c>
      <c r="O49" s="61">
        <v>1.7780000000000001E-3</v>
      </c>
      <c r="P49" s="61">
        <v>5.2389999999999989E-3</v>
      </c>
      <c r="Q49" s="61">
        <v>2.9950000000000003E-3</v>
      </c>
      <c r="R49" s="61">
        <v>1.92E-4</v>
      </c>
      <c r="S49" s="61">
        <v>6.5370000000000011E-3</v>
      </c>
      <c r="T49" s="61">
        <v>6.4340000000000005E-3</v>
      </c>
      <c r="U49" s="61">
        <v>2.823E-3</v>
      </c>
      <c r="V49" s="61">
        <v>1.5090000000000001E-3</v>
      </c>
      <c r="W49" s="61">
        <v>9.0749999999999997E-3</v>
      </c>
      <c r="X49" s="61">
        <v>6.293E-3</v>
      </c>
      <c r="Y49" s="61">
        <v>6.8294999999999995E-2</v>
      </c>
      <c r="Z49" s="61">
        <v>0.12028699999999999</v>
      </c>
      <c r="AA49" s="61">
        <v>8.6751999999999996E-2</v>
      </c>
      <c r="AB49" s="61">
        <v>7.796E-3</v>
      </c>
      <c r="AC49" s="61">
        <v>1.6811000000000003E-2</v>
      </c>
      <c r="AD49" s="61">
        <v>9.7450000000000019E-3</v>
      </c>
      <c r="AE49" s="61">
        <v>2.6089999999999998E-3</v>
      </c>
      <c r="AF49" s="61">
        <v>1.8749999999999999E-3</v>
      </c>
      <c r="AG49" s="61">
        <v>5.1749999999999999E-3</v>
      </c>
      <c r="AH49" s="61">
        <v>9.5769999999999987E-3</v>
      </c>
      <c r="AI49" s="61">
        <f t="shared" si="39"/>
        <v>0.38911100000000004</v>
      </c>
    </row>
    <row r="50" spans="1:35" s="53" customFormat="1" ht="13.2" x14ac:dyDescent="0.25">
      <c r="A50" s="82"/>
      <c r="B50" s="85" t="s">
        <v>26</v>
      </c>
      <c r="C50" s="61">
        <v>3.1250000000000002E-3</v>
      </c>
      <c r="D50" s="61">
        <v>9.247E-3</v>
      </c>
      <c r="E50" s="61">
        <v>2.04E-4</v>
      </c>
      <c r="F50" s="61">
        <v>1.457E-3</v>
      </c>
      <c r="G50" s="61">
        <v>9.0700000000000004E-4</v>
      </c>
      <c r="H50" s="61">
        <v>4.06E-4</v>
      </c>
      <c r="I50" s="61">
        <v>0.20650299999999999</v>
      </c>
      <c r="J50" s="61">
        <v>0.29096700000000003</v>
      </c>
      <c r="K50" s="61">
        <v>0.38078400000000001</v>
      </c>
      <c r="L50" s="61">
        <v>1.3637620000000001</v>
      </c>
      <c r="M50" s="61">
        <v>2.3336970000000004</v>
      </c>
      <c r="N50" s="61">
        <v>1.539588</v>
      </c>
      <c r="O50" s="61">
        <v>2.1525340000000002</v>
      </c>
      <c r="P50" s="61">
        <v>2.9360819999999999</v>
      </c>
      <c r="Q50" s="61">
        <v>5.1347129999999996</v>
      </c>
      <c r="R50" s="61">
        <v>9.2365349999999982</v>
      </c>
      <c r="S50" s="61">
        <v>3.6185799999999997</v>
      </c>
      <c r="T50" s="61">
        <v>0.47380899999999998</v>
      </c>
      <c r="U50" s="61">
        <v>0.14359</v>
      </c>
      <c r="V50" s="61">
        <v>8.6913000000000018E-2</v>
      </c>
      <c r="W50" s="61">
        <v>0.21827300000000002</v>
      </c>
      <c r="X50" s="61">
        <v>0.15267600000000003</v>
      </c>
      <c r="Y50" s="61">
        <v>0.30590100000000003</v>
      </c>
      <c r="Z50" s="61">
        <v>0.30933600000000011</v>
      </c>
      <c r="AA50" s="61">
        <v>0.19750300000000001</v>
      </c>
      <c r="AB50" s="61">
        <v>0.35454000000000008</v>
      </c>
      <c r="AC50" s="61">
        <v>0.39146700000000001</v>
      </c>
      <c r="AD50" s="61">
        <v>0.76909199999999989</v>
      </c>
      <c r="AE50" s="61">
        <v>2.114096</v>
      </c>
      <c r="AF50" s="61">
        <v>1.4827769999999998</v>
      </c>
      <c r="AG50" s="61">
        <v>2.2107299999999994</v>
      </c>
      <c r="AH50" s="61">
        <v>1.2335760000000002</v>
      </c>
      <c r="AI50" s="61">
        <f t="shared" si="39"/>
        <v>39.653369999999995</v>
      </c>
    </row>
    <row r="51" spans="1:35" s="53" customFormat="1" ht="13.2" x14ac:dyDescent="0.25">
      <c r="A51" s="82"/>
      <c r="B51" s="85" t="s">
        <v>27</v>
      </c>
      <c r="C51" s="61">
        <v>1.7899999999999999E-4</v>
      </c>
      <c r="D51" s="61">
        <v>0</v>
      </c>
      <c r="E51" s="61">
        <v>0</v>
      </c>
      <c r="F51" s="61">
        <v>8.0000000000000007E-5</v>
      </c>
      <c r="G51" s="61">
        <v>0</v>
      </c>
      <c r="H51" s="61">
        <v>6.96E-4</v>
      </c>
      <c r="I51" s="61">
        <v>4.5000000000000003E-5</v>
      </c>
      <c r="J51" s="61">
        <v>3.1000000000000001E-5</v>
      </c>
      <c r="K51" s="61">
        <v>1.748E-3</v>
      </c>
      <c r="L51" s="61">
        <v>1.1999999999999999E-3</v>
      </c>
      <c r="M51" s="61">
        <v>1.4189999999999999E-3</v>
      </c>
      <c r="N51" s="61">
        <v>5.7299999999999994E-4</v>
      </c>
      <c r="O51" s="61">
        <v>0.15913999999999998</v>
      </c>
      <c r="P51" s="61">
        <v>1.4748729999999999</v>
      </c>
      <c r="Q51" s="61">
        <v>3.3124669999999998</v>
      </c>
      <c r="R51" s="61">
        <v>6.0125840000000013</v>
      </c>
      <c r="S51" s="61">
        <v>1.7167160000000001</v>
      </c>
      <c r="T51" s="61">
        <v>2.182353</v>
      </c>
      <c r="U51" s="61">
        <v>1.0885880000000001</v>
      </c>
      <c r="V51" s="61">
        <v>7.7731000000000008E-2</v>
      </c>
      <c r="W51" s="61">
        <v>0.52736400000000005</v>
      </c>
      <c r="X51" s="61">
        <v>0.85449200000000003</v>
      </c>
      <c r="Y51" s="61">
        <v>0.41408400000000001</v>
      </c>
      <c r="Z51" s="61">
        <v>0.85647099999999998</v>
      </c>
      <c r="AA51" s="61">
        <v>0.207954</v>
      </c>
      <c r="AB51" s="61">
        <v>0.40972000000000003</v>
      </c>
      <c r="AC51" s="61">
        <v>0.453212</v>
      </c>
      <c r="AD51" s="61">
        <v>0.24890099999999998</v>
      </c>
      <c r="AE51" s="61">
        <v>0.24420900000000001</v>
      </c>
      <c r="AF51" s="61">
        <v>0.31094300000000002</v>
      </c>
      <c r="AG51" s="61">
        <v>2.5157010000000004</v>
      </c>
      <c r="AH51" s="61">
        <v>2.7247469999999994</v>
      </c>
      <c r="AI51" s="61">
        <f t="shared" si="39"/>
        <v>25.798221000000005</v>
      </c>
    </row>
    <row r="52" spans="1:35" s="53" customFormat="1" ht="13.2" x14ac:dyDescent="0.25">
      <c r="A52" s="82"/>
      <c r="B52" s="85" t="s">
        <v>28</v>
      </c>
      <c r="C52" s="61">
        <v>1.9810000000000001E-3</v>
      </c>
      <c r="D52" s="61">
        <v>3.6320000000000002E-3</v>
      </c>
      <c r="E52" s="61">
        <v>2.9610000000000001E-3</v>
      </c>
      <c r="F52" s="61">
        <v>1.585E-3</v>
      </c>
      <c r="G52" s="61">
        <v>2.8419000000000003E-2</v>
      </c>
      <c r="H52" s="61">
        <v>1.1724E-2</v>
      </c>
      <c r="I52" s="61">
        <v>1.0193000000000001E-2</v>
      </c>
      <c r="J52" s="61">
        <v>1.56E-3</v>
      </c>
      <c r="K52" s="61">
        <v>2.6449999999999998E-3</v>
      </c>
      <c r="L52" s="61">
        <v>1.05E-4</v>
      </c>
      <c r="M52" s="61">
        <v>2.7990000000000003E-3</v>
      </c>
      <c r="N52" s="61">
        <v>2.545E-3</v>
      </c>
      <c r="O52" s="61">
        <v>7.9180000000000014E-3</v>
      </c>
      <c r="P52" s="61">
        <v>4.1060000000000003E-3</v>
      </c>
      <c r="Q52" s="61">
        <v>4.7055000000000007E-2</v>
      </c>
      <c r="R52" s="61">
        <v>9.6490000000000013E-3</v>
      </c>
      <c r="S52" s="61">
        <v>6.7089999999999988E-3</v>
      </c>
      <c r="T52" s="61">
        <v>2.1389999999999998E-3</v>
      </c>
      <c r="U52" s="61">
        <v>2.3549999999999999E-3</v>
      </c>
      <c r="V52" s="61">
        <v>1.4779999999999999E-3</v>
      </c>
      <c r="W52" s="61">
        <v>4.5739999999999999E-3</v>
      </c>
      <c r="X52" s="61">
        <v>6.7850000000000011E-3</v>
      </c>
      <c r="Y52" s="61">
        <v>8.7629999999999982E-3</v>
      </c>
      <c r="Z52" s="61">
        <v>5.0949999999999997E-3</v>
      </c>
      <c r="AA52" s="61">
        <v>9.2560000000000003E-3</v>
      </c>
      <c r="AB52" s="61">
        <v>1.9592000000000005E-2</v>
      </c>
      <c r="AC52" s="61">
        <v>1.3776000000000002E-2</v>
      </c>
      <c r="AD52" s="61">
        <v>2.8594000000000001E-2</v>
      </c>
      <c r="AE52" s="61">
        <v>1.7297000000000003E-2</v>
      </c>
      <c r="AF52" s="61">
        <v>1.3405000000000002E-2</v>
      </c>
      <c r="AG52" s="61">
        <v>7.064E-3</v>
      </c>
      <c r="AH52" s="61">
        <v>2.6089999999999999E-2</v>
      </c>
      <c r="AI52" s="61">
        <f t="shared" si="39"/>
        <v>0.31184900000000004</v>
      </c>
    </row>
    <row r="53" spans="1:35" s="53" customFormat="1" ht="13.2" x14ac:dyDescent="0.25">
      <c r="A53" s="82"/>
      <c r="B53" s="60" t="s">
        <v>29</v>
      </c>
      <c r="C53" s="61">
        <f>SUM(C35,C37:C45)</f>
        <v>1712.353513</v>
      </c>
      <c r="D53" s="61">
        <f t="shared" ref="D53:AE53" si="41">SUM(D35,D37:D45)</f>
        <v>1638.117407</v>
      </c>
      <c r="E53" s="61">
        <f t="shared" si="41"/>
        <v>1622.1266399999997</v>
      </c>
      <c r="F53" s="61">
        <f t="shared" si="41"/>
        <v>2005.3519560000002</v>
      </c>
      <c r="G53" s="61">
        <f t="shared" si="41"/>
        <v>2249.2504349999999</v>
      </c>
      <c r="H53" s="61">
        <f t="shared" si="41"/>
        <v>2085.8534840000002</v>
      </c>
      <c r="I53" s="61">
        <f t="shared" si="41"/>
        <v>1899.642196</v>
      </c>
      <c r="J53" s="61">
        <f t="shared" si="41"/>
        <v>1811.843932</v>
      </c>
      <c r="K53" s="61">
        <f t="shared" si="41"/>
        <v>1801.8013559999999</v>
      </c>
      <c r="L53" s="61">
        <f t="shared" si="41"/>
        <v>2255.3392940000003</v>
      </c>
      <c r="M53" s="61">
        <f t="shared" si="41"/>
        <v>2166.550667</v>
      </c>
      <c r="N53" s="61">
        <f t="shared" si="41"/>
        <v>2112.2569809999991</v>
      </c>
      <c r="O53" s="61">
        <f t="shared" si="41"/>
        <v>2365.9339599999998</v>
      </c>
      <c r="P53" s="61">
        <f t="shared" si="41"/>
        <v>2554.9211480000004</v>
      </c>
      <c r="Q53" s="61">
        <f t="shared" si="41"/>
        <v>2570.0093660000002</v>
      </c>
      <c r="R53" s="61">
        <f t="shared" si="41"/>
        <v>2896.7424820000001</v>
      </c>
      <c r="S53" s="61">
        <f t="shared" si="41"/>
        <v>3107.2044420000002</v>
      </c>
      <c r="T53" s="61">
        <f t="shared" si="41"/>
        <v>3144.3029009999996</v>
      </c>
      <c r="U53" s="61">
        <f t="shared" si="41"/>
        <v>2966.8298329999998</v>
      </c>
      <c r="V53" s="61">
        <f t="shared" si="41"/>
        <v>2035.8507420000003</v>
      </c>
      <c r="W53" s="61">
        <f t="shared" si="41"/>
        <v>2928.1508140000001</v>
      </c>
      <c r="X53" s="61">
        <f t="shared" si="41"/>
        <v>3282.7999320000004</v>
      </c>
      <c r="Y53" s="61">
        <f t="shared" si="41"/>
        <v>3628.4482429999998</v>
      </c>
      <c r="Z53" s="61">
        <f t="shared" si="41"/>
        <v>3597.2918840000002</v>
      </c>
      <c r="AA53" s="61">
        <f t="shared" si="41"/>
        <v>3681.931415</v>
      </c>
      <c r="AB53" s="61">
        <f t="shared" si="41"/>
        <v>3773.559835</v>
      </c>
      <c r="AC53" s="61">
        <f t="shared" si="41"/>
        <v>3364.2410129999994</v>
      </c>
      <c r="AD53" s="61">
        <f t="shared" si="41"/>
        <v>3292.5426679999996</v>
      </c>
      <c r="AE53" s="61">
        <f t="shared" si="41"/>
        <v>4469.3413890000002</v>
      </c>
      <c r="AF53" s="61">
        <f t="shared" ref="AF53:AG53" si="42">SUM(AF35,AF37:AF45)</f>
        <v>6793.3148950000004</v>
      </c>
      <c r="AG53" s="61">
        <f t="shared" si="42"/>
        <v>6584.8260849999979</v>
      </c>
      <c r="AH53" s="61">
        <f t="shared" ref="AH53" si="43">SUM(AH35,AH37:AH45)</f>
        <v>9383.1865019999968</v>
      </c>
      <c r="AI53" s="61">
        <f t="shared" si="39"/>
        <v>99781.917409999995</v>
      </c>
    </row>
    <row r="54" spans="1:35" s="53" customFormat="1" ht="13.2" x14ac:dyDescent="0.25">
      <c r="A54" s="82"/>
      <c r="B54" s="60" t="s">
        <v>30</v>
      </c>
      <c r="C54" s="61">
        <f>C55-C53</f>
        <v>198.54349400000001</v>
      </c>
      <c r="D54" s="61">
        <f t="shared" ref="D54:AE54" si="44">D55-D53</f>
        <v>143.6039659999999</v>
      </c>
      <c r="E54" s="61">
        <f t="shared" si="44"/>
        <v>157.18648200000075</v>
      </c>
      <c r="F54" s="61">
        <f t="shared" si="44"/>
        <v>164.62188999999967</v>
      </c>
      <c r="G54" s="61">
        <f t="shared" si="44"/>
        <v>191.84299699999974</v>
      </c>
      <c r="H54" s="61">
        <f t="shared" si="44"/>
        <v>192.96438200000057</v>
      </c>
      <c r="I54" s="61">
        <f t="shared" si="44"/>
        <v>194.21302200000014</v>
      </c>
      <c r="J54" s="61">
        <f t="shared" si="44"/>
        <v>205.28362600000014</v>
      </c>
      <c r="K54" s="61">
        <f t="shared" si="44"/>
        <v>206.91222799999991</v>
      </c>
      <c r="L54" s="61">
        <f t="shared" si="44"/>
        <v>220.55645399999958</v>
      </c>
      <c r="M54" s="61">
        <f t="shared" si="44"/>
        <v>226.58666399999993</v>
      </c>
      <c r="N54" s="61">
        <f t="shared" si="44"/>
        <v>238.35065900000109</v>
      </c>
      <c r="O54" s="61">
        <f t="shared" si="44"/>
        <v>229.55193200000031</v>
      </c>
      <c r="P54" s="61">
        <f t="shared" si="44"/>
        <v>268.54106899999988</v>
      </c>
      <c r="Q54" s="61">
        <f t="shared" si="44"/>
        <v>570.46671199999901</v>
      </c>
      <c r="R54" s="61">
        <f t="shared" si="44"/>
        <v>291.98598899999979</v>
      </c>
      <c r="S54" s="61">
        <f t="shared" si="44"/>
        <v>317.25160999999935</v>
      </c>
      <c r="T54" s="61">
        <f t="shared" si="44"/>
        <v>327.82437700000037</v>
      </c>
      <c r="U54" s="61">
        <f t="shared" si="44"/>
        <v>300.4408940000003</v>
      </c>
      <c r="V54" s="61">
        <f t="shared" si="44"/>
        <v>186.90971599999989</v>
      </c>
      <c r="W54" s="61">
        <f t="shared" si="44"/>
        <v>331.74742899999956</v>
      </c>
      <c r="X54" s="61">
        <f t="shared" si="44"/>
        <v>343.46299599999884</v>
      </c>
      <c r="Y54" s="61">
        <f t="shared" si="44"/>
        <v>-2.1853150000006281</v>
      </c>
      <c r="Z54" s="61">
        <f t="shared" si="44"/>
        <v>523.41169199999968</v>
      </c>
      <c r="AA54" s="61">
        <f t="shared" si="44"/>
        <v>4309.2965439999998</v>
      </c>
      <c r="AB54" s="61">
        <f t="shared" si="44"/>
        <v>815.62859099999969</v>
      </c>
      <c r="AC54" s="61">
        <f t="shared" si="44"/>
        <v>740.72429400000101</v>
      </c>
      <c r="AD54" s="61">
        <f t="shared" si="44"/>
        <v>822.76825899999994</v>
      </c>
      <c r="AE54" s="61">
        <f t="shared" si="44"/>
        <v>914.70427400000062</v>
      </c>
      <c r="AF54" s="61">
        <f t="shared" ref="AF54:AG54" si="45">AF55-AF53</f>
        <v>970.02138499999728</v>
      </c>
      <c r="AG54" s="61">
        <f t="shared" si="45"/>
        <v>903.22840300000189</v>
      </c>
      <c r="AH54" s="61">
        <f t="shared" ref="AH54" si="46">AH55-AH53</f>
        <v>986.4413510000013</v>
      </c>
      <c r="AI54" s="61">
        <f t="shared" si="39"/>
        <v>16492.888066</v>
      </c>
    </row>
    <row r="55" spans="1:35" s="53" customFormat="1" ht="13.2" x14ac:dyDescent="0.25">
      <c r="A55" s="82"/>
      <c r="B55" s="60" t="s">
        <v>31</v>
      </c>
      <c r="C55" s="61">
        <v>1910.897007</v>
      </c>
      <c r="D55" s="61">
        <v>1781.7213729999999</v>
      </c>
      <c r="E55" s="61">
        <v>1779.3131220000005</v>
      </c>
      <c r="F55" s="61">
        <v>2169.9738459999999</v>
      </c>
      <c r="G55" s="61">
        <v>2441.0934319999997</v>
      </c>
      <c r="H55" s="61">
        <v>2278.8178660000008</v>
      </c>
      <c r="I55" s="61">
        <v>2093.8552180000001</v>
      </c>
      <c r="J55" s="61">
        <v>2017.1275580000001</v>
      </c>
      <c r="K55" s="61">
        <v>2008.7135839999999</v>
      </c>
      <c r="L55" s="61">
        <v>2475.8957479999999</v>
      </c>
      <c r="M55" s="61">
        <v>2393.1373309999999</v>
      </c>
      <c r="N55" s="61">
        <v>2350.6076400000002</v>
      </c>
      <c r="O55" s="61">
        <v>2595.4858920000001</v>
      </c>
      <c r="P55" s="61">
        <v>2823.4622170000002</v>
      </c>
      <c r="Q55" s="61">
        <v>3140.4760779999992</v>
      </c>
      <c r="R55" s="61">
        <v>3188.7284709999999</v>
      </c>
      <c r="S55" s="61">
        <v>3424.4560519999995</v>
      </c>
      <c r="T55" s="61">
        <v>3472.1272779999999</v>
      </c>
      <c r="U55" s="61">
        <v>3267.2707270000001</v>
      </c>
      <c r="V55" s="61">
        <v>2222.7604580000002</v>
      </c>
      <c r="W55" s="61">
        <v>3259.8982429999996</v>
      </c>
      <c r="X55" s="61">
        <v>3626.2629279999992</v>
      </c>
      <c r="Y55" s="61">
        <v>3626.2629279999992</v>
      </c>
      <c r="Z55" s="61">
        <v>4120.7035759999999</v>
      </c>
      <c r="AA55" s="61">
        <v>7991.2279589999998</v>
      </c>
      <c r="AB55" s="61">
        <v>4589.1884259999997</v>
      </c>
      <c r="AC55" s="61">
        <v>4104.9653070000004</v>
      </c>
      <c r="AD55" s="61">
        <v>4115.3109269999995</v>
      </c>
      <c r="AE55" s="61">
        <v>5384.0456630000008</v>
      </c>
      <c r="AF55" s="61">
        <v>7763.3362799999977</v>
      </c>
      <c r="AG55" s="61">
        <v>7488.0544879999998</v>
      </c>
      <c r="AH55" s="61">
        <v>10369.627852999998</v>
      </c>
      <c r="AI55" s="61">
        <f t="shared" si="39"/>
        <v>116274.80547599998</v>
      </c>
    </row>
    <row r="56" spans="1:35" s="53" customFormat="1" ht="13.2" x14ac:dyDescent="0.25">
      <c r="A56" s="57"/>
      <c r="B56" s="66"/>
      <c r="C56" s="66"/>
      <c r="D56" s="66"/>
      <c r="E56" s="66"/>
      <c r="F56" s="66"/>
      <c r="G56" s="66"/>
      <c r="H56" s="66"/>
      <c r="I56" s="66"/>
      <c r="J56" s="66"/>
      <c r="K56" s="67"/>
      <c r="L56" s="67"/>
      <c r="M56" s="67"/>
      <c r="N56" s="67"/>
      <c r="O56" s="67"/>
      <c r="P56" s="67"/>
      <c r="Q56" s="67"/>
      <c r="R56" s="67"/>
      <c r="S56" s="67"/>
      <c r="T56" s="67"/>
      <c r="U56" s="67"/>
      <c r="V56" s="67"/>
      <c r="W56" s="67"/>
      <c r="X56" s="67"/>
      <c r="Y56" s="67"/>
    </row>
    <row r="57" spans="1:35" s="53" customFormat="1" ht="13.2" x14ac:dyDescent="0.25">
      <c r="A57" s="57"/>
      <c r="B57" s="134" t="s">
        <v>33</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row>
    <row r="58" spans="1:35" s="53" customFormat="1" ht="13.2" x14ac:dyDescent="0.25">
      <c r="A58" s="57"/>
      <c r="B58" s="54"/>
      <c r="C58" s="54"/>
      <c r="D58" s="54"/>
      <c r="E58" s="54"/>
      <c r="F58" s="54"/>
      <c r="G58" s="54"/>
      <c r="H58" s="54"/>
      <c r="I58" s="54"/>
      <c r="J58" s="54"/>
      <c r="K58" s="54"/>
      <c r="L58" s="54"/>
      <c r="M58" s="54"/>
      <c r="N58" s="54"/>
      <c r="O58" s="54"/>
      <c r="P58" s="54"/>
      <c r="Q58" s="54"/>
      <c r="R58" s="54"/>
      <c r="S58" s="54"/>
      <c r="T58" s="54"/>
      <c r="U58" s="54"/>
      <c r="V58" s="54"/>
      <c r="W58" s="54"/>
      <c r="X58" s="54"/>
      <c r="Y58" s="54"/>
    </row>
    <row r="59" spans="1:35" s="53" customFormat="1" ht="13.2" x14ac:dyDescent="0.25">
      <c r="A59" s="57"/>
      <c r="B59" s="60" t="s">
        <v>424</v>
      </c>
      <c r="C59" s="68">
        <f t="shared" ref="C59:AI60" si="47">IF(C9&gt;0,C34/C9*100,"--")</f>
        <v>0.83082974644142749</v>
      </c>
      <c r="D59" s="68">
        <f t="shared" si="47"/>
        <v>0.7859501185475527</v>
      </c>
      <c r="E59" s="68">
        <f t="shared" si="47"/>
        <v>0.582681553956928</v>
      </c>
      <c r="F59" s="68">
        <f t="shared" si="47"/>
        <v>0.53733229096334023</v>
      </c>
      <c r="G59" s="68">
        <f t="shared" si="47"/>
        <v>0.39406873583078678</v>
      </c>
      <c r="H59" s="68">
        <f t="shared" si="47"/>
        <v>0.30411964343437181</v>
      </c>
      <c r="I59" s="68">
        <f t="shared" si="47"/>
        <v>0.28727558458440039</v>
      </c>
      <c r="J59" s="68">
        <f t="shared" si="47"/>
        <v>0.20393958024909967</v>
      </c>
      <c r="K59" s="68">
        <f t="shared" si="47"/>
        <v>0.14879713396114949</v>
      </c>
      <c r="L59" s="68">
        <f t="shared" si="47"/>
        <v>0.35741213585878895</v>
      </c>
      <c r="M59" s="68">
        <f t="shared" si="47"/>
        <v>7.2110503761631167E-2</v>
      </c>
      <c r="N59" s="68">
        <f t="shared" si="47"/>
        <v>5.3055981782878681E-2</v>
      </c>
      <c r="O59" s="68">
        <f t="shared" si="47"/>
        <v>5.8369420952720914E-2</v>
      </c>
      <c r="P59" s="68">
        <f t="shared" si="47"/>
        <v>0.13362601026867008</v>
      </c>
      <c r="Q59" s="68">
        <f t="shared" si="47"/>
        <v>0.21527699039359216</v>
      </c>
      <c r="R59" s="68">
        <f t="shared" si="47"/>
        <v>6.8673125875489863E-2</v>
      </c>
      <c r="S59" s="68">
        <f t="shared" si="47"/>
        <v>6.3691320384911071E-2</v>
      </c>
      <c r="T59" s="68">
        <f t="shared" si="47"/>
        <v>6.6857109344322013E-2</v>
      </c>
      <c r="U59" s="68">
        <f t="shared" si="47"/>
        <v>7.1666865139979302E-2</v>
      </c>
      <c r="V59" s="68">
        <f t="shared" si="47"/>
        <v>6.6128762156728457E-2</v>
      </c>
      <c r="W59" s="68">
        <f t="shared" si="47"/>
        <v>6.1075319653144597E-2</v>
      </c>
      <c r="X59" s="68">
        <f t="shared" si="47"/>
        <v>8.0371890137859489E-2</v>
      </c>
      <c r="Y59" s="68">
        <f t="shared" si="47"/>
        <v>8.4397419752906808E-2</v>
      </c>
      <c r="Z59" s="68">
        <f t="shared" si="47"/>
        <v>7.9838812715838037E-2</v>
      </c>
      <c r="AA59" s="68">
        <f t="shared" si="47"/>
        <v>8.2591202696881041E-2</v>
      </c>
      <c r="AB59" s="68">
        <f t="shared" si="47"/>
        <v>8.8972318486799359E-2</v>
      </c>
      <c r="AC59" s="68">
        <f t="shared" si="47"/>
        <v>7.8167901936238099E-2</v>
      </c>
      <c r="AD59" s="68">
        <f t="shared" si="47"/>
        <v>7.9760435629119053E-2</v>
      </c>
      <c r="AE59" s="68">
        <f t="shared" si="47"/>
        <v>8.549255106135363E-2</v>
      </c>
      <c r="AF59" s="68">
        <f t="shared" si="47"/>
        <v>0.1075292635473503</v>
      </c>
      <c r="AG59" s="68">
        <f t="shared" si="47"/>
        <v>0.19795328705397505</v>
      </c>
      <c r="AH59" s="68">
        <f t="shared" si="47"/>
        <v>0.26857217888882784</v>
      </c>
      <c r="AI59" s="68">
        <f t="shared" si="47"/>
        <v>0.1487302858072016</v>
      </c>
    </row>
    <row r="60" spans="1:35" s="53" customFormat="1" ht="13.2" x14ac:dyDescent="0.25">
      <c r="A60" s="59"/>
      <c r="B60" s="85" t="s">
        <v>12</v>
      </c>
      <c r="C60" s="68">
        <f t="shared" si="47"/>
        <v>0.30115488431786835</v>
      </c>
      <c r="D60" s="68">
        <f t="shared" si="47"/>
        <v>0.19695140736497307</v>
      </c>
      <c r="E60" s="68">
        <f t="shared" si="47"/>
        <v>0.17737148751134327</v>
      </c>
      <c r="F60" s="68">
        <f t="shared" si="47"/>
        <v>0.13467483251873943</v>
      </c>
      <c r="G60" s="68">
        <f t="shared" si="47"/>
        <v>0.12437214376309774</v>
      </c>
      <c r="H60" s="68">
        <f t="shared" si="47"/>
        <v>0.13338076745116001</v>
      </c>
      <c r="I60" s="68">
        <f t="shared" si="47"/>
        <v>0.17235008451884801</v>
      </c>
      <c r="J60" s="68">
        <f t="shared" si="47"/>
        <v>0.10767101195549554</v>
      </c>
      <c r="K60" s="68">
        <f t="shared" si="47"/>
        <v>5.5626088793261905E-2</v>
      </c>
      <c r="L60" s="68">
        <f t="shared" si="47"/>
        <v>5.5465512916461297E-2</v>
      </c>
      <c r="M60" s="68">
        <f t="shared" si="47"/>
        <v>4.0364439255010147E-2</v>
      </c>
      <c r="N60" s="68">
        <f t="shared" si="47"/>
        <v>3.9855336114515701E-2</v>
      </c>
      <c r="O60" s="68">
        <f t="shared" si="47"/>
        <v>5.1976185372565299E-2</v>
      </c>
      <c r="P60" s="68">
        <f t="shared" si="47"/>
        <v>0.17923765711064307</v>
      </c>
      <c r="Q60" s="68">
        <f t="shared" si="47"/>
        <v>4.6696986020438667E-2</v>
      </c>
      <c r="R60" s="68">
        <f t="shared" si="47"/>
        <v>5.4002226131338545E-2</v>
      </c>
      <c r="S60" s="68">
        <f t="shared" si="47"/>
        <v>3.5063198919400101E-2</v>
      </c>
      <c r="T60" s="68">
        <f t="shared" si="47"/>
        <v>3.354829823399226E-2</v>
      </c>
      <c r="U60" s="68">
        <f t="shared" si="47"/>
        <v>4.7940759322428736E-2</v>
      </c>
      <c r="V60" s="68">
        <f t="shared" si="47"/>
        <v>4.2486572938071669E-2</v>
      </c>
      <c r="W60" s="68">
        <f t="shared" si="47"/>
        <v>3.50852963294499E-2</v>
      </c>
      <c r="X60" s="68">
        <f t="shared" si="47"/>
        <v>4.8754959290014263E-2</v>
      </c>
      <c r="Y60" s="68">
        <f t="shared" si="47"/>
        <v>4.7415131119388325E-2</v>
      </c>
      <c r="Z60" s="68">
        <f t="shared" si="47"/>
        <v>4.0841056177046309E-2</v>
      </c>
      <c r="AA60" s="68">
        <f t="shared" si="47"/>
        <v>5.8687129284422684E-2</v>
      </c>
      <c r="AB60" s="68">
        <f t="shared" si="47"/>
        <v>7.5193243847916869E-2</v>
      </c>
      <c r="AC60" s="68">
        <f t="shared" si="47"/>
        <v>5.6911784218822328E-2</v>
      </c>
      <c r="AD60" s="68">
        <f t="shared" si="47"/>
        <v>6.5782327130468429E-2</v>
      </c>
      <c r="AE60" s="68">
        <f t="shared" si="47"/>
        <v>6.0907177136855721E-2</v>
      </c>
      <c r="AF60" s="68">
        <f t="shared" si="47"/>
        <v>7.7110743130786766E-2</v>
      </c>
      <c r="AG60" s="68">
        <f t="shared" si="47"/>
        <v>0.14829178242430208</v>
      </c>
      <c r="AH60" s="68">
        <f t="shared" ref="AH60" si="48">IF(AH10&gt;0,AH35/AH10*100,"--")</f>
        <v>0.1859982199168129</v>
      </c>
      <c r="AI60" s="68">
        <f t="shared" si="47"/>
        <v>8.0458093457114785E-2</v>
      </c>
    </row>
    <row r="61" spans="1:35" s="53" customFormat="1" ht="13.2" x14ac:dyDescent="0.25">
      <c r="A61" s="59"/>
      <c r="B61" s="85" t="s">
        <v>13</v>
      </c>
      <c r="C61" s="68">
        <f t="shared" ref="C61:AF61" si="49">IF(C11&gt;0,C36/C11*100,"--")</f>
        <v>2.9273534496219509</v>
      </c>
      <c r="D61" s="68">
        <f t="shared" si="49"/>
        <v>2.792500416395328</v>
      </c>
      <c r="E61" s="68">
        <f t="shared" si="49"/>
        <v>1.8661355341430388</v>
      </c>
      <c r="F61" s="68">
        <f t="shared" si="49"/>
        <v>1.7925036372963843</v>
      </c>
      <c r="G61" s="68">
        <f t="shared" si="49"/>
        <v>1.1287558052226296</v>
      </c>
      <c r="H61" s="68">
        <f t="shared" si="49"/>
        <v>0.69935587797687737</v>
      </c>
      <c r="I61" s="68">
        <f t="shared" si="49"/>
        <v>0.51375140961636456</v>
      </c>
      <c r="J61" s="68">
        <f t="shared" si="49"/>
        <v>0.38851272205963622</v>
      </c>
      <c r="K61" s="68">
        <f t="shared" si="49"/>
        <v>0.32168738761046928</v>
      </c>
      <c r="L61" s="68">
        <f t="shared" si="49"/>
        <v>0.93351055142530759</v>
      </c>
      <c r="M61" s="68">
        <f t="shared" si="49"/>
        <v>0.12131902465548064</v>
      </c>
      <c r="N61" s="68">
        <f t="shared" si="49"/>
        <v>7.1426203944912253E-2</v>
      </c>
      <c r="O61" s="68">
        <f t="shared" si="49"/>
        <v>6.7317797011486297E-2</v>
      </c>
      <c r="P61" s="68">
        <f t="shared" si="49"/>
        <v>6.8301114026743798E-2</v>
      </c>
      <c r="Q61" s="68">
        <f t="shared" si="49"/>
        <v>0.4714556640841614</v>
      </c>
      <c r="R61" s="68">
        <f t="shared" si="49"/>
        <v>9.1427298560782397E-2</v>
      </c>
      <c r="S61" s="68">
        <f t="shared" si="49"/>
        <v>0.10197400791269295</v>
      </c>
      <c r="T61" s="68">
        <f t="shared" si="49"/>
        <v>0.10845842330040438</v>
      </c>
      <c r="U61" s="68">
        <f t="shared" si="49"/>
        <v>9.6615259906061332E-2</v>
      </c>
      <c r="V61" s="68">
        <f t="shared" si="49"/>
        <v>8.6195274613114936E-2</v>
      </c>
      <c r="W61" s="68">
        <f t="shared" si="49"/>
        <v>8.2652170012335907E-2</v>
      </c>
      <c r="X61" s="68">
        <f t="shared" si="49"/>
        <v>0.1058347281683284</v>
      </c>
      <c r="Y61" s="68">
        <f t="shared" si="49"/>
        <v>0.11465203694620274</v>
      </c>
      <c r="Z61" s="68">
        <f t="shared" si="49"/>
        <v>0.1075665927610427</v>
      </c>
      <c r="AA61" s="68">
        <f t="shared" si="49"/>
        <v>9.8141664727834005E-2</v>
      </c>
      <c r="AB61" s="68">
        <f t="shared" si="49"/>
        <v>9.7200339156429519E-2</v>
      </c>
      <c r="AC61" s="68">
        <f t="shared" si="49"/>
        <v>9.11376593697584E-2</v>
      </c>
      <c r="AD61" s="68">
        <f t="shared" si="49"/>
        <v>8.7489706072162415E-2</v>
      </c>
      <c r="AE61" s="68">
        <f t="shared" si="49"/>
        <v>9.7371558655341695E-2</v>
      </c>
      <c r="AF61" s="68">
        <f t="shared" si="49"/>
        <v>0.12108351356738642</v>
      </c>
      <c r="AG61" s="68">
        <f t="shared" ref="AG61:AH61" si="50">IF(AG11&gt;0,AG36/AG11*100,"--")</f>
        <v>0.218083194459534</v>
      </c>
      <c r="AH61" s="68">
        <f t="shared" si="50"/>
        <v>0.29704343045876513</v>
      </c>
      <c r="AI61" s="68">
        <f t="shared" ref="AI61:AI67" si="51">IF(AI11&gt;0,AI36/AI11*100,"--")</f>
        <v>0.21243416714611191</v>
      </c>
    </row>
    <row r="62" spans="1:35" s="53" customFormat="1" ht="13.2" x14ac:dyDescent="0.25">
      <c r="A62" s="57"/>
      <c r="B62" s="60" t="s">
        <v>14</v>
      </c>
      <c r="C62" s="68">
        <f t="shared" ref="C62:AF62" si="52">IF(C12&gt;0,C37/C12*100,"--")</f>
        <v>2.7826306862490395</v>
      </c>
      <c r="D62" s="68">
        <f t="shared" si="52"/>
        <v>2.4314178311068302</v>
      </c>
      <c r="E62" s="68">
        <f t="shared" si="52"/>
        <v>2.4314178311068302</v>
      </c>
      <c r="F62" s="68">
        <f t="shared" si="52"/>
        <v>2.6645381498819281</v>
      </c>
      <c r="G62" s="68">
        <f t="shared" si="52"/>
        <v>2.6817378716020466</v>
      </c>
      <c r="H62" s="68">
        <f t="shared" si="52"/>
        <v>2.720906487908294</v>
      </c>
      <c r="I62" s="68">
        <f t="shared" si="52"/>
        <v>2.6496458017003026</v>
      </c>
      <c r="J62" s="68">
        <f t="shared" si="52"/>
        <v>2.4846665975831068</v>
      </c>
      <c r="K62" s="68">
        <f t="shared" si="52"/>
        <v>2.4989397472826056</v>
      </c>
      <c r="L62" s="68">
        <f t="shared" si="52"/>
        <v>2.4837708236148117</v>
      </c>
      <c r="M62" s="68">
        <f t="shared" si="52"/>
        <v>2.3902975036033833</v>
      </c>
      <c r="N62" s="68">
        <f t="shared" si="52"/>
        <v>2.398645427807935</v>
      </c>
      <c r="O62" s="68">
        <f t="shared" si="52"/>
        <v>2.2960770317193195</v>
      </c>
      <c r="P62" s="68">
        <f t="shared" si="52"/>
        <v>2.3031602059582368</v>
      </c>
      <c r="Q62" s="68">
        <f t="shared" si="52"/>
        <v>2.2977518739118263</v>
      </c>
      <c r="R62" s="68">
        <f t="shared" si="52"/>
        <v>2.3902833545774742</v>
      </c>
      <c r="S62" s="68">
        <f t="shared" si="52"/>
        <v>2.3619057470339504</v>
      </c>
      <c r="T62" s="68">
        <f t="shared" si="52"/>
        <v>2.5029385532348236</v>
      </c>
      <c r="U62" s="68">
        <f t="shared" si="52"/>
        <v>2.2811370359211081</v>
      </c>
      <c r="V62" s="68">
        <f t="shared" si="52"/>
        <v>2.2214889734189596</v>
      </c>
      <c r="W62" s="68">
        <f t="shared" si="52"/>
        <v>2.2550672674497707</v>
      </c>
      <c r="X62" s="68">
        <f t="shared" si="52"/>
        <v>2.2796027815681676</v>
      </c>
      <c r="Y62" s="68">
        <f t="shared" si="52"/>
        <v>2.2433048682156782</v>
      </c>
      <c r="Z62" s="68">
        <f t="shared" si="52"/>
        <v>2.2847383215343209</v>
      </c>
      <c r="AA62" s="68">
        <f t="shared" si="52"/>
        <v>2.2987073819233617</v>
      </c>
      <c r="AB62" s="68">
        <f t="shared" si="52"/>
        <v>2.2589652300421044</v>
      </c>
      <c r="AC62" s="68">
        <f t="shared" si="52"/>
        <v>2.2837886369870688</v>
      </c>
      <c r="AD62" s="68">
        <f t="shared" si="52"/>
        <v>2.300047766089087</v>
      </c>
      <c r="AE62" s="68">
        <f t="shared" si="52"/>
        <v>2.3125259314482052</v>
      </c>
      <c r="AF62" s="68">
        <f t="shared" si="52"/>
        <v>2.3035109727855367</v>
      </c>
      <c r="AG62" s="68">
        <f t="shared" ref="AG62:AH62" si="53">IF(AG12&gt;0,AG37/AG12*100,"--")</f>
        <v>2.2588924175025249</v>
      </c>
      <c r="AH62" s="68">
        <f t="shared" si="53"/>
        <v>2.290441664814113</v>
      </c>
      <c r="AI62" s="68">
        <f t="shared" si="51"/>
        <v>2.3459572348086457</v>
      </c>
    </row>
    <row r="63" spans="1:35" s="53" customFormat="1" ht="13.2" x14ac:dyDescent="0.25">
      <c r="A63" s="59"/>
      <c r="B63" s="60" t="s">
        <v>15</v>
      </c>
      <c r="C63" s="68">
        <f t="shared" ref="C63:AF63" si="54">IF(C13&gt;0,C38/C13*100,"--")</f>
        <v>2.7050265501848361</v>
      </c>
      <c r="D63" s="68">
        <f t="shared" si="54"/>
        <v>2.651600043761337</v>
      </c>
      <c r="E63" s="68">
        <f t="shared" si="54"/>
        <v>2.7707546174330817</v>
      </c>
      <c r="F63" s="68">
        <f t="shared" si="54"/>
        <v>2.6490802385629242</v>
      </c>
      <c r="G63" s="68">
        <f t="shared" si="54"/>
        <v>2.8647485729881708</v>
      </c>
      <c r="H63" s="68">
        <f t="shared" si="54"/>
        <v>2.5834579592555587</v>
      </c>
      <c r="I63" s="68">
        <f t="shared" si="54"/>
        <v>2.4607962028235582</v>
      </c>
      <c r="J63" s="68">
        <f t="shared" si="54"/>
        <v>2.3240774349692526</v>
      </c>
      <c r="K63" s="68">
        <f t="shared" si="54"/>
        <v>2.2393622556410584</v>
      </c>
      <c r="L63" s="68">
        <f t="shared" si="54"/>
        <v>2.0906448749542719</v>
      </c>
      <c r="M63" s="68">
        <f t="shared" si="54"/>
        <v>2.0110797879274882</v>
      </c>
      <c r="N63" s="68">
        <f t="shared" si="54"/>
        <v>2.0501107117900723</v>
      </c>
      <c r="O63" s="68">
        <f t="shared" si="54"/>
        <v>2.3386250018923804</v>
      </c>
      <c r="P63" s="68">
        <f t="shared" si="54"/>
        <v>2.3162111920808326</v>
      </c>
      <c r="Q63" s="68">
        <f t="shared" si="54"/>
        <v>2.2389830797141785</v>
      </c>
      <c r="R63" s="68">
        <f t="shared" si="54"/>
        <v>2.2920933204934082</v>
      </c>
      <c r="S63" s="68">
        <f t="shared" si="54"/>
        <v>2.2057783037687986</v>
      </c>
      <c r="T63" s="68">
        <f t="shared" si="54"/>
        <v>2.1330399938985058</v>
      </c>
      <c r="U63" s="68">
        <f t="shared" si="54"/>
        <v>2.1225289556530695</v>
      </c>
      <c r="V63" s="68">
        <f t="shared" si="54"/>
        <v>2.017606894311097</v>
      </c>
      <c r="W63" s="68">
        <f t="shared" si="54"/>
        <v>2.1194240471285317</v>
      </c>
      <c r="X63" s="68">
        <f t="shared" si="54"/>
        <v>2.0882853939605606</v>
      </c>
      <c r="Y63" s="68">
        <f t="shared" si="54"/>
        <v>2.1510680840304577</v>
      </c>
      <c r="Z63" s="68">
        <f t="shared" si="54"/>
        <v>2.2184202682879137</v>
      </c>
      <c r="AA63" s="68">
        <f t="shared" si="54"/>
        <v>2.2029103644048584</v>
      </c>
      <c r="AB63" s="68">
        <f t="shared" si="54"/>
        <v>2.2542466017938296</v>
      </c>
      <c r="AC63" s="68">
        <f t="shared" si="54"/>
        <v>2.3206520263732382</v>
      </c>
      <c r="AD63" s="68">
        <f t="shared" si="54"/>
        <v>2.2879756577173112</v>
      </c>
      <c r="AE63" s="68">
        <f t="shared" si="54"/>
        <v>2.2622085686869897</v>
      </c>
      <c r="AF63" s="68">
        <f t="shared" si="54"/>
        <v>2.2044135595820356</v>
      </c>
      <c r="AG63" s="68">
        <f t="shared" ref="AG63:AH63" si="55">IF(AG13&gt;0,AG38/AG13*100,"--")</f>
        <v>2.1483196538487106</v>
      </c>
      <c r="AH63" s="68">
        <f t="shared" si="55"/>
        <v>2.268040734174396</v>
      </c>
      <c r="AI63" s="68">
        <f t="shared" si="51"/>
        <v>2.2444057158657631</v>
      </c>
    </row>
    <row r="64" spans="1:35" s="53" customFormat="1" ht="13.2" x14ac:dyDescent="0.25">
      <c r="A64" s="59"/>
      <c r="B64" s="60" t="s">
        <v>16</v>
      </c>
      <c r="C64" s="68">
        <f t="shared" ref="C64:AF64" si="56">IF(C14&gt;0,C39/C14*100,"--")</f>
        <v>2.6996162793204723</v>
      </c>
      <c r="D64" s="68">
        <f t="shared" si="56"/>
        <v>2.6807528414563966</v>
      </c>
      <c r="E64" s="68">
        <f t="shared" si="56"/>
        <v>2.6775057117550447</v>
      </c>
      <c r="F64" s="68">
        <f t="shared" si="56"/>
        <v>3.3577113385566641</v>
      </c>
      <c r="G64" s="68">
        <f t="shared" si="56"/>
        <v>3.3815203863462684</v>
      </c>
      <c r="H64" s="68">
        <f t="shared" si="56"/>
        <v>3.1920411078355735</v>
      </c>
      <c r="I64" s="68">
        <f t="shared" si="56"/>
        <v>3.0470409352532988</v>
      </c>
      <c r="J64" s="68">
        <f t="shared" si="56"/>
        <v>2.8037665592674514</v>
      </c>
      <c r="K64" s="68">
        <f t="shared" si="56"/>
        <v>2.5968064401378657</v>
      </c>
      <c r="L64" s="68">
        <f t="shared" si="56"/>
        <v>2.4802250759819495</v>
      </c>
      <c r="M64" s="68">
        <f t="shared" si="56"/>
        <v>2.4247009522044616</v>
      </c>
      <c r="N64" s="68">
        <f t="shared" si="56"/>
        <v>2.4284238982741488</v>
      </c>
      <c r="O64" s="68">
        <f t="shared" si="56"/>
        <v>2.4225225767444449</v>
      </c>
      <c r="P64" s="68">
        <f t="shared" si="56"/>
        <v>2.4688165226267111</v>
      </c>
      <c r="Q64" s="68">
        <f t="shared" si="56"/>
        <v>2.4317718505704695</v>
      </c>
      <c r="R64" s="68">
        <f t="shared" si="56"/>
        <v>2.4378725980996143</v>
      </c>
      <c r="S64" s="68">
        <f t="shared" si="56"/>
        <v>2.4735636921507145</v>
      </c>
      <c r="T64" s="68">
        <f t="shared" si="56"/>
        <v>2.4683007621366198</v>
      </c>
      <c r="U64" s="68">
        <f t="shared" si="56"/>
        <v>2.4600484913394345</v>
      </c>
      <c r="V64" s="68">
        <f t="shared" si="56"/>
        <v>2.4737470813281996</v>
      </c>
      <c r="W64" s="68">
        <f t="shared" si="56"/>
        <v>2.4775124586718946</v>
      </c>
      <c r="X64" s="68">
        <f t="shared" si="56"/>
        <v>2.4663773913549942</v>
      </c>
      <c r="Y64" s="68">
        <f t="shared" si="56"/>
        <v>2.4287945636955284</v>
      </c>
      <c r="Z64" s="68">
        <f t="shared" si="56"/>
        <v>2.4516569708268805</v>
      </c>
      <c r="AA64" s="68">
        <f t="shared" si="56"/>
        <v>2.4530027653654551</v>
      </c>
      <c r="AB64" s="68">
        <f t="shared" si="56"/>
        <v>2.4658699363905434</v>
      </c>
      <c r="AC64" s="68">
        <f t="shared" si="56"/>
        <v>2.4785436240278012</v>
      </c>
      <c r="AD64" s="68">
        <f t="shared" si="56"/>
        <v>2.4195678721331868</v>
      </c>
      <c r="AE64" s="68">
        <f t="shared" si="56"/>
        <v>2.4233937672099537</v>
      </c>
      <c r="AF64" s="68">
        <f t="shared" si="56"/>
        <v>2.4601885580452407</v>
      </c>
      <c r="AG64" s="68">
        <f t="shared" ref="AG64:AH64" si="57">IF(AG14&gt;0,AG39/AG14*100,"--")</f>
        <v>2.432336167007239</v>
      </c>
      <c r="AH64" s="68">
        <f t="shared" si="57"/>
        <v>2.412563524676389</v>
      </c>
      <c r="AI64" s="68">
        <f t="shared" si="51"/>
        <v>2.5605115101670077</v>
      </c>
    </row>
    <row r="65" spans="1:35" s="53" customFormat="1" ht="13.2" x14ac:dyDescent="0.25">
      <c r="A65" s="57"/>
      <c r="B65" s="60" t="s">
        <v>17</v>
      </c>
      <c r="C65" s="68">
        <f t="shared" ref="C65:AF65" si="58">IF(C15&gt;0,C40/C15*100,"--")</f>
        <v>4.3420968710059782</v>
      </c>
      <c r="D65" s="68">
        <f t="shared" si="58"/>
        <v>4.5308174443110589</v>
      </c>
      <c r="E65" s="68">
        <f t="shared" si="58"/>
        <v>4.712208308957953</v>
      </c>
      <c r="F65" s="68">
        <f t="shared" si="58"/>
        <v>5.1473056267741866</v>
      </c>
      <c r="G65" s="68">
        <f t="shared" si="58"/>
        <v>4.9740808777578511</v>
      </c>
      <c r="H65" s="68">
        <f t="shared" si="58"/>
        <v>4.06861529295184</v>
      </c>
      <c r="I65" s="68">
        <f t="shared" si="58"/>
        <v>3.420173549706075</v>
      </c>
      <c r="J65" s="68">
        <f t="shared" si="58"/>
        <v>2.8316489975957833</v>
      </c>
      <c r="K65" s="68">
        <f t="shared" si="58"/>
        <v>2.3707434196819621</v>
      </c>
      <c r="L65" s="68">
        <f t="shared" si="58"/>
        <v>1.9621443038789168</v>
      </c>
      <c r="M65" s="68">
        <f t="shared" si="58"/>
        <v>1.6041601763356901</v>
      </c>
      <c r="N65" s="68">
        <f t="shared" si="58"/>
        <v>1.4157552221422418</v>
      </c>
      <c r="O65" s="68">
        <f t="shared" si="58"/>
        <v>1.1342533197394566</v>
      </c>
      <c r="P65" s="68">
        <f t="shared" si="58"/>
        <v>0.98915640813397021</v>
      </c>
      <c r="Q65" s="68">
        <f t="shared" si="58"/>
        <v>0.89291112623611479</v>
      </c>
      <c r="R65" s="68">
        <f t="shared" si="58"/>
        <v>0.86230301711770918</v>
      </c>
      <c r="S65" s="68">
        <f t="shared" si="58"/>
        <v>0.8837298249805744</v>
      </c>
      <c r="T65" s="68">
        <f t="shared" si="58"/>
        <v>0.92647061400406749</v>
      </c>
      <c r="U65" s="68">
        <f t="shared" si="58"/>
        <v>1.0241888533007761</v>
      </c>
      <c r="V65" s="68">
        <f t="shared" si="58"/>
        <v>1.1232416871934159</v>
      </c>
      <c r="W65" s="68">
        <f t="shared" si="58"/>
        <v>1.8904215377893638</v>
      </c>
      <c r="X65" s="68">
        <f t="shared" si="58"/>
        <v>1.5075207146894385</v>
      </c>
      <c r="Y65" s="68">
        <f t="shared" si="58"/>
        <v>1.0806675919065498</v>
      </c>
      <c r="Z65" s="68">
        <f t="shared" si="58"/>
        <v>0.80339809722525501</v>
      </c>
      <c r="AA65" s="68">
        <f t="shared" si="58"/>
        <v>0.81860922810909154</v>
      </c>
      <c r="AB65" s="68">
        <f t="shared" si="58"/>
        <v>0.80537229460715154</v>
      </c>
      <c r="AC65" s="68">
        <f t="shared" si="58"/>
        <v>0.82868621185797564</v>
      </c>
      <c r="AD65" s="68">
        <f t="shared" si="58"/>
        <v>0.75442946113087561</v>
      </c>
      <c r="AE65" s="68">
        <f t="shared" si="58"/>
        <v>2.1697205192203697</v>
      </c>
      <c r="AF65" s="68">
        <f t="shared" si="58"/>
        <v>6.0050665498865268</v>
      </c>
      <c r="AG65" s="68">
        <f t="shared" ref="AG65:AH65" si="59">IF(AG15&gt;0,AG40/AG15*100,"--")</f>
        <v>6.8358583313748387</v>
      </c>
      <c r="AH65" s="68">
        <f t="shared" si="59"/>
        <v>8.3781518525072798</v>
      </c>
      <c r="AI65" s="68">
        <f t="shared" si="51"/>
        <v>2.4891359685119117</v>
      </c>
    </row>
    <row r="66" spans="1:35" s="53" customFormat="1" ht="13.2" x14ac:dyDescent="0.25">
      <c r="A66" s="59"/>
      <c r="B66" s="60" t="s">
        <v>18</v>
      </c>
      <c r="C66" s="68">
        <f t="shared" ref="C66:AF66" si="60">IF(C16&gt;0,C41/C16*100,"--")</f>
        <v>3.1282054609386281</v>
      </c>
      <c r="D66" s="68">
        <f t="shared" si="60"/>
        <v>3.2766279639795908</v>
      </c>
      <c r="E66" s="68">
        <f t="shared" si="60"/>
        <v>3.4372862229536616</v>
      </c>
      <c r="F66" s="68">
        <f t="shared" si="60"/>
        <v>2.88477714006491</v>
      </c>
      <c r="G66" s="68">
        <f t="shared" si="60"/>
        <v>2.6226224414464543</v>
      </c>
      <c r="H66" s="68">
        <f t="shared" si="60"/>
        <v>2.2412708836610742</v>
      </c>
      <c r="I66" s="68">
        <f t="shared" si="60"/>
        <v>2.1081165903462651</v>
      </c>
      <c r="J66" s="68">
        <f t="shared" si="60"/>
        <v>1.7930142733519987</v>
      </c>
      <c r="K66" s="68">
        <f t="shared" si="60"/>
        <v>1.7234812871854934</v>
      </c>
      <c r="L66" s="68">
        <f t="shared" si="60"/>
        <v>1.9252029050635622</v>
      </c>
      <c r="M66" s="68">
        <f t="shared" si="60"/>
        <v>1.9420179577548848</v>
      </c>
      <c r="N66" s="68">
        <f t="shared" si="60"/>
        <v>2.0963197934361801</v>
      </c>
      <c r="O66" s="68">
        <f t="shared" si="60"/>
        <v>2.0222358990660565</v>
      </c>
      <c r="P66" s="68">
        <f t="shared" si="60"/>
        <v>1.8984205125196194</v>
      </c>
      <c r="Q66" s="68">
        <f t="shared" si="60"/>
        <v>1.9638326174965088</v>
      </c>
      <c r="R66" s="68">
        <f t="shared" si="60"/>
        <v>1.8952700095286472</v>
      </c>
      <c r="S66" s="68">
        <f t="shared" si="60"/>
        <v>1.9718124209247587</v>
      </c>
      <c r="T66" s="68">
        <f t="shared" si="60"/>
        <v>1.9173907777403292</v>
      </c>
      <c r="U66" s="68">
        <f t="shared" si="60"/>
        <v>1.922878306183361</v>
      </c>
      <c r="V66" s="68">
        <f t="shared" si="60"/>
        <v>1.7751304930120904</v>
      </c>
      <c r="W66" s="68">
        <f t="shared" si="60"/>
        <v>1.7958423308127973</v>
      </c>
      <c r="X66" s="68">
        <f t="shared" si="60"/>
        <v>1.7933162828102291</v>
      </c>
      <c r="Y66" s="68">
        <f t="shared" si="60"/>
        <v>1.7484518316894639</v>
      </c>
      <c r="Z66" s="68">
        <f t="shared" si="60"/>
        <v>1.8221182713784325</v>
      </c>
      <c r="AA66" s="68">
        <f t="shared" si="60"/>
        <v>1.9443173575636619</v>
      </c>
      <c r="AB66" s="68">
        <f t="shared" si="60"/>
        <v>1.9120722690656486</v>
      </c>
      <c r="AC66" s="68">
        <f t="shared" si="60"/>
        <v>1.8335074513701439</v>
      </c>
      <c r="AD66" s="68">
        <f t="shared" si="60"/>
        <v>1.7915886178131784</v>
      </c>
      <c r="AE66" s="68">
        <f t="shared" si="60"/>
        <v>1.7800234430744035</v>
      </c>
      <c r="AF66" s="68">
        <f t="shared" si="60"/>
        <v>1.7501989842637105</v>
      </c>
      <c r="AG66" s="68">
        <f t="shared" ref="AG66:AH66" si="61">IF(AG16&gt;0,AG41/AG16*100,"--")</f>
        <v>1.8327564708055923</v>
      </c>
      <c r="AH66" s="68">
        <f t="shared" si="61"/>
        <v>1.9283190741249605</v>
      </c>
      <c r="AI66" s="68">
        <f t="shared" si="51"/>
        <v>2.0209401717361137</v>
      </c>
    </row>
    <row r="67" spans="1:35" s="53" customFormat="1" ht="13.2" x14ac:dyDescent="0.25">
      <c r="A67" s="59"/>
      <c r="B67" s="60" t="s">
        <v>19</v>
      </c>
      <c r="C67" s="68">
        <f t="shared" ref="C67:AF68" si="62">IF(C17&gt;0,C42/C17*100,"--")</f>
        <v>3.1282428202362906</v>
      </c>
      <c r="D67" s="68">
        <f t="shared" si="62"/>
        <v>3.0771440690803993</v>
      </c>
      <c r="E67" s="68">
        <f t="shared" si="62"/>
        <v>3.2744314092768394</v>
      </c>
      <c r="F67" s="68">
        <f t="shared" si="62"/>
        <v>3.2921334878136879</v>
      </c>
      <c r="G67" s="68">
        <f t="shared" si="62"/>
        <v>3.1687674803307262</v>
      </c>
      <c r="H67" s="68">
        <f t="shared" si="62"/>
        <v>3.0362987050629213</v>
      </c>
      <c r="I67" s="68">
        <f t="shared" si="62"/>
        <v>2.7134951152839948</v>
      </c>
      <c r="J67" s="68">
        <f t="shared" si="62"/>
        <v>2.3977040906863172</v>
      </c>
      <c r="K67" s="68">
        <f t="shared" si="62"/>
        <v>1.9707196511839546</v>
      </c>
      <c r="L67" s="68">
        <f t="shared" si="62"/>
        <v>1.7478286817759487</v>
      </c>
      <c r="M67" s="68">
        <f t="shared" si="62"/>
        <v>1.6297500271460301</v>
      </c>
      <c r="N67" s="68">
        <f t="shared" si="62"/>
        <v>1.5663110998890835</v>
      </c>
      <c r="O67" s="68">
        <f t="shared" si="62"/>
        <v>1.6436131412018864</v>
      </c>
      <c r="P67" s="68">
        <f t="shared" si="62"/>
        <v>1.5802443547032392</v>
      </c>
      <c r="Q67" s="68">
        <f t="shared" si="62"/>
        <v>0.4359794030369995</v>
      </c>
      <c r="R67" s="68">
        <f t="shared" si="62"/>
        <v>1.6633240369084277</v>
      </c>
      <c r="S67" s="68">
        <f t="shared" si="62"/>
        <v>1.7260283156569016</v>
      </c>
      <c r="T67" s="68">
        <f t="shared" si="62"/>
        <v>1.62013272041306</v>
      </c>
      <c r="U67" s="68">
        <f t="shared" si="62"/>
        <v>1.3928191560915739</v>
      </c>
      <c r="V67" s="68">
        <f t="shared" si="62"/>
        <v>1.3333952809658771</v>
      </c>
      <c r="W67" s="68">
        <f t="shared" si="62"/>
        <v>1.5385040780381589</v>
      </c>
      <c r="X67" s="68">
        <f t="shared" si="62"/>
        <v>1.6933549099188618</v>
      </c>
      <c r="Y67" s="68">
        <f t="shared" si="62"/>
        <v>1.6238152823682968</v>
      </c>
      <c r="Z67" s="68">
        <f t="shared" si="62"/>
        <v>1.343375935003535</v>
      </c>
      <c r="AA67" s="68">
        <f t="shared" si="62"/>
        <v>1.3382845590196641</v>
      </c>
      <c r="AB67" s="68">
        <f t="shared" si="62"/>
        <v>1.3076306206060822</v>
      </c>
      <c r="AC67" s="68">
        <f t="shared" si="62"/>
        <v>0.10204320542102491</v>
      </c>
      <c r="AD67" s="68">
        <f t="shared" si="62"/>
        <v>8.4994735574068891E-2</v>
      </c>
      <c r="AE67" s="68">
        <f t="shared" si="62"/>
        <v>9.6352745506055382E-2</v>
      </c>
      <c r="AF67" s="68">
        <f t="shared" si="62"/>
        <v>0.13910096866498411</v>
      </c>
      <c r="AG67" s="68">
        <f>IF(AG17&gt;0,AG42/AG17*100,"--")</f>
        <v>0.13250427196761635</v>
      </c>
      <c r="AH67" s="68">
        <f t="shared" ref="AH67" si="63">IF(AH17&gt;0,AH42/AH17*100,"--")</f>
        <v>0.14955789440756251</v>
      </c>
      <c r="AI67" s="68">
        <f t="shared" si="51"/>
        <v>1.0687026462317009</v>
      </c>
    </row>
    <row r="68" spans="1:35" s="53" customFormat="1" ht="13.2" x14ac:dyDescent="0.25">
      <c r="A68" s="59"/>
      <c r="B68" s="60" t="s">
        <v>20</v>
      </c>
      <c r="C68" s="68">
        <f t="shared" ref="C68:R68" si="64">IF(C18&gt;0,C43/C18*100,"--")</f>
        <v>3.6345501857619658</v>
      </c>
      <c r="D68" s="68">
        <f t="shared" si="64"/>
        <v>3.4701105159387104</v>
      </c>
      <c r="E68" s="68">
        <f t="shared" si="64"/>
        <v>3.5759942548982537</v>
      </c>
      <c r="F68" s="68">
        <f t="shared" si="64"/>
        <v>3.3855438788236754</v>
      </c>
      <c r="G68" s="68">
        <f t="shared" si="64"/>
        <v>3.3595976448822102</v>
      </c>
      <c r="H68" s="68">
        <f t="shared" si="64"/>
        <v>2.9337866809796895</v>
      </c>
      <c r="I68" s="68">
        <f t="shared" si="64"/>
        <v>2.655259975107553</v>
      </c>
      <c r="J68" s="68">
        <f t="shared" si="64"/>
        <v>2.3547088098465152</v>
      </c>
      <c r="K68" s="68">
        <f t="shared" si="64"/>
        <v>1.9981697305910577</v>
      </c>
      <c r="L68" s="68">
        <f t="shared" si="64"/>
        <v>1.8003166692568</v>
      </c>
      <c r="M68" s="68">
        <f t="shared" si="64"/>
        <v>1.6846733310004203</v>
      </c>
      <c r="N68" s="68">
        <f t="shared" si="64"/>
        <v>1.7436603660368235</v>
      </c>
      <c r="O68" s="68">
        <f t="shared" si="64"/>
        <v>1.7358769702431942</v>
      </c>
      <c r="P68" s="68">
        <f t="shared" si="64"/>
        <v>1.7228152072337892</v>
      </c>
      <c r="Q68" s="68">
        <f t="shared" si="64"/>
        <v>1.614619100847597</v>
      </c>
      <c r="R68" s="68">
        <f t="shared" si="64"/>
        <v>1.3944464529260994</v>
      </c>
      <c r="S68" s="68">
        <f t="shared" si="62"/>
        <v>1.1363076069209315</v>
      </c>
      <c r="T68" s="68">
        <f t="shared" si="62"/>
        <v>1.2173547502270414</v>
      </c>
      <c r="U68" s="68">
        <f t="shared" si="62"/>
        <v>1.1114371229451292</v>
      </c>
      <c r="V68" s="68">
        <f t="shared" si="62"/>
        <v>0.94589562120323489</v>
      </c>
      <c r="W68" s="68">
        <f t="shared" si="62"/>
        <v>0.75409150179032658</v>
      </c>
      <c r="X68" s="68">
        <f t="shared" si="62"/>
        <v>0.61354461620542433</v>
      </c>
      <c r="Y68" s="68">
        <f t="shared" si="62"/>
        <v>2.0083392954955084</v>
      </c>
      <c r="Z68" s="68">
        <f t="shared" si="62"/>
        <v>1.1917868084917598</v>
      </c>
      <c r="AA68" s="68">
        <f t="shared" si="62"/>
        <v>1.2890292074407717</v>
      </c>
      <c r="AB68" s="68">
        <f t="shared" si="62"/>
        <v>1.2982268414089018</v>
      </c>
      <c r="AC68" s="68">
        <f t="shared" si="62"/>
        <v>1.3430779401317676</v>
      </c>
      <c r="AD68" s="68">
        <f t="shared" si="62"/>
        <v>1.4395429670268178</v>
      </c>
      <c r="AE68" s="68">
        <f t="shared" si="62"/>
        <v>1.6614925047222278</v>
      </c>
      <c r="AF68" s="68">
        <f t="shared" si="62"/>
        <v>1.7544605132432696</v>
      </c>
      <c r="AG68" s="68">
        <f t="shared" ref="AG68:AI68" si="65">IF(AG18&gt;0,AG43/AG18*100,"--")</f>
        <v>1.864637639249813</v>
      </c>
      <c r="AH68" s="68">
        <f t="shared" si="65"/>
        <v>1.7039010946135051</v>
      </c>
      <c r="AI68" s="68">
        <f t="shared" si="65"/>
        <v>1.5001253349846368</v>
      </c>
    </row>
    <row r="69" spans="1:35" s="53" customFormat="1" ht="13.2" x14ac:dyDescent="0.25">
      <c r="A69" s="59"/>
      <c r="B69" s="60" t="s">
        <v>422</v>
      </c>
      <c r="C69" s="68" t="str">
        <f t="shared" ref="C69:AI69" si="66">IF(C19&gt;0,C44/C19*100,"--")</f>
        <v>--</v>
      </c>
      <c r="D69" s="68" t="str">
        <f t="shared" si="66"/>
        <v>--</v>
      </c>
      <c r="E69" s="68" t="str">
        <f t="shared" si="66"/>
        <v>--</v>
      </c>
      <c r="F69" s="68" t="str">
        <f t="shared" si="66"/>
        <v>--</v>
      </c>
      <c r="G69" s="68">
        <f t="shared" si="66"/>
        <v>11.001667377798761</v>
      </c>
      <c r="H69" s="68">
        <f t="shared" si="66"/>
        <v>14.057274410067356</v>
      </c>
      <c r="I69" s="68">
        <f t="shared" si="66"/>
        <v>16.510908062739965</v>
      </c>
      <c r="J69" s="68">
        <f t="shared" si="66"/>
        <v>24.231456125729249</v>
      </c>
      <c r="K69" s="68">
        <f t="shared" si="66"/>
        <v>27.402402020828355</v>
      </c>
      <c r="L69" s="68">
        <f t="shared" si="66"/>
        <v>33.817553022329434</v>
      </c>
      <c r="M69" s="68">
        <f t="shared" si="66"/>
        <v>27.933793803144507</v>
      </c>
      <c r="N69" s="68">
        <f t="shared" si="66"/>
        <v>33.679056073988292</v>
      </c>
      <c r="O69" s="68">
        <f t="shared" si="66"/>
        <v>0.78747142988312879</v>
      </c>
      <c r="P69" s="68">
        <f t="shared" si="66"/>
        <v>0.4206237792334917</v>
      </c>
      <c r="Q69" s="68">
        <f t="shared" si="66"/>
        <v>0.2126369066628728</v>
      </c>
      <c r="R69" s="68">
        <f t="shared" si="66"/>
        <v>0.1690589573355302</v>
      </c>
      <c r="S69" s="68">
        <f t="shared" si="66"/>
        <v>0.42983891356291309</v>
      </c>
      <c r="T69" s="68">
        <f t="shared" si="66"/>
        <v>0.51116044975064745</v>
      </c>
      <c r="U69" s="68">
        <f t="shared" si="66"/>
        <v>0.65907249926314526</v>
      </c>
      <c r="V69" s="68">
        <f t="shared" si="66"/>
        <v>0.67781222254770523</v>
      </c>
      <c r="W69" s="68">
        <f t="shared" si="66"/>
        <v>0.81512549676913904</v>
      </c>
      <c r="X69" s="68">
        <f t="shared" si="66"/>
        <v>0.94377372324293829</v>
      </c>
      <c r="Y69" s="68">
        <f t="shared" si="66"/>
        <v>1.1157236990106907</v>
      </c>
      <c r="Z69" s="68">
        <f t="shared" si="66"/>
        <v>0.9350206101040891</v>
      </c>
      <c r="AA69" s="68">
        <f t="shared" si="66"/>
        <v>0.70672859240567765</v>
      </c>
      <c r="AB69" s="68">
        <f t="shared" si="66"/>
        <v>0.49549995855613294</v>
      </c>
      <c r="AC69" s="68">
        <f t="shared" si="66"/>
        <v>0.49069739888464275</v>
      </c>
      <c r="AD69" s="68">
        <f t="shared" si="66"/>
        <v>0.62116378227316982</v>
      </c>
      <c r="AE69" s="68">
        <f t="shared" si="66"/>
        <v>0.67638915135297084</v>
      </c>
      <c r="AF69" s="68">
        <f t="shared" si="66"/>
        <v>0.46558145790311556</v>
      </c>
      <c r="AG69" s="68">
        <f t="shared" si="66"/>
        <v>0.55370662993346909</v>
      </c>
      <c r="AH69" s="68">
        <f t="shared" si="66"/>
        <v>0.57925980630085916</v>
      </c>
      <c r="AI69" s="68">
        <f t="shared" si="66"/>
        <v>0.59266823693349513</v>
      </c>
    </row>
    <row r="70" spans="1:35" s="53" customFormat="1" ht="13.2" x14ac:dyDescent="0.25">
      <c r="A70" s="57"/>
      <c r="B70" s="60" t="s">
        <v>21</v>
      </c>
      <c r="C70" s="68">
        <f t="shared" ref="C70:AI70" si="67">IF(C20&gt;0,C45/C20*100,"--")</f>
        <v>2.8762322546742851</v>
      </c>
      <c r="D70" s="68">
        <f t="shared" si="67"/>
        <v>2.6952226265998389</v>
      </c>
      <c r="E70" s="68">
        <f t="shared" si="67"/>
        <v>1.8298683634788746</v>
      </c>
      <c r="F70" s="68">
        <f t="shared" si="67"/>
        <v>1.7418414100487514</v>
      </c>
      <c r="G70" s="68">
        <f t="shared" si="67"/>
        <v>1.1344733009132757</v>
      </c>
      <c r="H70" s="68">
        <f t="shared" si="67"/>
        <v>0.73346897503301323</v>
      </c>
      <c r="I70" s="68">
        <f t="shared" si="67"/>
        <v>0.55735180610243062</v>
      </c>
      <c r="J70" s="68">
        <f t="shared" si="67"/>
        <v>0.42853287103788501</v>
      </c>
      <c r="K70" s="68">
        <f t="shared" si="67"/>
        <v>0.35742682947126614</v>
      </c>
      <c r="L70" s="68">
        <f t="shared" si="67"/>
        <v>0.92823953632742096</v>
      </c>
      <c r="M70" s="68">
        <f t="shared" si="67"/>
        <v>0.16665472533015141</v>
      </c>
      <c r="N70" s="68">
        <f t="shared" si="67"/>
        <v>0.13085428135335769</v>
      </c>
      <c r="O70" s="68">
        <f t="shared" si="67"/>
        <v>0.13782190121272977</v>
      </c>
      <c r="P70" s="68">
        <f t="shared" si="67"/>
        <v>0.14870798141260735</v>
      </c>
      <c r="Q70" s="68">
        <f t="shared" si="67"/>
        <v>0.51161740990995275</v>
      </c>
      <c r="R70" s="68">
        <f t="shared" si="67"/>
        <v>0.18152689900589922</v>
      </c>
      <c r="S70" s="68">
        <f t="shared" si="67"/>
        <v>0.17071925081296174</v>
      </c>
      <c r="T70" s="68">
        <f t="shared" si="67"/>
        <v>0.16046721313804532</v>
      </c>
      <c r="U70" s="68">
        <f t="shared" si="67"/>
        <v>0.15026033565848723</v>
      </c>
      <c r="V70" s="68">
        <f t="shared" si="67"/>
        <v>0.12810390378525904</v>
      </c>
      <c r="W70" s="68">
        <f t="shared" si="67"/>
        <v>9.3126826637450213E-7</v>
      </c>
      <c r="X70" s="68">
        <f t="shared" si="67"/>
        <v>0.14597053841002397</v>
      </c>
      <c r="Y70" s="68">
        <f t="shared" si="67"/>
        <v>0.14688612491283431</v>
      </c>
      <c r="Z70" s="68">
        <f t="shared" si="67"/>
        <v>0.13012348288528375</v>
      </c>
      <c r="AA70" s="68">
        <f t="shared" si="67"/>
        <v>0.12367931372448084</v>
      </c>
      <c r="AB70" s="68">
        <f t="shared" si="67"/>
        <v>0.11342460485977995</v>
      </c>
      <c r="AC70" s="68">
        <f t="shared" si="67"/>
        <v>0.11532327703191833</v>
      </c>
      <c r="AD70" s="68">
        <f t="shared" si="67"/>
        <v>0.1112241710826976</v>
      </c>
      <c r="AE70" s="68">
        <f t="shared" si="67"/>
        <v>0.12030031463851902</v>
      </c>
      <c r="AF70" s="68">
        <f t="shared" si="67"/>
        <v>0.14025959177904643</v>
      </c>
      <c r="AG70" s="68">
        <f t="shared" si="67"/>
        <v>0.23487529911683674</v>
      </c>
      <c r="AH70" s="68">
        <f t="shared" si="67"/>
        <v>0.31397269494296332</v>
      </c>
      <c r="AI70" s="68">
        <f t="shared" si="67"/>
        <v>0.24312595496641889</v>
      </c>
    </row>
    <row r="71" spans="1:35" s="53" customFormat="1" ht="13.2" x14ac:dyDescent="0.25">
      <c r="A71" s="59"/>
      <c r="B71" s="60" t="s">
        <v>22</v>
      </c>
      <c r="C71" s="68">
        <f t="shared" ref="C71:AI71" si="68">IF(C21&gt;0,C46/C21*100,"--")</f>
        <v>0.41696120872073866</v>
      </c>
      <c r="D71" s="68">
        <f t="shared" si="68"/>
        <v>0.15885420595421518</v>
      </c>
      <c r="E71" s="68">
        <f t="shared" si="68"/>
        <v>4.263552683658909E-2</v>
      </c>
      <c r="F71" s="68">
        <f t="shared" si="68"/>
        <v>1.9444012872122586E-2</v>
      </c>
      <c r="G71" s="68">
        <f t="shared" si="68"/>
        <v>0.17423478258862704</v>
      </c>
      <c r="H71" s="68">
        <f t="shared" si="68"/>
        <v>5.4067790587631649E-2</v>
      </c>
      <c r="I71" s="68">
        <f t="shared" si="68"/>
        <v>0.37154777337556977</v>
      </c>
      <c r="J71" s="68">
        <f t="shared" si="68"/>
        <v>0.3940107301172221</v>
      </c>
      <c r="K71" s="68">
        <f t="shared" si="68"/>
        <v>0.53265124723764501</v>
      </c>
      <c r="L71" s="68">
        <f t="shared" si="68"/>
        <v>1.1901075798298812</v>
      </c>
      <c r="M71" s="68">
        <f t="shared" si="68"/>
        <v>1.5844991386503211</v>
      </c>
      <c r="N71" s="68">
        <f t="shared" si="68"/>
        <v>1.1228680618664613</v>
      </c>
      <c r="O71" s="68">
        <f t="shared" si="68"/>
        <v>1.3883710977189303</v>
      </c>
      <c r="P71" s="68">
        <f t="shared" si="68"/>
        <v>1.7825091144463554</v>
      </c>
      <c r="Q71" s="68">
        <f t="shared" si="68"/>
        <v>2.9579117300345086</v>
      </c>
      <c r="R71" s="68">
        <f t="shared" si="68"/>
        <v>2.4966428035324677</v>
      </c>
      <c r="S71" s="68">
        <f t="shared" si="68"/>
        <v>0.74365941444579597</v>
      </c>
      <c r="T71" s="68">
        <f t="shared" si="68"/>
        <v>0.35067447243652206</v>
      </c>
      <c r="U71" s="68">
        <f t="shared" si="68"/>
        <v>0.19123681960733624</v>
      </c>
      <c r="V71" s="68">
        <f t="shared" si="68"/>
        <v>7.5201253282649705E-2</v>
      </c>
      <c r="W71" s="68">
        <f t="shared" si="68"/>
        <v>8.9060595885059407E-2</v>
      </c>
      <c r="X71" s="68">
        <f t="shared" si="68"/>
        <v>9.8905404171545211E-2</v>
      </c>
      <c r="Y71" s="68">
        <f t="shared" si="68"/>
        <v>7.910326079715635E-2</v>
      </c>
      <c r="Z71" s="68">
        <f t="shared" si="68"/>
        <v>0.10749085190191388</v>
      </c>
      <c r="AA71" s="68">
        <f t="shared" si="68"/>
        <v>5.2731124192138455E-2</v>
      </c>
      <c r="AB71" s="68">
        <f t="shared" si="68"/>
        <v>7.1314268934188935E-2</v>
      </c>
      <c r="AC71" s="68">
        <f t="shared" si="68"/>
        <v>7.8363703252551237E-2</v>
      </c>
      <c r="AD71" s="68">
        <f t="shared" si="68"/>
        <v>8.5874468227460504E-2</v>
      </c>
      <c r="AE71" s="68">
        <f t="shared" si="68"/>
        <v>0.18215241730593906</v>
      </c>
      <c r="AF71" s="68">
        <f t="shared" si="68"/>
        <v>0.15857043338410035</v>
      </c>
      <c r="AG71" s="68">
        <f t="shared" si="68"/>
        <v>0.51698576835832288</v>
      </c>
      <c r="AH71" s="68">
        <f t="shared" si="68"/>
        <v>0.26248613824031997</v>
      </c>
      <c r="AI71" s="68">
        <f t="shared" si="68"/>
        <v>0.33735605403226743</v>
      </c>
    </row>
    <row r="72" spans="1:35" s="53" customFormat="1" ht="13.2" x14ac:dyDescent="0.25">
      <c r="A72" s="59"/>
      <c r="B72" s="85" t="s">
        <v>34</v>
      </c>
      <c r="C72" s="68">
        <f t="shared" ref="C72:AI72" si="69">IF(C22&gt;0,C47/C22*100,"--")</f>
        <v>0.48140263608465445</v>
      </c>
      <c r="D72" s="68">
        <f t="shared" si="69"/>
        <v>0.11755947630090349</v>
      </c>
      <c r="E72" s="68">
        <f t="shared" si="69"/>
        <v>2.5743219280299254E-2</v>
      </c>
      <c r="F72" s="68">
        <f t="shared" si="69"/>
        <v>1.210707058215232E-2</v>
      </c>
      <c r="G72" s="68">
        <f t="shared" si="69"/>
        <v>0.19040252175302508</v>
      </c>
      <c r="H72" s="68">
        <f t="shared" si="69"/>
        <v>3.4640940174436023E-2</v>
      </c>
      <c r="I72" s="68">
        <f t="shared" si="69"/>
        <v>1.7543522738184048E-2</v>
      </c>
      <c r="J72" s="68">
        <f t="shared" si="69"/>
        <v>1.0864379456001549E-2</v>
      </c>
      <c r="K72" s="68">
        <f t="shared" si="69"/>
        <v>9.7842582672334255E-2</v>
      </c>
      <c r="L72" s="68">
        <f t="shared" si="69"/>
        <v>0.11333701027428664</v>
      </c>
      <c r="M72" s="68">
        <f t="shared" si="69"/>
        <v>1.1933861009495888E-3</v>
      </c>
      <c r="N72" s="68">
        <f t="shared" si="69"/>
        <v>1.82452849455116E-2</v>
      </c>
      <c r="O72" s="68">
        <f t="shared" si="69"/>
        <v>1.68696063833116E-2</v>
      </c>
      <c r="P72" s="68">
        <f t="shared" si="69"/>
        <v>6.2571071630988986E-3</v>
      </c>
      <c r="Q72" s="68">
        <f t="shared" si="69"/>
        <v>8.5274431894706605E-3</v>
      </c>
      <c r="R72" s="68">
        <f t="shared" si="69"/>
        <v>7.7178989053840281E-3</v>
      </c>
      <c r="S72" s="68">
        <f t="shared" si="69"/>
        <v>1.5904962084191825E-2</v>
      </c>
      <c r="T72" s="68">
        <f t="shared" si="69"/>
        <v>1.6307719798984984E-2</v>
      </c>
      <c r="U72" s="68">
        <f t="shared" si="69"/>
        <v>8.1005511369685382E-2</v>
      </c>
      <c r="V72" s="68">
        <f t="shared" si="69"/>
        <v>0.19769028851300174</v>
      </c>
      <c r="W72" s="68">
        <f t="shared" si="69"/>
        <v>2.9107345023904198E-2</v>
      </c>
      <c r="X72" s="68">
        <f t="shared" si="69"/>
        <v>2.8560825108055476E-2</v>
      </c>
      <c r="Y72" s="68">
        <f t="shared" si="69"/>
        <v>8.2802158498943582E-2</v>
      </c>
      <c r="Z72" s="68">
        <f t="shared" si="69"/>
        <v>7.9932626271178003E-2</v>
      </c>
      <c r="AA72" s="68">
        <f t="shared" si="69"/>
        <v>7.4370500171545437E-2</v>
      </c>
      <c r="AB72" s="68">
        <f t="shared" si="69"/>
        <v>6.9336784450442626E-2</v>
      </c>
      <c r="AC72" s="68">
        <f t="shared" si="69"/>
        <v>0.10195257292519889</v>
      </c>
      <c r="AD72" s="68">
        <f t="shared" si="69"/>
        <v>5.6593912722741696E-2</v>
      </c>
      <c r="AE72" s="68">
        <f t="shared" si="69"/>
        <v>7.0097678561751156E-2</v>
      </c>
      <c r="AF72" s="68">
        <f t="shared" si="69"/>
        <v>4.4183486466197755E-2</v>
      </c>
      <c r="AG72" s="68">
        <f t="shared" si="69"/>
        <v>9.0682269607305202E-2</v>
      </c>
      <c r="AH72" s="68">
        <f t="shared" si="69"/>
        <v>8.0918164603178355E-2</v>
      </c>
      <c r="AI72" s="68">
        <f t="shared" si="69"/>
        <v>6.2990160402143155E-2</v>
      </c>
    </row>
    <row r="73" spans="1:35" s="53" customFormat="1" ht="13.2" x14ac:dyDescent="0.25">
      <c r="A73" s="59"/>
      <c r="B73" s="85" t="s">
        <v>24</v>
      </c>
      <c r="C73" s="68">
        <f t="shared" ref="C73:AI73" si="70">IF(C23&gt;0,C48/C23*100,"--")</f>
        <v>0</v>
      </c>
      <c r="D73" s="68">
        <f t="shared" si="70"/>
        <v>0.20815415301846393</v>
      </c>
      <c r="E73" s="68">
        <f t="shared" si="70"/>
        <v>0.67397589456689067</v>
      </c>
      <c r="F73" s="68">
        <f t="shared" si="70"/>
        <v>0</v>
      </c>
      <c r="G73" s="68">
        <f t="shared" si="70"/>
        <v>1.633706928492034</v>
      </c>
      <c r="H73" s="68">
        <f t="shared" si="70"/>
        <v>1.0970612957232933</v>
      </c>
      <c r="I73" s="68">
        <f t="shared" si="70"/>
        <v>0.96267226766895142</v>
      </c>
      <c r="J73" s="68">
        <f t="shared" si="70"/>
        <v>0.6354538347820029</v>
      </c>
      <c r="K73" s="68">
        <f t="shared" si="70"/>
        <v>0.72757182361569761</v>
      </c>
      <c r="L73" s="68">
        <f t="shared" si="70"/>
        <v>0.36335789209702518</v>
      </c>
      <c r="M73" s="68">
        <f t="shared" si="70"/>
        <v>0.15631977106128608</v>
      </c>
      <c r="N73" s="68">
        <f t="shared" si="70"/>
        <v>4.001279206958485E-2</v>
      </c>
      <c r="O73" s="68">
        <f t="shared" si="70"/>
        <v>0.24649478480422926</v>
      </c>
      <c r="P73" s="68">
        <f t="shared" si="70"/>
        <v>0.21025272395710448</v>
      </c>
      <c r="Q73" s="68">
        <f t="shared" si="70"/>
        <v>0.16487096083785496</v>
      </c>
      <c r="R73" s="68">
        <f t="shared" si="70"/>
        <v>6.5546557088173127E-2</v>
      </c>
      <c r="S73" s="68">
        <f t="shared" si="70"/>
        <v>0.20032434716781719</v>
      </c>
      <c r="T73" s="68">
        <f t="shared" si="70"/>
        <v>0.38444554107567019</v>
      </c>
      <c r="U73" s="68">
        <f t="shared" si="70"/>
        <v>0.21588232102313648</v>
      </c>
      <c r="V73" s="68">
        <f t="shared" si="70"/>
        <v>2.0190094807013082E-3</v>
      </c>
      <c r="W73" s="68">
        <f t="shared" si="70"/>
        <v>1.8269112263577147E-2</v>
      </c>
      <c r="X73" s="68">
        <f t="shared" si="70"/>
        <v>7.2811843892411868E-2</v>
      </c>
      <c r="Y73" s="68">
        <f t="shared" si="70"/>
        <v>5.9313268605271259E-2</v>
      </c>
      <c r="Z73" s="68">
        <f t="shared" si="70"/>
        <v>0.18472335757521605</v>
      </c>
      <c r="AA73" s="68">
        <f t="shared" si="70"/>
        <v>0.12430988146052539</v>
      </c>
      <c r="AB73" s="68">
        <f t="shared" si="70"/>
        <v>0.17018135812460849</v>
      </c>
      <c r="AC73" s="68">
        <f t="shared" si="70"/>
        <v>9.2546675347837198E-2</v>
      </c>
      <c r="AD73" s="68">
        <f t="shared" si="70"/>
        <v>4.8752494892230054E-2</v>
      </c>
      <c r="AE73" s="68">
        <f t="shared" si="70"/>
        <v>0.19083069965279237</v>
      </c>
      <c r="AF73" s="68">
        <f t="shared" si="70"/>
        <v>0.14761990236583208</v>
      </c>
      <c r="AG73" s="68">
        <f t="shared" si="70"/>
        <v>1.5571000623588702</v>
      </c>
      <c r="AH73" s="68">
        <f t="shared" si="70"/>
        <v>0.17339952869768749</v>
      </c>
      <c r="AI73" s="68">
        <f t="shared" si="70"/>
        <v>0.26882801175356602</v>
      </c>
    </row>
    <row r="74" spans="1:35" s="53" customFormat="1" ht="13.2" x14ac:dyDescent="0.25">
      <c r="A74" s="59"/>
      <c r="B74" s="85" t="s">
        <v>25</v>
      </c>
      <c r="C74" s="68">
        <f t="shared" ref="C74:AI74" si="71">IF(C24&gt;0,C49/C24*100,"--")</f>
        <v>0.27605876676981894</v>
      </c>
      <c r="D74" s="68">
        <f t="shared" si="71"/>
        <v>5.7292718045279689E-2</v>
      </c>
      <c r="E74" s="68">
        <f t="shared" si="71"/>
        <v>0.10128052531206537</v>
      </c>
      <c r="F74" s="68">
        <f t="shared" si="71"/>
        <v>8.189286547282762E-2</v>
      </c>
      <c r="G74" s="68">
        <f t="shared" si="71"/>
        <v>0.14812622194805264</v>
      </c>
      <c r="H74" s="68">
        <f t="shared" si="71"/>
        <v>6.2317247896928364E-3</v>
      </c>
      <c r="I74" s="68">
        <f t="shared" si="71"/>
        <v>0</v>
      </c>
      <c r="J74" s="68">
        <f t="shared" si="71"/>
        <v>0.21814918366642508</v>
      </c>
      <c r="K74" s="68">
        <f t="shared" si="71"/>
        <v>1.3769126176830002E-2</v>
      </c>
      <c r="L74" s="68">
        <f t="shared" si="71"/>
        <v>5.0295273930679806E-2</v>
      </c>
      <c r="M74" s="68">
        <f t="shared" si="71"/>
        <v>0.21230448657043074</v>
      </c>
      <c r="N74" s="68">
        <f t="shared" si="71"/>
        <v>0.17249643757357186</v>
      </c>
      <c r="O74" s="68">
        <f t="shared" si="71"/>
        <v>0.14364357005168904</v>
      </c>
      <c r="P74" s="68">
        <f t="shared" si="71"/>
        <v>0.41572040481756373</v>
      </c>
      <c r="Q74" s="68">
        <f t="shared" si="71"/>
        <v>0.1709404636339146</v>
      </c>
      <c r="R74" s="68">
        <f t="shared" si="71"/>
        <v>7.2609447396724397E-3</v>
      </c>
      <c r="S74" s="68">
        <f t="shared" si="71"/>
        <v>0.24893042171943638</v>
      </c>
      <c r="T74" s="68">
        <f t="shared" si="71"/>
        <v>0.22441787906617885</v>
      </c>
      <c r="U74" s="68">
        <f t="shared" si="71"/>
        <v>9.2784531835809175E-2</v>
      </c>
      <c r="V74" s="68">
        <f t="shared" si="71"/>
        <v>4.3842790040103524E-2</v>
      </c>
      <c r="W74" s="68">
        <f t="shared" si="71"/>
        <v>9.1187316130699636E-2</v>
      </c>
      <c r="X74" s="68">
        <f t="shared" si="71"/>
        <v>9.9183458348936646E-2</v>
      </c>
      <c r="Y74" s="68">
        <f t="shared" si="71"/>
        <v>1.6101250567003549</v>
      </c>
      <c r="Z74" s="68">
        <f t="shared" si="71"/>
        <v>2.1802395658914953</v>
      </c>
      <c r="AA74" s="68">
        <f t="shared" si="71"/>
        <v>2.2934301548313858</v>
      </c>
      <c r="AB74" s="68">
        <f t="shared" si="71"/>
        <v>0.24039654946461192</v>
      </c>
      <c r="AC74" s="68">
        <f t="shared" si="71"/>
        <v>0.55779375002903298</v>
      </c>
      <c r="AD74" s="68">
        <f t="shared" si="71"/>
        <v>0.71201028743442496</v>
      </c>
      <c r="AE74" s="68">
        <f t="shared" si="71"/>
        <v>0.17066587820644485</v>
      </c>
      <c r="AF74" s="68">
        <f t="shared" si="71"/>
        <v>0.12452266312468867</v>
      </c>
      <c r="AG74" s="68">
        <f t="shared" si="71"/>
        <v>0.22110480624169254</v>
      </c>
      <c r="AH74" s="68">
        <f t="shared" si="71"/>
        <v>0.16722428466088668</v>
      </c>
      <c r="AI74" s="68">
        <f t="shared" si="71"/>
        <v>0.47529611112257958</v>
      </c>
    </row>
    <row r="75" spans="1:35" s="53" customFormat="1" ht="13.2" x14ac:dyDescent="0.25">
      <c r="A75" s="59"/>
      <c r="B75" s="85" t="s">
        <v>26</v>
      </c>
      <c r="C75" s="68">
        <f t="shared" ref="C75:AI75" si="72">IF(C25&gt;0,C50/C25*100,"--")</f>
        <v>0.1566119301706243</v>
      </c>
      <c r="D75" s="68">
        <f t="shared" si="72"/>
        <v>0.26640384483524565</v>
      </c>
      <c r="E75" s="68">
        <f t="shared" si="72"/>
        <v>4.3424350630344886E-3</v>
      </c>
      <c r="F75" s="68">
        <f t="shared" si="72"/>
        <v>1.61642976041338E-2</v>
      </c>
      <c r="G75" s="68">
        <f t="shared" si="72"/>
        <v>8.193741607512732E-3</v>
      </c>
      <c r="H75" s="68">
        <f t="shared" si="72"/>
        <v>2.5512943702924768E-3</v>
      </c>
      <c r="I75" s="68">
        <f t="shared" si="72"/>
        <v>0.86465038987001197</v>
      </c>
      <c r="J75" s="68">
        <f t="shared" si="72"/>
        <v>0.89302890709469473</v>
      </c>
      <c r="K75" s="68">
        <f t="shared" si="72"/>
        <v>1.0967356285449192</v>
      </c>
      <c r="L75" s="68">
        <f t="shared" si="72"/>
        <v>2.242797874074919</v>
      </c>
      <c r="M75" s="68">
        <f t="shared" si="72"/>
        <v>2.6344782538199172</v>
      </c>
      <c r="N75" s="68">
        <f t="shared" si="72"/>
        <v>2.072950407829512</v>
      </c>
      <c r="O75" s="68">
        <f t="shared" si="72"/>
        <v>2.3606818067786413</v>
      </c>
      <c r="P75" s="68">
        <f t="shared" si="72"/>
        <v>2.5784882731415397</v>
      </c>
      <c r="Q75" s="68">
        <f t="shared" si="72"/>
        <v>2.6772372508180529</v>
      </c>
      <c r="R75" s="68">
        <f t="shared" si="72"/>
        <v>3.1654130429924376</v>
      </c>
      <c r="S75" s="68">
        <f t="shared" si="72"/>
        <v>0.91468809925233119</v>
      </c>
      <c r="T75" s="68">
        <f t="shared" si="72"/>
        <v>0.11712068646902553</v>
      </c>
      <c r="U75" s="68">
        <f t="shared" si="72"/>
        <v>4.1603249043675052E-2</v>
      </c>
      <c r="V75" s="68">
        <f t="shared" si="72"/>
        <v>3.1033990630514978E-2</v>
      </c>
      <c r="W75" s="68">
        <f t="shared" si="72"/>
        <v>5.4290742597757853E-2</v>
      </c>
      <c r="X75" s="68">
        <f t="shared" si="72"/>
        <v>3.0472597887188119E-2</v>
      </c>
      <c r="Y75" s="68">
        <f t="shared" si="72"/>
        <v>5.2346716327401142E-2</v>
      </c>
      <c r="Z75" s="68">
        <f t="shared" si="72"/>
        <v>4.700164094887694E-2</v>
      </c>
      <c r="AA75" s="68">
        <f t="shared" si="72"/>
        <v>3.269956544642947E-2</v>
      </c>
      <c r="AB75" s="68">
        <f t="shared" si="72"/>
        <v>5.5387407907303468E-2</v>
      </c>
      <c r="AC75" s="68">
        <f t="shared" si="72"/>
        <v>6.5998417856747843E-2</v>
      </c>
      <c r="AD75" s="68">
        <f t="shared" si="72"/>
        <v>0.13272057585418323</v>
      </c>
      <c r="AE75" s="68">
        <f t="shared" si="72"/>
        <v>0.3446911249447317</v>
      </c>
      <c r="AF75" s="68">
        <f t="shared" si="72"/>
        <v>0.32022866530025584</v>
      </c>
      <c r="AG75" s="68">
        <f t="shared" si="72"/>
        <v>0.5358273773811183</v>
      </c>
      <c r="AH75" s="68">
        <f t="shared" si="72"/>
        <v>0.16856629726056854</v>
      </c>
      <c r="AI75" s="68">
        <f t="shared" si="72"/>
        <v>0.4283115076914647</v>
      </c>
    </row>
    <row r="76" spans="1:35" s="53" customFormat="1" ht="13.2" x14ac:dyDescent="0.25">
      <c r="A76" s="59"/>
      <c r="B76" s="85" t="s">
        <v>27</v>
      </c>
      <c r="C76" s="68">
        <f t="shared" ref="C76:AI76" si="73">IF(C26&gt;0,C51/C26*100,"--")</f>
        <v>0.41177823786519446</v>
      </c>
      <c r="D76" s="68">
        <f t="shared" si="73"/>
        <v>0</v>
      </c>
      <c r="E76" s="68" t="str">
        <f t="shared" si="73"/>
        <v>--</v>
      </c>
      <c r="F76" s="68">
        <f t="shared" si="73"/>
        <v>0.33765247119402358</v>
      </c>
      <c r="G76" s="68" t="str">
        <f t="shared" si="73"/>
        <v>--</v>
      </c>
      <c r="H76" s="68">
        <f t="shared" si="73"/>
        <v>1.9959278483553673</v>
      </c>
      <c r="I76" s="68">
        <f t="shared" si="73"/>
        <v>0.4365541327124563</v>
      </c>
      <c r="J76" s="68">
        <f t="shared" si="73"/>
        <v>0.1790148409077785</v>
      </c>
      <c r="K76" s="68">
        <f t="shared" si="73"/>
        <v>0.80351561063509003</v>
      </c>
      <c r="L76" s="68">
        <f t="shared" si="73"/>
        <v>0.34335058670031499</v>
      </c>
      <c r="M76" s="68">
        <f t="shared" si="73"/>
        <v>0.43656165395028307</v>
      </c>
      <c r="N76" s="68">
        <f t="shared" si="73"/>
        <v>0.16175519917343936</v>
      </c>
      <c r="O76" s="68">
        <f t="shared" si="73"/>
        <v>4.2328160541664266</v>
      </c>
      <c r="P76" s="68">
        <f t="shared" si="73"/>
        <v>3.7619025367558039</v>
      </c>
      <c r="Q76" s="68">
        <f t="shared" si="73"/>
        <v>4.482977791194739</v>
      </c>
      <c r="R76" s="68">
        <f t="shared" si="73"/>
        <v>4.951161111553863</v>
      </c>
      <c r="S76" s="68">
        <f t="shared" si="73"/>
        <v>1.3489261466949918</v>
      </c>
      <c r="T76" s="68">
        <f t="shared" si="73"/>
        <v>1.2850154451007159</v>
      </c>
      <c r="U76" s="68">
        <f t="shared" si="73"/>
        <v>0.55360840325589822</v>
      </c>
      <c r="V76" s="68">
        <f t="shared" si="73"/>
        <v>4.6366121511962052E-2</v>
      </c>
      <c r="W76" s="68">
        <f t="shared" si="73"/>
        <v>0.18622372029669271</v>
      </c>
      <c r="X76" s="68">
        <f t="shared" si="73"/>
        <v>0.23675866621026814</v>
      </c>
      <c r="Y76" s="68">
        <f t="shared" si="73"/>
        <v>9.8684219933657599E-2</v>
      </c>
      <c r="Z76" s="68">
        <f t="shared" si="73"/>
        <v>0.1728265151398389</v>
      </c>
      <c r="AA76" s="68">
        <f t="shared" si="73"/>
        <v>4.1964292442021343E-2</v>
      </c>
      <c r="AB76" s="68">
        <f t="shared" si="73"/>
        <v>7.9410227535323508E-2</v>
      </c>
      <c r="AC76" s="68">
        <f t="shared" si="73"/>
        <v>7.7020941624772105E-2</v>
      </c>
      <c r="AD76" s="68">
        <f t="shared" si="73"/>
        <v>4.6366251423935571E-2</v>
      </c>
      <c r="AE76" s="68">
        <f t="shared" si="73"/>
        <v>4.7178301487295626E-2</v>
      </c>
      <c r="AF76" s="68">
        <f t="shared" si="73"/>
        <v>6.8072317787954292E-2</v>
      </c>
      <c r="AG76" s="68">
        <f t="shared" si="73"/>
        <v>0.70173348296761151</v>
      </c>
      <c r="AH76" s="68">
        <f t="shared" si="73"/>
        <v>0.5035360298762932</v>
      </c>
      <c r="AI76" s="68">
        <f t="shared" si="73"/>
        <v>0.39865803071589162</v>
      </c>
    </row>
    <row r="77" spans="1:35" s="53" customFormat="1" ht="13.2" x14ac:dyDescent="0.25">
      <c r="A77" s="59"/>
      <c r="B77" s="85" t="s">
        <v>28</v>
      </c>
      <c r="C77" s="68">
        <f t="shared" ref="C77:AI77" si="74">IF(C27&gt;0,C52/C27*100,"--")</f>
        <v>0.98045523610609309</v>
      </c>
      <c r="D77" s="68">
        <f t="shared" si="74"/>
        <v>1.8997107543922969</v>
      </c>
      <c r="E77" s="68">
        <f t="shared" si="74"/>
        <v>2.8439979253510579</v>
      </c>
      <c r="F77" s="68">
        <f t="shared" si="74"/>
        <v>9.8333663180216135E-2</v>
      </c>
      <c r="G77" s="68">
        <f t="shared" si="74"/>
        <v>0.2706057020017909</v>
      </c>
      <c r="H77" s="68">
        <f t="shared" si="74"/>
        <v>0.41725790659957229</v>
      </c>
      <c r="I77" s="68">
        <f t="shared" si="74"/>
        <v>0.53556041276980304</v>
      </c>
      <c r="J77" s="68">
        <f t="shared" si="74"/>
        <v>0.15366127538858573</v>
      </c>
      <c r="K77" s="68">
        <f t="shared" si="74"/>
        <v>0.44069745161908414</v>
      </c>
      <c r="L77" s="68">
        <f t="shared" si="74"/>
        <v>1.1427215709918497E-2</v>
      </c>
      <c r="M77" s="68">
        <f t="shared" si="74"/>
        <v>0.16418579332416694</v>
      </c>
      <c r="N77" s="68">
        <f t="shared" si="74"/>
        <v>0.33044609573718042</v>
      </c>
      <c r="O77" s="68">
        <f t="shared" si="74"/>
        <v>0.39139871903177509</v>
      </c>
      <c r="P77" s="68">
        <f t="shared" si="74"/>
        <v>0.41769029271890346</v>
      </c>
      <c r="Q77" s="68">
        <f t="shared" si="74"/>
        <v>1.530813912822824</v>
      </c>
      <c r="R77" s="68">
        <f t="shared" si="74"/>
        <v>0.55453417462682886</v>
      </c>
      <c r="S77" s="68">
        <f t="shared" si="74"/>
        <v>0.2990167523366673</v>
      </c>
      <c r="T77" s="68">
        <f t="shared" si="74"/>
        <v>0.25814253233117551</v>
      </c>
      <c r="U77" s="68">
        <f t="shared" si="74"/>
        <v>0.14332724927925564</v>
      </c>
      <c r="V77" s="68">
        <f t="shared" si="74"/>
        <v>9.0468434290107425E-2</v>
      </c>
      <c r="W77" s="68">
        <f t="shared" si="74"/>
        <v>0.14637020140782919</v>
      </c>
      <c r="X77" s="68">
        <f t="shared" si="74"/>
        <v>0.3183501532631946</v>
      </c>
      <c r="Y77" s="68">
        <f t="shared" si="74"/>
        <v>0.16595437400468563</v>
      </c>
      <c r="Z77" s="68">
        <f t="shared" si="74"/>
        <v>0.10864072225290364</v>
      </c>
      <c r="AA77" s="68">
        <f t="shared" si="74"/>
        <v>0.44193534833443482</v>
      </c>
      <c r="AB77" s="68">
        <f t="shared" si="74"/>
        <v>0.33314549405075483</v>
      </c>
      <c r="AC77" s="68">
        <f t="shared" si="74"/>
        <v>0.32599682711566635</v>
      </c>
      <c r="AD77" s="68">
        <f t="shared" si="74"/>
        <v>0.17750010770185592</v>
      </c>
      <c r="AE77" s="68">
        <f t="shared" si="74"/>
        <v>0.32503981018892808</v>
      </c>
      <c r="AF77" s="68">
        <f t="shared" si="74"/>
        <v>0.25764685486323097</v>
      </c>
      <c r="AG77" s="68">
        <f t="shared" si="74"/>
        <v>0.13115998417316385</v>
      </c>
      <c r="AH77" s="68">
        <f t="shared" si="74"/>
        <v>0.93586004785118049</v>
      </c>
      <c r="AI77" s="68">
        <f t="shared" si="74"/>
        <v>0.3158373242463719</v>
      </c>
    </row>
    <row r="78" spans="1:35" s="53" customFormat="1" ht="13.2" x14ac:dyDescent="0.25">
      <c r="A78" s="59"/>
      <c r="B78" s="60" t="s">
        <v>29</v>
      </c>
      <c r="C78" s="68">
        <f t="shared" ref="C78:AI78" si="75">IF(C28&gt;0,C53/C28*100,"--")</f>
        <v>1.9386060913040091</v>
      </c>
      <c r="D78" s="68">
        <f t="shared" si="75"/>
        <v>1.8691174453825954</v>
      </c>
      <c r="E78" s="68">
        <f t="shared" si="75"/>
        <v>1.7381250179761543</v>
      </c>
      <c r="F78" s="68">
        <f t="shared" si="75"/>
        <v>1.9266105797687929</v>
      </c>
      <c r="G78" s="68">
        <f t="shared" si="75"/>
        <v>1.8481135903294212</v>
      </c>
      <c r="H78" s="68">
        <f t="shared" si="75"/>
        <v>1.6231567312973731</v>
      </c>
      <c r="I78" s="68">
        <f t="shared" si="75"/>
        <v>1.4338491706218581</v>
      </c>
      <c r="J78" s="68">
        <f t="shared" si="75"/>
        <v>1.267943838238963</v>
      </c>
      <c r="K78" s="68">
        <f t="shared" si="75"/>
        <v>1.1702848514457551</v>
      </c>
      <c r="L78" s="68">
        <f t="shared" si="75"/>
        <v>1.2280198024304136</v>
      </c>
      <c r="M78" s="68">
        <f t="shared" si="75"/>
        <v>1.0540566142922445</v>
      </c>
      <c r="N78" s="68">
        <f t="shared" si="75"/>
        <v>1.061063237817861</v>
      </c>
      <c r="O78" s="68">
        <f t="shared" si="75"/>
        <v>1.100459162915965</v>
      </c>
      <c r="P78" s="68">
        <f t="shared" si="75"/>
        <v>1.1496559773425923</v>
      </c>
      <c r="Q78" s="68">
        <f t="shared" si="75"/>
        <v>1.0913312681747533</v>
      </c>
      <c r="R78" s="68">
        <f t="shared" si="75"/>
        <v>1.100022986798846</v>
      </c>
      <c r="S78" s="68">
        <f t="shared" si="75"/>
        <v>1.103201376582384</v>
      </c>
      <c r="T78" s="68">
        <f t="shared" si="75"/>
        <v>1.0991774442720916</v>
      </c>
      <c r="U78" s="68">
        <f t="shared" si="75"/>
        <v>1.1173400557811024</v>
      </c>
      <c r="V78" s="68">
        <f t="shared" si="75"/>
        <v>1.0314267699762931</v>
      </c>
      <c r="W78" s="68">
        <f t="shared" si="75"/>
        <v>1.0883601042779254</v>
      </c>
      <c r="X78" s="68">
        <f t="shared" si="75"/>
        <v>1.0865372681078358</v>
      </c>
      <c r="Y78" s="68">
        <f t="shared" si="75"/>
        <v>1.058132884215969</v>
      </c>
      <c r="Z78" s="68">
        <f t="shared" si="75"/>
        <v>0.98509365997584264</v>
      </c>
      <c r="AA78" s="68">
        <f t="shared" si="75"/>
        <v>0.95201241907836875</v>
      </c>
      <c r="AB78" s="68">
        <f t="shared" si="75"/>
        <v>0.93996213428769337</v>
      </c>
      <c r="AC78" s="68">
        <f t="shared" si="75"/>
        <v>0.83850245922065647</v>
      </c>
      <c r="AD78" s="68">
        <f t="shared" si="75"/>
        <v>0.80726171256685042</v>
      </c>
      <c r="AE78" s="68">
        <f t="shared" si="75"/>
        <v>1.0709777382354562</v>
      </c>
      <c r="AF78" s="68">
        <f t="shared" si="75"/>
        <v>1.6323717704468617</v>
      </c>
      <c r="AG78" s="68">
        <f t="shared" si="75"/>
        <v>1.9000595227613419</v>
      </c>
      <c r="AH78" s="68">
        <f t="shared" si="75"/>
        <v>2.3878124260201825</v>
      </c>
      <c r="AI78" s="68">
        <f t="shared" si="75"/>
        <v>1.2383822648944542</v>
      </c>
    </row>
    <row r="79" spans="1:35" s="53" customFormat="1" ht="13.2" x14ac:dyDescent="0.25">
      <c r="A79" s="59"/>
      <c r="B79" s="60" t="s">
        <v>30</v>
      </c>
      <c r="C79" s="68">
        <f t="shared" ref="C79:AI79" si="76">IF(C29&gt;0,C54/C29*100,"--")</f>
        <v>2.994151729530472</v>
      </c>
      <c r="D79" s="68">
        <f t="shared" si="76"/>
        <v>3.2361133354988767</v>
      </c>
      <c r="E79" s="68">
        <f t="shared" si="76"/>
        <v>2.6128016397425369</v>
      </c>
      <c r="F79" s="68">
        <f t="shared" si="76"/>
        <v>2.4535714746102224</v>
      </c>
      <c r="G79" s="68">
        <f t="shared" si="76"/>
        <v>2.413764351980054</v>
      </c>
      <c r="H79" s="68">
        <f t="shared" si="76"/>
        <v>2.2619130200252253</v>
      </c>
      <c r="I79" s="68">
        <f t="shared" si="76"/>
        <v>2.2379640364531337</v>
      </c>
      <c r="J79" s="68">
        <f t="shared" si="76"/>
        <v>2.1341733616781844</v>
      </c>
      <c r="K79" s="68">
        <f t="shared" si="76"/>
        <v>1.986651277015979</v>
      </c>
      <c r="L79" s="68">
        <f t="shared" si="76"/>
        <v>1.7998796164263187</v>
      </c>
      <c r="M79" s="68">
        <f t="shared" si="76"/>
        <v>1.6316802728278648</v>
      </c>
      <c r="N79" s="68">
        <f t="shared" si="76"/>
        <v>1.5428967234616864</v>
      </c>
      <c r="O79" s="68">
        <f t="shared" si="76"/>
        <v>1.4741941478250411</v>
      </c>
      <c r="P79" s="68">
        <f t="shared" si="76"/>
        <v>1.5032698860195755</v>
      </c>
      <c r="Q79" s="68">
        <f t="shared" si="76"/>
        <v>1.8480890204719638</v>
      </c>
      <c r="R79" s="68">
        <f t="shared" si="76"/>
        <v>1.4096384715853743</v>
      </c>
      <c r="S79" s="68">
        <f t="shared" si="76"/>
        <v>1.3789836471571035</v>
      </c>
      <c r="T79" s="68">
        <f t="shared" si="76"/>
        <v>1.232122881006471</v>
      </c>
      <c r="U79" s="68">
        <f t="shared" si="76"/>
        <v>1.2199840987825288</v>
      </c>
      <c r="V79" s="68">
        <f t="shared" si="76"/>
        <v>1.1851222651452815</v>
      </c>
      <c r="W79" s="68">
        <f t="shared" si="76"/>
        <v>1.6459948760667993</v>
      </c>
      <c r="X79" s="68">
        <f t="shared" si="76"/>
        <v>1.3294276598946897</v>
      </c>
      <c r="Y79" s="68" t="str">
        <f t="shared" si="76"/>
        <v>--</v>
      </c>
      <c r="Z79" s="68">
        <f t="shared" si="76"/>
        <v>1.8153610510166074</v>
      </c>
      <c r="AA79" s="68">
        <f t="shared" si="76"/>
        <v>13.001696861106307</v>
      </c>
      <c r="AB79" s="68">
        <f t="shared" si="76"/>
        <v>2.127187340139221</v>
      </c>
      <c r="AC79" s="68">
        <f t="shared" si="76"/>
        <v>2.0008651336066197</v>
      </c>
      <c r="AD79" s="68">
        <f t="shared" si="76"/>
        <v>2.0592739341156094</v>
      </c>
      <c r="AE79" s="68">
        <f t="shared" si="76"/>
        <v>2.1258150179909996</v>
      </c>
      <c r="AF79" s="68">
        <f t="shared" si="76"/>
        <v>2.2114656276096003</v>
      </c>
      <c r="AG79" s="68">
        <f t="shared" si="76"/>
        <v>2.1992356182162962</v>
      </c>
      <c r="AH79" s="68">
        <f t="shared" si="76"/>
        <v>2.0369344388345789</v>
      </c>
      <c r="AI79" s="68">
        <f t="shared" si="76"/>
        <v>2.4603980752028978</v>
      </c>
    </row>
    <row r="80" spans="1:35" s="53" customFormat="1" ht="13.2" x14ac:dyDescent="0.25">
      <c r="A80" s="59"/>
      <c r="B80" s="60" t="s">
        <v>31</v>
      </c>
      <c r="C80" s="68">
        <f t="shared" ref="C80:AI80" si="77">IF(C30&gt;0,C55/C30*100,"--")</f>
        <v>2.0123145726598004</v>
      </c>
      <c r="D80" s="68">
        <f t="shared" si="77"/>
        <v>1.9349969641790947</v>
      </c>
      <c r="E80" s="68">
        <f t="shared" si="77"/>
        <v>1.7910940809302955</v>
      </c>
      <c r="F80" s="68">
        <f t="shared" si="77"/>
        <v>1.9585216324446981</v>
      </c>
      <c r="G80" s="68">
        <f t="shared" si="77"/>
        <v>1.8827886019995375</v>
      </c>
      <c r="H80" s="68">
        <f t="shared" si="77"/>
        <v>1.6629215106334287</v>
      </c>
      <c r="I80" s="68">
        <f t="shared" si="77"/>
        <v>1.4832825820231617</v>
      </c>
      <c r="J80" s="68">
        <f t="shared" si="77"/>
        <v>1.3225755389279856</v>
      </c>
      <c r="K80" s="68">
        <f t="shared" si="77"/>
        <v>1.222010578109247</v>
      </c>
      <c r="L80" s="68">
        <f t="shared" si="77"/>
        <v>1.2637889076367095</v>
      </c>
      <c r="M80" s="68">
        <f t="shared" si="77"/>
        <v>1.0906116111620288</v>
      </c>
      <c r="N80" s="68">
        <f t="shared" si="77"/>
        <v>1.0957618835393284</v>
      </c>
      <c r="O80" s="68">
        <f t="shared" si="77"/>
        <v>1.1256994211123963</v>
      </c>
      <c r="P80" s="68">
        <f t="shared" si="77"/>
        <v>1.1759656689354812</v>
      </c>
      <c r="Q80" s="68">
        <f t="shared" si="77"/>
        <v>1.1790300767953363</v>
      </c>
      <c r="R80" s="68">
        <f t="shared" si="77"/>
        <v>1.1226009524582838</v>
      </c>
      <c r="S80" s="68">
        <f t="shared" si="77"/>
        <v>1.1240269119127611</v>
      </c>
      <c r="T80" s="68">
        <f t="shared" si="77"/>
        <v>1.1104904984556445</v>
      </c>
      <c r="U80" s="68">
        <f t="shared" si="77"/>
        <v>1.1260519365998949</v>
      </c>
      <c r="V80" s="68">
        <f t="shared" si="77"/>
        <v>1.0427987926281346</v>
      </c>
      <c r="W80" s="68">
        <f t="shared" si="77"/>
        <v>1.1272229605235491</v>
      </c>
      <c r="X80" s="68">
        <f t="shared" si="77"/>
        <v>1.105670664809254</v>
      </c>
      <c r="Y80" s="68">
        <f t="shared" si="77"/>
        <v>1.105670664809254</v>
      </c>
      <c r="Z80" s="68">
        <f t="shared" si="77"/>
        <v>1.0458507143839531</v>
      </c>
      <c r="AA80" s="68">
        <f t="shared" si="77"/>
        <v>1.9031420175155218</v>
      </c>
      <c r="AB80" s="68">
        <f t="shared" si="77"/>
        <v>1.0434674955466068</v>
      </c>
      <c r="AC80" s="68">
        <f t="shared" si="77"/>
        <v>0.93669263620022891</v>
      </c>
      <c r="AD80" s="68">
        <f t="shared" si="77"/>
        <v>0.91896568456753569</v>
      </c>
      <c r="AE80" s="68">
        <f t="shared" si="77"/>
        <v>1.1695738088778944</v>
      </c>
      <c r="AF80" s="68">
        <f t="shared" si="77"/>
        <v>1.6875881781989261</v>
      </c>
      <c r="AG80" s="68">
        <f t="shared" si="77"/>
        <v>1.9317578544922307</v>
      </c>
      <c r="AH80" s="68">
        <f t="shared" si="77"/>
        <v>2.3493152852534815</v>
      </c>
      <c r="AI80" s="68">
        <f t="shared" si="77"/>
        <v>1.3322388224568236</v>
      </c>
    </row>
    <row r="81" spans="1:35" s="53" customFormat="1" ht="13.8" thickBot="1" x14ac:dyDescent="0.3">
      <c r="A81" s="116"/>
      <c r="B81" s="117"/>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row>
    <row r="82" spans="1:35" ht="12.75" customHeight="1" thickTop="1" x14ac:dyDescent="0.25">
      <c r="A82" s="135" t="s">
        <v>460</v>
      </c>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row>
    <row r="83" spans="1:35" ht="12.75" customHeight="1" x14ac:dyDescent="0.25">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row>
    <row r="85" spans="1:35" ht="12.75" customHeight="1" x14ac:dyDescent="0.25">
      <c r="A85" s="73"/>
    </row>
    <row r="86" spans="1:35" ht="12.75" customHeight="1" x14ac:dyDescent="0.25">
      <c r="A86" s="74"/>
    </row>
    <row r="87" spans="1:35" ht="12.75" customHeight="1" x14ac:dyDescent="0.25">
      <c r="A87" s="74"/>
    </row>
    <row r="88" spans="1:35" ht="12.75" customHeight="1" x14ac:dyDescent="0.25">
      <c r="A88" s="74"/>
    </row>
  </sheetData>
  <mergeCells count="7">
    <mergeCell ref="A83:AI83"/>
    <mergeCell ref="A2:AI2"/>
    <mergeCell ref="A4:AI4"/>
    <mergeCell ref="B7:AI7"/>
    <mergeCell ref="B32:AI32"/>
    <mergeCell ref="B57:AI57"/>
    <mergeCell ref="A82:AI82"/>
  </mergeCells>
  <hyperlinks>
    <hyperlink ref="A1" location="Índice!A1" display="Índice" xr:uid="{97649CE3-36D3-4565-B54B-1932103DBD32}"/>
  </hyperlinks>
  <pageMargins left="0.75" right="0.75" top="1" bottom="1" header="0" footer="0"/>
  <pageSetup scale="47" orientation="portrait"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5A4AD-104F-4181-B41F-DDF6723F4319}">
  <dimension ref="A1:AZ63"/>
  <sheetViews>
    <sheetView showGridLines="0" zoomScale="90" zoomScaleNormal="90" workbookViewId="0"/>
  </sheetViews>
  <sheetFormatPr baseColWidth="10" defaultColWidth="190.109375" defaultRowHeight="13.2" x14ac:dyDescent="0.25"/>
  <cols>
    <col min="1" max="1" width="3.6640625" style="75" customWidth="1"/>
    <col min="2" max="2" width="32" style="73" customWidth="1"/>
    <col min="3" max="3" width="10.109375" style="73" customWidth="1"/>
    <col min="4" max="6" width="10.33203125" style="73" customWidth="1"/>
    <col min="7" max="7" width="10.109375" style="73" customWidth="1"/>
    <col min="8" max="14" width="10.33203125" style="73" customWidth="1"/>
    <col min="15" max="15" width="10.109375" style="73" customWidth="1"/>
    <col min="16" max="28" width="10.33203125" style="73" customWidth="1"/>
    <col min="29" max="29" width="10.44140625" style="73" customWidth="1"/>
    <col min="30" max="35" width="10.33203125" style="73" customWidth="1"/>
    <col min="36" max="37" width="14.33203125" style="77" customWidth="1"/>
    <col min="38" max="52" width="14.88671875" style="77" customWidth="1"/>
    <col min="53" max="81" width="6.33203125" style="73" customWidth="1"/>
    <col min="82" max="16384" width="190.109375" style="73"/>
  </cols>
  <sheetData>
    <row r="1" spans="1:35" s="53" customFormat="1" ht="14.4" x14ac:dyDescent="0.25">
      <c r="A1" s="1" t="s">
        <v>0</v>
      </c>
    </row>
    <row r="2" spans="1:35" s="53" customFormat="1" x14ac:dyDescent="0.25">
      <c r="A2" s="132" t="s">
        <v>35</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row>
    <row r="3" spans="1:35" s="53" customFormat="1" x14ac:dyDescent="0.25">
      <c r="A3" s="78"/>
      <c r="B3" s="78"/>
      <c r="C3" s="78"/>
      <c r="D3" s="78"/>
      <c r="E3" s="78"/>
      <c r="F3" s="78"/>
      <c r="G3" s="78"/>
      <c r="H3" s="78"/>
      <c r="I3" s="78"/>
      <c r="J3" s="78"/>
      <c r="K3" s="78"/>
      <c r="L3" s="78"/>
      <c r="M3" s="78"/>
      <c r="N3" s="78"/>
      <c r="O3" s="78"/>
      <c r="P3" s="78"/>
      <c r="Q3" s="78"/>
      <c r="R3" s="78"/>
      <c r="S3" s="78"/>
      <c r="T3" s="78"/>
      <c r="U3" s="78"/>
      <c r="V3" s="78"/>
      <c r="W3" s="78"/>
      <c r="X3" s="78"/>
      <c r="Y3" s="78"/>
      <c r="AC3" s="55"/>
    </row>
    <row r="4" spans="1:35" s="53" customFormat="1" x14ac:dyDescent="0.25">
      <c r="A4" s="132" t="s">
        <v>459</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row>
    <row r="5" spans="1:35" s="53" customFormat="1" ht="13.8" thickBot="1" x14ac:dyDescent="0.3">
      <c r="A5" s="56"/>
      <c r="B5" s="56"/>
      <c r="C5" s="56"/>
      <c r="D5" s="56"/>
      <c r="E5" s="56"/>
      <c r="F5" s="56"/>
      <c r="G5" s="56"/>
      <c r="H5" s="56"/>
      <c r="I5" s="56"/>
      <c r="J5" s="56"/>
      <c r="K5" s="56"/>
      <c r="L5" s="56"/>
      <c r="M5" s="56"/>
      <c r="N5" s="56"/>
      <c r="O5" s="56"/>
      <c r="P5" s="56"/>
      <c r="Q5" s="56"/>
      <c r="R5" s="56"/>
      <c r="S5" s="56"/>
      <c r="T5" s="56"/>
      <c r="U5" s="56"/>
      <c r="V5" s="56"/>
      <c r="W5" s="56"/>
      <c r="X5" s="56"/>
      <c r="Y5" s="56"/>
    </row>
    <row r="6" spans="1:35" s="53" customFormat="1" ht="13.8" thickTop="1" x14ac:dyDescent="0.25">
      <c r="A6" s="57"/>
      <c r="B6" s="58"/>
      <c r="C6" s="58">
        <v>1990</v>
      </c>
      <c r="D6" s="58">
        <v>1991</v>
      </c>
      <c r="E6" s="58">
        <v>1992</v>
      </c>
      <c r="F6" s="58">
        <v>1993</v>
      </c>
      <c r="G6" s="58">
        <v>1994</v>
      </c>
      <c r="H6" s="58">
        <v>1995</v>
      </c>
      <c r="I6" s="58">
        <v>1996</v>
      </c>
      <c r="J6" s="58">
        <v>1997</v>
      </c>
      <c r="K6" s="58">
        <v>1998</v>
      </c>
      <c r="L6" s="58">
        <v>1999</v>
      </c>
      <c r="M6" s="58">
        <v>2000</v>
      </c>
      <c r="N6" s="58">
        <v>2001</v>
      </c>
      <c r="O6" s="58">
        <v>2002</v>
      </c>
      <c r="P6" s="58">
        <v>2003</v>
      </c>
      <c r="Q6" s="58">
        <v>2004</v>
      </c>
      <c r="R6" s="58">
        <v>2005</v>
      </c>
      <c r="S6" s="58">
        <v>2006</v>
      </c>
      <c r="T6" s="58">
        <v>2007</v>
      </c>
      <c r="U6" s="58">
        <v>2008</v>
      </c>
      <c r="V6" s="58">
        <v>2009</v>
      </c>
      <c r="W6" s="58">
        <v>2010</v>
      </c>
      <c r="X6" s="58">
        <v>2011</v>
      </c>
      <c r="Y6" s="58">
        <v>2012</v>
      </c>
      <c r="Z6" s="58">
        <v>2013</v>
      </c>
      <c r="AA6" s="58">
        <v>2014</v>
      </c>
      <c r="AB6" s="58">
        <v>2015</v>
      </c>
      <c r="AC6" s="58">
        <v>2016</v>
      </c>
      <c r="AD6" s="58">
        <v>2017</v>
      </c>
      <c r="AE6" s="58">
        <v>2018</v>
      </c>
      <c r="AF6" s="58">
        <v>2019</v>
      </c>
      <c r="AG6" s="58">
        <v>2020</v>
      </c>
      <c r="AH6" s="58">
        <v>2021</v>
      </c>
      <c r="AI6" s="58" t="s">
        <v>458</v>
      </c>
    </row>
    <row r="7" spans="1:35" s="53" customFormat="1" ht="13.8" thickBot="1" x14ac:dyDescent="0.3">
      <c r="A7" s="57"/>
      <c r="B7" s="133" t="s">
        <v>11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row>
    <row r="8" spans="1:35" s="53" customFormat="1" ht="13.8" thickTop="1" x14ac:dyDescent="0.25">
      <c r="A8" s="57"/>
      <c r="B8" s="78"/>
      <c r="C8" s="78"/>
      <c r="D8" s="78"/>
      <c r="E8" s="78"/>
      <c r="F8" s="78"/>
      <c r="G8" s="78"/>
      <c r="H8" s="78"/>
      <c r="I8" s="78"/>
      <c r="J8" s="78"/>
      <c r="K8" s="78"/>
      <c r="L8" s="78"/>
      <c r="M8" s="78"/>
      <c r="N8" s="78"/>
      <c r="O8" s="78"/>
      <c r="P8" s="78"/>
      <c r="Q8" s="78"/>
      <c r="R8" s="78"/>
      <c r="S8" s="78"/>
      <c r="T8" s="78"/>
      <c r="U8" s="78"/>
      <c r="V8" s="78"/>
      <c r="W8" s="78"/>
      <c r="X8" s="78"/>
      <c r="Y8" s="78"/>
    </row>
    <row r="9" spans="1:35" s="53" customFormat="1" x14ac:dyDescent="0.25">
      <c r="A9" s="57"/>
      <c r="B9" s="60" t="s">
        <v>424</v>
      </c>
      <c r="C9" s="61">
        <f>SUM(C10:C11)</f>
        <v>367.63897000000003</v>
      </c>
      <c r="D9" s="61">
        <f t="shared" ref="D9:AH9" si="0">SUM(D10:D11)</f>
        <v>446.69040600000005</v>
      </c>
      <c r="E9" s="61">
        <f t="shared" si="0"/>
        <v>532.82628699999998</v>
      </c>
      <c r="F9" s="61">
        <f t="shared" si="0"/>
        <v>655.54802299999983</v>
      </c>
      <c r="G9" s="61">
        <f t="shared" si="0"/>
        <v>716.98350300000016</v>
      </c>
      <c r="H9" s="61">
        <f t="shared" si="0"/>
        <v>698.46705700000007</v>
      </c>
      <c r="I9" s="61">
        <f t="shared" si="0"/>
        <v>789.83926300000007</v>
      </c>
      <c r="J9" s="61">
        <f t="shared" si="0"/>
        <v>777.27867899999978</v>
      </c>
      <c r="K9" s="61">
        <f t="shared" si="0"/>
        <v>811.10939799999971</v>
      </c>
      <c r="L9" s="61">
        <f t="shared" si="0"/>
        <v>864.47274800000014</v>
      </c>
      <c r="M9" s="61">
        <f t="shared" si="0"/>
        <v>836.02247599999987</v>
      </c>
      <c r="N9" s="61">
        <f t="shared" si="0"/>
        <v>702.21376800000007</v>
      </c>
      <c r="O9" s="61">
        <f t="shared" si="0"/>
        <v>618.71585400000004</v>
      </c>
      <c r="P9" s="61">
        <f t="shared" si="0"/>
        <v>636.37065699999994</v>
      </c>
      <c r="Q9" s="61">
        <f t="shared" si="0"/>
        <v>666.5546599999999</v>
      </c>
      <c r="R9" s="61">
        <f t="shared" si="0"/>
        <v>756.17363999999986</v>
      </c>
      <c r="S9" s="61">
        <f t="shared" si="0"/>
        <v>740.6960059999999</v>
      </c>
      <c r="T9" s="61">
        <f t="shared" si="0"/>
        <v>736.74480899999992</v>
      </c>
      <c r="U9" s="61">
        <f t="shared" si="0"/>
        <v>646.01081699999997</v>
      </c>
      <c r="V9" s="61">
        <f t="shared" si="0"/>
        <v>531.81362200000001</v>
      </c>
      <c r="W9" s="61">
        <f t="shared" si="0"/>
        <v>803.86688399999991</v>
      </c>
      <c r="X9" s="61">
        <f t="shared" si="0"/>
        <v>845.68521699999985</v>
      </c>
      <c r="Y9" s="61">
        <f t="shared" si="0"/>
        <v>914.01248299999997</v>
      </c>
      <c r="Z9" s="61">
        <f t="shared" si="0"/>
        <v>965.80547300000001</v>
      </c>
      <c r="AA9" s="61">
        <f t="shared" si="0"/>
        <v>1023.838929</v>
      </c>
      <c r="AB9" s="61">
        <f t="shared" si="0"/>
        <v>1037.5023209999999</v>
      </c>
      <c r="AC9" s="61">
        <f t="shared" si="0"/>
        <v>1062.931517</v>
      </c>
      <c r="AD9" s="43">
        <f t="shared" si="0"/>
        <v>1119.9789170000001</v>
      </c>
      <c r="AE9" s="43">
        <f t="shared" si="0"/>
        <v>1150.7409430000002</v>
      </c>
      <c r="AF9" s="43">
        <f t="shared" si="0"/>
        <v>1090.1207200000001</v>
      </c>
      <c r="AG9" s="43">
        <f t="shared" si="0"/>
        <v>905.05630399999995</v>
      </c>
      <c r="AH9" s="43">
        <f t="shared" si="0"/>
        <v>1103.4332090000003</v>
      </c>
      <c r="AI9" s="61">
        <f>SUM(C9:AH9)</f>
        <v>25555.14356</v>
      </c>
    </row>
    <row r="10" spans="1:35" s="53" customFormat="1" x14ac:dyDescent="0.25">
      <c r="A10" s="59"/>
      <c r="B10" s="85" t="s">
        <v>12</v>
      </c>
      <c r="C10" s="61">
        <v>322.09815700000001</v>
      </c>
      <c r="D10" s="61">
        <v>368.57250500000004</v>
      </c>
      <c r="E10" s="61">
        <v>412.92235399999998</v>
      </c>
      <c r="F10" s="61">
        <v>471.43040899999988</v>
      </c>
      <c r="G10" s="61">
        <v>530.52733200000011</v>
      </c>
      <c r="H10" s="61">
        <v>482.32828100000006</v>
      </c>
      <c r="I10" s="61">
        <v>531.06846300000007</v>
      </c>
      <c r="J10" s="61">
        <v>575.2457049999997</v>
      </c>
      <c r="K10" s="61">
        <v>491.47492199999971</v>
      </c>
      <c r="L10" s="61">
        <v>553.53033400000015</v>
      </c>
      <c r="M10" s="61">
        <v>559.41182399999991</v>
      </c>
      <c r="N10" s="61">
        <v>497.08515700000004</v>
      </c>
      <c r="O10" s="61">
        <v>407.39393900000005</v>
      </c>
      <c r="P10" s="61">
        <v>422.91913799999998</v>
      </c>
      <c r="Q10" s="61">
        <v>429.0002639999999</v>
      </c>
      <c r="R10" s="61">
        <v>439.27727699999991</v>
      </c>
      <c r="S10" s="61">
        <v>438.55326199999996</v>
      </c>
      <c r="T10" s="61">
        <v>415.48910599999999</v>
      </c>
      <c r="U10" s="61">
        <v>353.40445699999998</v>
      </c>
      <c r="V10" s="61">
        <v>260.68504499999995</v>
      </c>
      <c r="W10" s="61">
        <v>369.20786199999998</v>
      </c>
      <c r="X10" s="61">
        <v>378.09196899999984</v>
      </c>
      <c r="Y10" s="61">
        <v>409.96378200000004</v>
      </c>
      <c r="Z10" s="61">
        <v>381.82710800000007</v>
      </c>
      <c r="AA10" s="61">
        <v>407.88531699999993</v>
      </c>
      <c r="AB10" s="61">
        <v>380.01817100000005</v>
      </c>
      <c r="AC10" s="61">
        <v>389.78314599999999</v>
      </c>
      <c r="AD10" s="43">
        <v>369.79082099999999</v>
      </c>
      <c r="AE10" s="43">
        <v>351.58434000000011</v>
      </c>
      <c r="AF10" s="43">
        <v>330.36861399999998</v>
      </c>
      <c r="AG10" s="43">
        <v>285.69233400000002</v>
      </c>
      <c r="AH10" s="43">
        <v>311.81561800000003</v>
      </c>
      <c r="AI10" s="61">
        <f t="shared" ref="AI10:AI30" si="1">SUM(C10:AH10)</f>
        <v>13328.447013000001</v>
      </c>
    </row>
    <row r="11" spans="1:35" s="53" customFormat="1" x14ac:dyDescent="0.25">
      <c r="A11" s="59"/>
      <c r="B11" s="85" t="s">
        <v>13</v>
      </c>
      <c r="C11" s="61">
        <v>45.540813</v>
      </c>
      <c r="D11" s="61">
        <v>78.117901000000003</v>
      </c>
      <c r="E11" s="61">
        <v>119.90393300000001</v>
      </c>
      <c r="F11" s="61">
        <v>184.117614</v>
      </c>
      <c r="G11" s="61">
        <v>186.45617099999998</v>
      </c>
      <c r="H11" s="61">
        <v>216.13877600000001</v>
      </c>
      <c r="I11" s="61">
        <v>258.77080000000007</v>
      </c>
      <c r="J11" s="61">
        <v>202.03297400000002</v>
      </c>
      <c r="K11" s="61">
        <v>319.63447600000001</v>
      </c>
      <c r="L11" s="61">
        <v>310.94241399999999</v>
      </c>
      <c r="M11" s="61">
        <v>276.61065199999996</v>
      </c>
      <c r="N11" s="61">
        <v>205.12861099999998</v>
      </c>
      <c r="O11" s="61">
        <v>211.32191499999999</v>
      </c>
      <c r="P11" s="61">
        <v>213.45151900000002</v>
      </c>
      <c r="Q11" s="61">
        <v>237.55439600000003</v>
      </c>
      <c r="R11" s="61">
        <v>316.89636299999995</v>
      </c>
      <c r="S11" s="61">
        <v>302.14274399999999</v>
      </c>
      <c r="T11" s="61">
        <v>321.25570299999993</v>
      </c>
      <c r="U11" s="61">
        <v>292.60636</v>
      </c>
      <c r="V11" s="61">
        <v>271.12857700000006</v>
      </c>
      <c r="W11" s="61">
        <v>434.65902199999994</v>
      </c>
      <c r="X11" s="61">
        <v>467.59324800000002</v>
      </c>
      <c r="Y11" s="61">
        <v>504.04870099999994</v>
      </c>
      <c r="Z11" s="61">
        <v>583.97836499999994</v>
      </c>
      <c r="AA11" s="61">
        <v>615.95361200000002</v>
      </c>
      <c r="AB11" s="61">
        <v>657.48414999999989</v>
      </c>
      <c r="AC11" s="61">
        <v>673.14837099999988</v>
      </c>
      <c r="AD11" s="61">
        <v>750.18809600000009</v>
      </c>
      <c r="AE11" s="61">
        <v>799.15660300000013</v>
      </c>
      <c r="AF11" s="61">
        <v>759.75210600000014</v>
      </c>
      <c r="AG11" s="61">
        <v>619.36396999999988</v>
      </c>
      <c r="AH11" s="61">
        <v>791.61759100000017</v>
      </c>
      <c r="AI11" s="61">
        <f t="shared" si="1"/>
        <v>12226.696547</v>
      </c>
    </row>
    <row r="12" spans="1:35" s="53" customFormat="1" x14ac:dyDescent="0.25">
      <c r="A12" s="57"/>
      <c r="B12" s="60" t="s">
        <v>14</v>
      </c>
      <c r="C12" s="61">
        <v>189.11747399999999</v>
      </c>
      <c r="D12" s="61">
        <v>173.00682399999999</v>
      </c>
      <c r="E12" s="61">
        <v>173.00682399999999</v>
      </c>
      <c r="F12" s="61">
        <v>197.670592</v>
      </c>
      <c r="G12" s="61">
        <v>171.10198</v>
      </c>
      <c r="H12" s="61">
        <v>331.61781400000001</v>
      </c>
      <c r="I12" s="61">
        <v>208.65174999999999</v>
      </c>
      <c r="J12" s="61">
        <v>224.404045</v>
      </c>
      <c r="K12" s="61">
        <v>516.58108000000004</v>
      </c>
      <c r="L12" s="61">
        <v>577.87491999999997</v>
      </c>
      <c r="M12" s="61">
        <v>352.90479699999997</v>
      </c>
      <c r="N12" s="61">
        <v>265.746329</v>
      </c>
      <c r="O12" s="61">
        <v>312.71960899999999</v>
      </c>
      <c r="P12" s="61">
        <v>342.392922</v>
      </c>
      <c r="Q12" s="61">
        <v>372.19831099999999</v>
      </c>
      <c r="R12" s="61">
        <v>416.77272499999998</v>
      </c>
      <c r="S12" s="61">
        <v>410.15689500000002</v>
      </c>
      <c r="T12" s="61">
        <v>508.52499</v>
      </c>
      <c r="U12" s="61">
        <v>436.74375300000003</v>
      </c>
      <c r="V12" s="61">
        <v>266.178586</v>
      </c>
      <c r="W12" s="61">
        <v>339.13349299999999</v>
      </c>
      <c r="X12" s="61">
        <v>414.49523599999998</v>
      </c>
      <c r="Y12" s="61">
        <v>469.48917599999999</v>
      </c>
      <c r="Z12" s="61">
        <v>491.274159</v>
      </c>
      <c r="AA12" s="61">
        <v>595.99751100000003</v>
      </c>
      <c r="AB12" s="61">
        <v>617.08410200000003</v>
      </c>
      <c r="AC12" s="61">
        <v>535.23600199999998</v>
      </c>
      <c r="AD12" s="61">
        <v>571.35259499999984</v>
      </c>
      <c r="AE12" s="61">
        <v>492.03547600000019</v>
      </c>
      <c r="AF12" s="61">
        <v>465.94449400000008</v>
      </c>
      <c r="AG12" s="61">
        <v>377.65629300000001</v>
      </c>
      <c r="AH12" s="61">
        <v>487.19613600000014</v>
      </c>
      <c r="AI12" s="61">
        <f t="shared" si="1"/>
        <v>12304.266893000002</v>
      </c>
    </row>
    <row r="13" spans="1:35" s="53" customFormat="1" x14ac:dyDescent="0.25">
      <c r="A13" s="59"/>
      <c r="B13" s="60" t="s">
        <v>15</v>
      </c>
      <c r="C13" s="61">
        <v>54.497345999999993</v>
      </c>
      <c r="D13" s="61">
        <v>39.143215000000005</v>
      </c>
      <c r="E13" s="61">
        <v>40.286798000000005</v>
      </c>
      <c r="F13" s="61">
        <v>57.601963999999995</v>
      </c>
      <c r="G13" s="61">
        <v>57.723646000000002</v>
      </c>
      <c r="H13" s="61">
        <v>73.00259299999999</v>
      </c>
      <c r="I13" s="61">
        <v>68.730773000000013</v>
      </c>
      <c r="J13" s="61">
        <v>75.816596000000004</v>
      </c>
      <c r="K13" s="61">
        <v>98.166493000000003</v>
      </c>
      <c r="L13" s="61">
        <v>100.27294699999997</v>
      </c>
      <c r="M13" s="61">
        <v>98.212440000000015</v>
      </c>
      <c r="N13" s="61">
        <v>105.56902100000001</v>
      </c>
      <c r="O13" s="61">
        <v>113.35326199999997</v>
      </c>
      <c r="P13" s="61">
        <v>138.41270499999999</v>
      </c>
      <c r="Q13" s="61">
        <v>170.821055</v>
      </c>
      <c r="R13" s="61">
        <v>186.10881400000002</v>
      </c>
      <c r="S13" s="61">
        <v>149.87792099999996</v>
      </c>
      <c r="T13" s="61">
        <v>126.04867700000005</v>
      </c>
      <c r="U13" s="61">
        <v>112.67993300000002</v>
      </c>
      <c r="V13" s="61">
        <v>68.730366000000004</v>
      </c>
      <c r="W13" s="61">
        <v>98.097438999999994</v>
      </c>
      <c r="X13" s="61">
        <v>111.25378800000001</v>
      </c>
      <c r="Y13" s="61">
        <v>120.97668899999999</v>
      </c>
      <c r="Z13" s="61">
        <v>133.258915</v>
      </c>
      <c r="AA13" s="61">
        <v>126.05030499999995</v>
      </c>
      <c r="AB13" s="61">
        <v>142.57350099999999</v>
      </c>
      <c r="AC13" s="61">
        <v>176.52777599999999</v>
      </c>
      <c r="AD13" s="61">
        <v>160.89653899999999</v>
      </c>
      <c r="AE13" s="61">
        <v>194.97538300000008</v>
      </c>
      <c r="AF13" s="61">
        <v>169.99621799999994</v>
      </c>
      <c r="AG13" s="61">
        <v>119.21291199999999</v>
      </c>
      <c r="AH13" s="61">
        <v>119.524911</v>
      </c>
      <c r="AI13" s="61">
        <f t="shared" si="1"/>
        <v>3608.400940999999</v>
      </c>
    </row>
    <row r="14" spans="1:35" s="53" customFormat="1" x14ac:dyDescent="0.25">
      <c r="A14" s="59"/>
      <c r="B14" s="60" t="s">
        <v>16</v>
      </c>
      <c r="C14" s="61">
        <v>1585.723172</v>
      </c>
      <c r="D14" s="61">
        <v>1620.7554260000002</v>
      </c>
      <c r="E14" s="61">
        <v>1266.0817279999999</v>
      </c>
      <c r="F14" s="61">
        <v>1338.9691069999999</v>
      </c>
      <c r="G14" s="61">
        <v>1378.2298250000001</v>
      </c>
      <c r="H14" s="61">
        <v>1483.9224299999996</v>
      </c>
      <c r="I14" s="61">
        <v>920.972757</v>
      </c>
      <c r="J14" s="61">
        <v>959.89100200000007</v>
      </c>
      <c r="K14" s="61">
        <v>945.76936899999987</v>
      </c>
      <c r="L14" s="61">
        <v>1199.0822230000003</v>
      </c>
      <c r="M14" s="61">
        <v>1387.8743010000001</v>
      </c>
      <c r="N14" s="61">
        <v>1201.044539</v>
      </c>
      <c r="O14" s="61">
        <v>1333.15443</v>
      </c>
      <c r="P14" s="61">
        <v>1309.9600110000001</v>
      </c>
      <c r="Q14" s="61">
        <v>1472.1496100000002</v>
      </c>
      <c r="R14" s="61">
        <v>1472.6430580000001</v>
      </c>
      <c r="S14" s="61">
        <v>1675.527603</v>
      </c>
      <c r="T14" s="61">
        <v>1626.1567090000003</v>
      </c>
      <c r="U14" s="61">
        <v>1717.1872730000005</v>
      </c>
      <c r="V14" s="61">
        <v>964.54949399999998</v>
      </c>
      <c r="W14" s="61">
        <v>1359.3444500000001</v>
      </c>
      <c r="X14" s="61">
        <v>1496.525889</v>
      </c>
      <c r="Y14" s="61">
        <v>1797.460075</v>
      </c>
      <c r="Z14" s="61">
        <v>1589.4252540000002</v>
      </c>
      <c r="AA14" s="61">
        <v>1479.0755480000005</v>
      </c>
      <c r="AB14" s="61">
        <v>1522.8079779999998</v>
      </c>
      <c r="AC14" s="61">
        <v>1210.6768430000002</v>
      </c>
      <c r="AD14" s="61">
        <v>1266.8816399999998</v>
      </c>
      <c r="AE14" s="61">
        <v>1373.1574129999999</v>
      </c>
      <c r="AF14" s="61">
        <v>1306.4021379999999</v>
      </c>
      <c r="AG14" s="61">
        <v>1097.4490059999998</v>
      </c>
      <c r="AH14" s="61">
        <v>1521.970307</v>
      </c>
      <c r="AI14" s="61">
        <f t="shared" si="1"/>
        <v>43880.820608000002</v>
      </c>
    </row>
    <row r="15" spans="1:35" s="53" customFormat="1" x14ac:dyDescent="0.25">
      <c r="A15" s="57"/>
      <c r="B15" s="60" t="s">
        <v>17</v>
      </c>
      <c r="C15" s="61">
        <v>15.584989000000004</v>
      </c>
      <c r="D15" s="61">
        <v>24.448536000000001</v>
      </c>
      <c r="E15" s="61">
        <v>33.041574000000026</v>
      </c>
      <c r="F15" s="61">
        <v>45.506777999999969</v>
      </c>
      <c r="G15" s="61">
        <v>66.077989000000017</v>
      </c>
      <c r="H15" s="61">
        <v>84.974796000000012</v>
      </c>
      <c r="I15" s="61">
        <v>69.881599999999992</v>
      </c>
      <c r="J15" s="61">
        <v>76.993882999999997</v>
      </c>
      <c r="K15" s="61">
        <v>110.39963700000001</v>
      </c>
      <c r="L15" s="61">
        <v>203.032884</v>
      </c>
      <c r="M15" s="61">
        <v>313.75425099999995</v>
      </c>
      <c r="N15" s="61">
        <v>337.76120999999995</v>
      </c>
      <c r="O15" s="61">
        <v>446.278054</v>
      </c>
      <c r="P15" s="61">
        <v>670.82789800000012</v>
      </c>
      <c r="Q15" s="61">
        <v>893.20343700000001</v>
      </c>
      <c r="R15" s="61">
        <v>1154.7619510000004</v>
      </c>
      <c r="S15" s="61">
        <v>1295.579133</v>
      </c>
      <c r="T15" s="61">
        <v>1428.2017569999998</v>
      </c>
      <c r="U15" s="61">
        <v>1372.1882359999995</v>
      </c>
      <c r="V15" s="61">
        <v>992.82996000000037</v>
      </c>
      <c r="W15" s="61">
        <v>1389.1880980000005</v>
      </c>
      <c r="X15" s="61">
        <v>1473.5225869999997</v>
      </c>
      <c r="Y15" s="61">
        <v>1713.7749730000003</v>
      </c>
      <c r="Z15" s="61">
        <v>1799.8974070000006</v>
      </c>
      <c r="AA15" s="61">
        <v>1921.7296069999998</v>
      </c>
      <c r="AB15" s="61">
        <v>2011.3986080000002</v>
      </c>
      <c r="AC15" s="61">
        <v>1859.2564109999998</v>
      </c>
      <c r="AD15" s="61">
        <v>2147.5240469999994</v>
      </c>
      <c r="AE15" s="61">
        <v>3331.9495409999995</v>
      </c>
      <c r="AF15" s="61">
        <v>2463.953919</v>
      </c>
      <c r="AG15" s="61">
        <v>2228.8732349999996</v>
      </c>
      <c r="AH15" s="61">
        <v>3511.4156210000001</v>
      </c>
      <c r="AI15" s="61">
        <f t="shared" si="1"/>
        <v>35487.812607</v>
      </c>
    </row>
    <row r="16" spans="1:35" s="53" customFormat="1" x14ac:dyDescent="0.25">
      <c r="A16" s="59"/>
      <c r="B16" s="60" t="s">
        <v>18</v>
      </c>
      <c r="C16" s="61">
        <v>37.373274000000002</v>
      </c>
      <c r="D16" s="61">
        <v>37.398302999999999</v>
      </c>
      <c r="E16" s="61">
        <v>32.351379000000001</v>
      </c>
      <c r="F16" s="61">
        <v>30.304196000000001</v>
      </c>
      <c r="G16" s="61">
        <v>36.250053000000001</v>
      </c>
      <c r="H16" s="61">
        <v>62.705789000000003</v>
      </c>
      <c r="I16" s="61">
        <v>42.226447</v>
      </c>
      <c r="J16" s="61">
        <v>45.051751000000003</v>
      </c>
      <c r="K16" s="61">
        <v>51.946776999999997</v>
      </c>
      <c r="L16" s="61">
        <v>102.889961</v>
      </c>
      <c r="M16" s="61">
        <v>64.909678999999997</v>
      </c>
      <c r="N16" s="61">
        <v>73.618764999999996</v>
      </c>
      <c r="O16" s="61">
        <v>49.607351000000001</v>
      </c>
      <c r="P16" s="61">
        <v>63.567691000000003</v>
      </c>
      <c r="Q16" s="61">
        <v>69.378890999999996</v>
      </c>
      <c r="R16" s="61">
        <v>72.914162000000005</v>
      </c>
      <c r="S16" s="61">
        <v>58.040649999999999</v>
      </c>
      <c r="T16" s="61">
        <v>69.333933999999999</v>
      </c>
      <c r="U16" s="61">
        <v>56.847968000000002</v>
      </c>
      <c r="V16" s="61">
        <v>35.895173999999997</v>
      </c>
      <c r="W16" s="61">
        <v>43.460036000000002</v>
      </c>
      <c r="X16" s="61">
        <v>51.978071999999997</v>
      </c>
      <c r="Y16" s="61">
        <v>47.874657999999997</v>
      </c>
      <c r="Z16" s="61">
        <v>45.018211000000001</v>
      </c>
      <c r="AA16" s="61">
        <v>47.967832999999999</v>
      </c>
      <c r="AB16" s="61">
        <v>47.111797000000003</v>
      </c>
      <c r="AC16" s="61">
        <v>43.527566</v>
      </c>
      <c r="AD16" s="61">
        <v>41.399857999999973</v>
      </c>
      <c r="AE16" s="62">
        <v>43.150953999999992</v>
      </c>
      <c r="AF16" s="62">
        <v>40.98313499999999</v>
      </c>
      <c r="AG16" s="62">
        <v>34.059198000000002</v>
      </c>
      <c r="AH16" s="62">
        <v>48.59368400000001</v>
      </c>
      <c r="AI16" s="61">
        <f t="shared" si="1"/>
        <v>1627.7371969999997</v>
      </c>
    </row>
    <row r="17" spans="1:36" s="53" customFormat="1" x14ac:dyDescent="0.25">
      <c r="A17" s="59"/>
      <c r="B17" s="60" t="s">
        <v>19</v>
      </c>
      <c r="C17" s="61">
        <v>100.022784</v>
      </c>
      <c r="D17" s="61">
        <v>97.699938000000017</v>
      </c>
      <c r="E17" s="61">
        <v>78.822874999999982</v>
      </c>
      <c r="F17" s="61">
        <v>72.800516000000002</v>
      </c>
      <c r="G17" s="61">
        <v>118.69642799999997</v>
      </c>
      <c r="H17" s="61">
        <v>115.63483099999999</v>
      </c>
      <c r="I17" s="61">
        <v>115.05615899999998</v>
      </c>
      <c r="J17" s="61">
        <v>107.50994300000002</v>
      </c>
      <c r="K17" s="61">
        <v>133.295974</v>
      </c>
      <c r="L17" s="61">
        <v>226.77032000000003</v>
      </c>
      <c r="M17" s="61">
        <v>325.70297899999997</v>
      </c>
      <c r="N17" s="61">
        <v>360.94487300000003</v>
      </c>
      <c r="O17" s="61">
        <v>386.29551999999995</v>
      </c>
      <c r="P17" s="61">
        <v>458.23562100000004</v>
      </c>
      <c r="Q17" s="61">
        <v>202.37364600000009</v>
      </c>
      <c r="R17" s="61">
        <v>543.86926900000003</v>
      </c>
      <c r="S17" s="61">
        <v>541.59877299999982</v>
      </c>
      <c r="T17" s="61">
        <v>535.56236000000001</v>
      </c>
      <c r="U17" s="61">
        <v>528.67046099999993</v>
      </c>
      <c r="V17" s="61">
        <v>427.43471600000004</v>
      </c>
      <c r="W17" s="61">
        <v>585.48022800000001</v>
      </c>
      <c r="X17" s="61">
        <v>671.01382899999999</v>
      </c>
      <c r="Y17" s="61">
        <v>720.58538099999987</v>
      </c>
      <c r="Z17" s="61">
        <v>704.89609799999994</v>
      </c>
      <c r="AA17" s="61">
        <v>734.38801000000001</v>
      </c>
      <c r="AB17" s="61">
        <v>777.4210230000001</v>
      </c>
      <c r="AC17" s="61">
        <v>717.30467699999986</v>
      </c>
      <c r="AD17" s="61">
        <v>678.11458900000025</v>
      </c>
      <c r="AE17" s="61">
        <v>658.84375399999988</v>
      </c>
      <c r="AF17" s="61">
        <v>816.28770899999972</v>
      </c>
      <c r="AG17" s="61">
        <v>704.92490799999996</v>
      </c>
      <c r="AH17" s="61">
        <v>984.3940690000004</v>
      </c>
      <c r="AI17" s="61">
        <f t="shared" si="1"/>
        <v>14230.652261000001</v>
      </c>
    </row>
    <row r="18" spans="1:36" s="53" customFormat="1" x14ac:dyDescent="0.25">
      <c r="A18" s="59"/>
      <c r="B18" s="60" t="s">
        <v>20</v>
      </c>
      <c r="C18" s="61">
        <v>67.656712000000013</v>
      </c>
      <c r="D18" s="61">
        <v>64.150981000000016</v>
      </c>
      <c r="E18" s="61">
        <v>72.298351999999994</v>
      </c>
      <c r="F18" s="61">
        <v>80.254727000000003</v>
      </c>
      <c r="G18" s="61">
        <v>86.021582999999978</v>
      </c>
      <c r="H18" s="61">
        <v>87.117386000000025</v>
      </c>
      <c r="I18" s="61">
        <v>85.31311199999999</v>
      </c>
      <c r="J18" s="61">
        <v>83.070020999999983</v>
      </c>
      <c r="K18" s="61">
        <v>99.430804999999964</v>
      </c>
      <c r="L18" s="61">
        <v>143.07708899999997</v>
      </c>
      <c r="M18" s="61">
        <v>149.58975600000002</v>
      </c>
      <c r="N18" s="61">
        <v>133.70835600000001</v>
      </c>
      <c r="O18" s="61">
        <v>140.24010100000001</v>
      </c>
      <c r="P18" s="61">
        <v>163.89256800000001</v>
      </c>
      <c r="Q18" s="61">
        <v>205.17465099999998</v>
      </c>
      <c r="R18" s="61">
        <v>208.57732599999994</v>
      </c>
      <c r="S18" s="61">
        <v>210.01678999999999</v>
      </c>
      <c r="T18" s="61">
        <v>212.24049400000004</v>
      </c>
      <c r="U18" s="61">
        <v>210.76605599999999</v>
      </c>
      <c r="V18" s="61">
        <v>156.67093600000001</v>
      </c>
      <c r="W18" s="61">
        <v>229.06854100000004</v>
      </c>
      <c r="X18" s="61">
        <v>247.88255900000004</v>
      </c>
      <c r="Y18" s="61">
        <v>67.160206999999957</v>
      </c>
      <c r="Z18" s="61">
        <v>261.45442600000001</v>
      </c>
      <c r="AA18" s="61">
        <v>250.75055699999996</v>
      </c>
      <c r="AB18" s="61">
        <v>271.2838999999999</v>
      </c>
      <c r="AC18" s="61">
        <v>241.99252699999994</v>
      </c>
      <c r="AD18" s="61">
        <v>256.24267299999997</v>
      </c>
      <c r="AE18" s="61">
        <v>236.00626300000005</v>
      </c>
      <c r="AF18" s="61">
        <v>253.08905199999998</v>
      </c>
      <c r="AG18" s="61">
        <v>270.05476200000004</v>
      </c>
      <c r="AH18" s="61">
        <v>453.23200299999996</v>
      </c>
      <c r="AI18" s="61">
        <f t="shared" si="1"/>
        <v>5697.4852719999999</v>
      </c>
    </row>
    <row r="19" spans="1:36" s="53" customFormat="1" x14ac:dyDescent="0.25">
      <c r="A19" s="59"/>
      <c r="B19" s="60" t="s">
        <v>422</v>
      </c>
      <c r="C19" s="61">
        <v>0</v>
      </c>
      <c r="D19" s="61">
        <v>0</v>
      </c>
      <c r="E19" s="61">
        <v>0</v>
      </c>
      <c r="F19" s="61">
        <v>0</v>
      </c>
      <c r="G19" s="61">
        <v>2.6596999999999999E-2</v>
      </c>
      <c r="H19" s="61">
        <v>1.5058999999999999E-2</v>
      </c>
      <c r="I19" s="61">
        <v>2.0237999999999999E-2</v>
      </c>
      <c r="J19" s="61">
        <v>3.2290000000000006E-2</v>
      </c>
      <c r="K19" s="61">
        <v>8.7867000000000028E-2</v>
      </c>
      <c r="L19" s="61">
        <v>0.217445</v>
      </c>
      <c r="M19" s="61">
        <v>0.162601</v>
      </c>
      <c r="N19" s="61">
        <v>0.40877500000000005</v>
      </c>
      <c r="O19" s="61">
        <v>4.093483</v>
      </c>
      <c r="P19" s="61">
        <v>14.232230999999999</v>
      </c>
      <c r="Q19" s="61">
        <v>46.711637999999994</v>
      </c>
      <c r="R19" s="61">
        <v>107.18126600000001</v>
      </c>
      <c r="S19" s="61">
        <v>136.95451399999999</v>
      </c>
      <c r="T19" s="61">
        <v>182.16207900000001</v>
      </c>
      <c r="U19" s="61">
        <v>217.77728400000001</v>
      </c>
      <c r="V19" s="61">
        <v>151.795436</v>
      </c>
      <c r="W19" s="61">
        <v>236.60706800000003</v>
      </c>
      <c r="X19" s="61">
        <v>219.80410100000003</v>
      </c>
      <c r="Y19" s="61">
        <v>263.753266</v>
      </c>
      <c r="Z19" s="61">
        <v>296.426692</v>
      </c>
      <c r="AA19" s="61">
        <v>318.934732</v>
      </c>
      <c r="AB19" s="61">
        <v>384.65703500000001</v>
      </c>
      <c r="AC19" s="61">
        <v>352.87593200000003</v>
      </c>
      <c r="AD19" s="61">
        <v>411.28322899999995</v>
      </c>
      <c r="AE19" s="61">
        <v>429.36799100000002</v>
      </c>
      <c r="AF19" s="61">
        <v>509.28416199999998</v>
      </c>
      <c r="AG19" s="61">
        <v>609.19859299999996</v>
      </c>
      <c r="AH19" s="61">
        <v>920.62817199999984</v>
      </c>
      <c r="AI19" s="61">
        <f t="shared" si="1"/>
        <v>5814.6997760000004</v>
      </c>
    </row>
    <row r="20" spans="1:36" s="53" customFormat="1" x14ac:dyDescent="0.25">
      <c r="A20" s="57"/>
      <c r="B20" s="60" t="s">
        <v>21</v>
      </c>
      <c r="C20" s="61">
        <v>151.02648199999996</v>
      </c>
      <c r="D20" s="61">
        <v>170.34037499999999</v>
      </c>
      <c r="E20" s="61">
        <v>245.86313599999997</v>
      </c>
      <c r="F20" s="61">
        <v>356.60752999999994</v>
      </c>
      <c r="G20" s="61">
        <v>378.35196200000001</v>
      </c>
      <c r="H20" s="61">
        <v>440.52469599999995</v>
      </c>
      <c r="I20" s="61">
        <v>498.91377899999998</v>
      </c>
      <c r="J20" s="61">
        <v>393.75006900000005</v>
      </c>
      <c r="K20" s="61">
        <v>597.54976800000009</v>
      </c>
      <c r="L20" s="61">
        <v>605.10796600000003</v>
      </c>
      <c r="M20" s="61">
        <v>544.63017400000001</v>
      </c>
      <c r="N20" s="61">
        <v>438.68987699999997</v>
      </c>
      <c r="O20" s="61">
        <v>473.03669899999989</v>
      </c>
      <c r="P20" s="61">
        <v>479.62016099999988</v>
      </c>
      <c r="Q20" s="61">
        <v>583.42477899999983</v>
      </c>
      <c r="R20" s="61">
        <v>689.37156900000002</v>
      </c>
      <c r="S20" s="61">
        <v>626.22959400000002</v>
      </c>
      <c r="T20" s="61">
        <v>612.0763199999999</v>
      </c>
      <c r="U20" s="61">
        <v>533.43758500000001</v>
      </c>
      <c r="V20" s="61">
        <v>437.84328099999993</v>
      </c>
      <c r="W20" s="61">
        <v>669.40975400000013</v>
      </c>
      <c r="X20" s="61">
        <v>715.07156499999985</v>
      </c>
      <c r="Y20" s="61">
        <v>769.58822599999985</v>
      </c>
      <c r="Z20" s="61">
        <v>839.73805400000015</v>
      </c>
      <c r="AA20" s="61">
        <v>941.15209200000004</v>
      </c>
      <c r="AB20" s="61">
        <v>1047.3084839999999</v>
      </c>
      <c r="AC20" s="61">
        <v>1043.329395</v>
      </c>
      <c r="AD20" s="61">
        <v>883.14435700000013</v>
      </c>
      <c r="AE20" s="61">
        <v>945.44066500000008</v>
      </c>
      <c r="AF20" s="61">
        <v>901.23872299999994</v>
      </c>
      <c r="AG20" s="61">
        <v>744.26048500000002</v>
      </c>
      <c r="AH20" s="61">
        <v>1025.1567150000001</v>
      </c>
      <c r="AI20" s="61">
        <f t="shared" si="1"/>
        <v>19781.234316999995</v>
      </c>
    </row>
    <row r="21" spans="1:36" s="53" customFormat="1" x14ac:dyDescent="0.25">
      <c r="A21" s="59"/>
      <c r="B21" s="60" t="s">
        <v>22</v>
      </c>
      <c r="C21" s="63">
        <f>SUM(C22:C27)</f>
        <v>1.0443290000000001</v>
      </c>
      <c r="D21" s="63">
        <f t="shared" ref="D21:AH21" si="2">SUM(D22:D27)</f>
        <v>1.019563</v>
      </c>
      <c r="E21" s="63">
        <f t="shared" si="2"/>
        <v>0.96448599999999995</v>
      </c>
      <c r="F21" s="63">
        <f t="shared" si="2"/>
        <v>1.185799</v>
      </c>
      <c r="G21" s="63">
        <f t="shared" si="2"/>
        <v>1.558602</v>
      </c>
      <c r="H21" s="63">
        <f t="shared" si="2"/>
        <v>3.513944</v>
      </c>
      <c r="I21" s="63">
        <f t="shared" si="2"/>
        <v>2.8921489999999999</v>
      </c>
      <c r="J21" s="63">
        <f t="shared" si="2"/>
        <v>3.7678279999999993</v>
      </c>
      <c r="K21" s="63">
        <f t="shared" si="2"/>
        <v>3.8643599999999996</v>
      </c>
      <c r="L21" s="63">
        <f t="shared" si="2"/>
        <v>4.7391460000000016</v>
      </c>
      <c r="M21" s="63">
        <f t="shared" si="2"/>
        <v>5.5924170000000011</v>
      </c>
      <c r="N21" s="63">
        <f t="shared" si="2"/>
        <v>5.9382250000000001</v>
      </c>
      <c r="O21" s="63">
        <f t="shared" si="2"/>
        <v>6.6810749999999999</v>
      </c>
      <c r="P21" s="63">
        <f t="shared" si="2"/>
        <v>8.4330069999999999</v>
      </c>
      <c r="Q21" s="63">
        <f t="shared" si="2"/>
        <v>7.7694530999999998</v>
      </c>
      <c r="R21" s="63">
        <f t="shared" si="2"/>
        <v>22.836727999999997</v>
      </c>
      <c r="S21" s="63">
        <f t="shared" si="2"/>
        <v>23.204854000000001</v>
      </c>
      <c r="T21" s="63">
        <f t="shared" si="2"/>
        <v>30.889130000000002</v>
      </c>
      <c r="U21" s="63">
        <f t="shared" si="2"/>
        <v>23.487548999999998</v>
      </c>
      <c r="V21" s="63">
        <f t="shared" si="2"/>
        <v>27.761670999999996</v>
      </c>
      <c r="W21" s="63">
        <f t="shared" si="2"/>
        <v>37.165144000000005</v>
      </c>
      <c r="X21" s="63">
        <f t="shared" si="2"/>
        <v>18.747735000000006</v>
      </c>
      <c r="Y21" s="63">
        <f t="shared" si="2"/>
        <v>21.252423000000004</v>
      </c>
      <c r="Z21" s="63">
        <f t="shared" si="2"/>
        <v>25.369400999999993</v>
      </c>
      <c r="AA21" s="63">
        <f t="shared" si="2"/>
        <v>26.763838</v>
      </c>
      <c r="AB21" s="63">
        <f t="shared" si="2"/>
        <v>72.023305000000008</v>
      </c>
      <c r="AC21" s="63">
        <f t="shared" si="2"/>
        <v>55.975591000000001</v>
      </c>
      <c r="AD21" s="63">
        <f t="shared" si="2"/>
        <v>38.355719000000001</v>
      </c>
      <c r="AE21" s="63">
        <f t="shared" si="2"/>
        <v>45.144255000000008</v>
      </c>
      <c r="AF21" s="63">
        <f t="shared" si="2"/>
        <v>40.843503000000005</v>
      </c>
      <c r="AG21" s="63">
        <f t="shared" si="2"/>
        <v>36.575478999999994</v>
      </c>
      <c r="AH21" s="63">
        <f t="shared" si="2"/>
        <v>64.72287</v>
      </c>
      <c r="AI21" s="61">
        <f t="shared" si="1"/>
        <v>670.08357810000007</v>
      </c>
      <c r="AJ21" s="64"/>
    </row>
    <row r="22" spans="1:36" s="53" customFormat="1" x14ac:dyDescent="0.25">
      <c r="A22" s="59"/>
      <c r="B22" s="85" t="s">
        <v>34</v>
      </c>
      <c r="C22" s="63">
        <v>0.62501099999999998</v>
      </c>
      <c r="D22" s="63">
        <v>0.52110900000000016</v>
      </c>
      <c r="E22" s="63">
        <v>0.45375899999999991</v>
      </c>
      <c r="F22" s="63">
        <v>0.253471</v>
      </c>
      <c r="G22" s="63">
        <v>0.35728299999999996</v>
      </c>
      <c r="H22" s="63">
        <v>2.1977999999999995</v>
      </c>
      <c r="I22" s="63">
        <v>1.6499539999999997</v>
      </c>
      <c r="J22" s="63">
        <v>2.0179339999999995</v>
      </c>
      <c r="K22" s="63">
        <v>2.1518589999999995</v>
      </c>
      <c r="L22" s="63">
        <v>2.2484270000000008</v>
      </c>
      <c r="M22" s="63">
        <v>2.4466280000000005</v>
      </c>
      <c r="N22" s="63">
        <v>2.7912140000000001</v>
      </c>
      <c r="O22" s="61">
        <v>3.7942490000000006</v>
      </c>
      <c r="P22" s="61">
        <v>4.6107709999999988</v>
      </c>
      <c r="Q22" s="61">
        <v>0.76622009999999985</v>
      </c>
      <c r="R22" s="61">
        <v>10.78679</v>
      </c>
      <c r="S22" s="61">
        <v>8.0632789999999996</v>
      </c>
      <c r="T22" s="61">
        <v>9.6617740000000012</v>
      </c>
      <c r="U22" s="61">
        <v>8.3685899999999975</v>
      </c>
      <c r="V22" s="61">
        <v>8.1140239999999988</v>
      </c>
      <c r="W22" s="61">
        <v>10.490301000000004</v>
      </c>
      <c r="X22" s="61">
        <v>9.2731170000000027</v>
      </c>
      <c r="Y22" s="61">
        <v>6.2068520000000031</v>
      </c>
      <c r="Z22" s="61">
        <v>6.3117059999999992</v>
      </c>
      <c r="AA22" s="61">
        <v>6.0205269999999995</v>
      </c>
      <c r="AB22" s="61">
        <v>7.1163130000000017</v>
      </c>
      <c r="AC22" s="61">
        <v>7.7645790000000003</v>
      </c>
      <c r="AD22" s="61">
        <v>6.2708710000000005</v>
      </c>
      <c r="AE22" s="61">
        <v>9.2318320000000025</v>
      </c>
      <c r="AF22" s="61">
        <v>9.4854120000000037</v>
      </c>
      <c r="AG22" s="61">
        <v>9.4296789999999984</v>
      </c>
      <c r="AH22" s="61">
        <v>13.415860999999994</v>
      </c>
      <c r="AI22" s="61">
        <f t="shared" si="1"/>
        <v>172.8971961</v>
      </c>
    </row>
    <row r="23" spans="1:36" s="53" customFormat="1" x14ac:dyDescent="0.25">
      <c r="A23" s="59"/>
      <c r="B23" s="85" t="s">
        <v>24</v>
      </c>
      <c r="C23" s="63">
        <v>9.4800000000000006E-3</v>
      </c>
      <c r="D23" s="63">
        <v>1.7936000000000001E-2</v>
      </c>
      <c r="E23" s="63">
        <v>4.8830000000000002E-3</v>
      </c>
      <c r="F23" s="63">
        <v>8.9540000000000002E-3</v>
      </c>
      <c r="G23" s="63">
        <v>1.5729E-2</v>
      </c>
      <c r="H23" s="63">
        <v>4.0714E-2</v>
      </c>
      <c r="I23" s="63">
        <v>1.9390000000000001E-2</v>
      </c>
      <c r="J23" s="63">
        <v>4.3754000000000001E-2</v>
      </c>
      <c r="K23" s="63">
        <v>1.5480000000000001E-2</v>
      </c>
      <c r="L23" s="63">
        <v>6.3086000000000003E-2</v>
      </c>
      <c r="M23" s="63">
        <v>9.937E-2</v>
      </c>
      <c r="N23" s="63">
        <v>0.225441</v>
      </c>
      <c r="O23" s="65">
        <v>0.140207</v>
      </c>
      <c r="P23" s="65">
        <v>8.4247000000000002E-2</v>
      </c>
      <c r="Q23" s="65">
        <v>6.6683000000000006E-2</v>
      </c>
      <c r="R23" s="65">
        <v>7.5611000000000012E-2</v>
      </c>
      <c r="S23" s="65">
        <v>0.100059</v>
      </c>
      <c r="T23" s="65">
        <v>0.17352700000000001</v>
      </c>
      <c r="U23" s="65">
        <v>0.22289500000000001</v>
      </c>
      <c r="V23" s="65">
        <v>0.60761900000000002</v>
      </c>
      <c r="W23" s="65">
        <v>0.268737</v>
      </c>
      <c r="X23" s="65">
        <v>0.12743499999999999</v>
      </c>
      <c r="Y23" s="61">
        <v>0.338447</v>
      </c>
      <c r="Z23" s="61">
        <v>1.3656250000000001</v>
      </c>
      <c r="AA23" s="61">
        <v>0.69288799999999995</v>
      </c>
      <c r="AB23" s="61">
        <v>0.418707</v>
      </c>
      <c r="AC23" s="61">
        <v>1.133748</v>
      </c>
      <c r="AD23" s="61">
        <v>1.7437099999999999</v>
      </c>
      <c r="AE23" s="61">
        <v>0.67557700000000009</v>
      </c>
      <c r="AF23" s="61">
        <v>0.90806700000000007</v>
      </c>
      <c r="AG23" s="61">
        <v>0.87417</v>
      </c>
      <c r="AH23" s="61">
        <v>2.0071469999999998</v>
      </c>
      <c r="AI23" s="61">
        <f t="shared" si="1"/>
        <v>12.589323</v>
      </c>
    </row>
    <row r="24" spans="1:36" s="53" customFormat="1" x14ac:dyDescent="0.25">
      <c r="A24" s="59"/>
      <c r="B24" s="85" t="s">
        <v>25</v>
      </c>
      <c r="C24" s="63">
        <v>0.12929399999999999</v>
      </c>
      <c r="D24" s="63">
        <v>0.127218</v>
      </c>
      <c r="E24" s="63">
        <v>0.10163900000000001</v>
      </c>
      <c r="F24" s="63">
        <v>6.8232000000000001E-2</v>
      </c>
      <c r="G24" s="63">
        <v>0.14796500000000001</v>
      </c>
      <c r="H24" s="63">
        <v>0.14571300000000001</v>
      </c>
      <c r="I24" s="63">
        <v>4.7038999999999997E-2</v>
      </c>
      <c r="J24" s="63">
        <v>7.2503999999999999E-2</v>
      </c>
      <c r="K24" s="63">
        <v>2.8849E-2</v>
      </c>
      <c r="L24" s="63">
        <v>5.1344999999999995E-2</v>
      </c>
      <c r="M24" s="63">
        <v>6.8941000000000016E-2</v>
      </c>
      <c r="N24" s="63">
        <v>7.8495999999999996E-2</v>
      </c>
      <c r="O24" s="65">
        <v>6.1207999999999999E-2</v>
      </c>
      <c r="P24" s="65">
        <v>0.11754299999999999</v>
      </c>
      <c r="Q24" s="65">
        <v>0.24204300000000001</v>
      </c>
      <c r="R24" s="65">
        <v>0.35863499999999998</v>
      </c>
      <c r="S24" s="65">
        <v>0.271061</v>
      </c>
      <c r="T24" s="65">
        <v>0.32156600000000002</v>
      </c>
      <c r="U24" s="65">
        <v>0.37403500000000001</v>
      </c>
      <c r="V24" s="65">
        <v>0.335563</v>
      </c>
      <c r="W24" s="65">
        <v>0.212617</v>
      </c>
      <c r="X24" s="65">
        <v>0.16000400000000001</v>
      </c>
      <c r="Y24" s="61">
        <v>0.12473200000000001</v>
      </c>
      <c r="Z24" s="61">
        <v>8.8364999999999999E-2</v>
      </c>
      <c r="AA24" s="61">
        <v>8.5902999999999993E-2</v>
      </c>
      <c r="AB24" s="61">
        <v>0.12717799999999999</v>
      </c>
      <c r="AC24" s="61">
        <v>7.6127E-2</v>
      </c>
      <c r="AD24" s="61">
        <v>5.9729999999999991E-2</v>
      </c>
      <c r="AE24" s="61">
        <v>6.3821000000000003E-2</v>
      </c>
      <c r="AF24" s="61">
        <v>5.7790000000000001E-2</v>
      </c>
      <c r="AG24" s="61">
        <v>9.5204000000000011E-2</v>
      </c>
      <c r="AH24" s="61">
        <v>0.15059899999999996</v>
      </c>
      <c r="AI24" s="61">
        <f t="shared" si="1"/>
        <v>4.4509589999999983</v>
      </c>
    </row>
    <row r="25" spans="1:36" s="53" customFormat="1" x14ac:dyDescent="0.25">
      <c r="A25" s="59"/>
      <c r="B25" s="85" t="s">
        <v>26</v>
      </c>
      <c r="C25" s="63">
        <v>0.26071</v>
      </c>
      <c r="D25" s="63">
        <v>0.32805699999999999</v>
      </c>
      <c r="E25" s="63">
        <v>0.40042400000000006</v>
      </c>
      <c r="F25" s="63">
        <v>0.80657200000000007</v>
      </c>
      <c r="G25" s="63">
        <v>1.0287360000000001</v>
      </c>
      <c r="H25" s="63">
        <v>1.011628</v>
      </c>
      <c r="I25" s="63">
        <v>1.0871949999999999</v>
      </c>
      <c r="J25" s="63">
        <v>1.6073300000000001</v>
      </c>
      <c r="K25" s="63">
        <v>1.6166020000000001</v>
      </c>
      <c r="L25" s="63">
        <v>2.3320070000000004</v>
      </c>
      <c r="M25" s="63">
        <v>2.8937590000000002</v>
      </c>
      <c r="N25" s="63">
        <v>2.797641</v>
      </c>
      <c r="O25" s="65">
        <v>2.4956459999999998</v>
      </c>
      <c r="P25" s="65">
        <v>2.8655950000000003</v>
      </c>
      <c r="Q25" s="65">
        <v>5.2915969999999994</v>
      </c>
      <c r="R25" s="65">
        <v>10.547438</v>
      </c>
      <c r="S25" s="65">
        <v>13.898707000000003</v>
      </c>
      <c r="T25" s="65">
        <v>18.44078</v>
      </c>
      <c r="U25" s="65">
        <v>12.470278999999998</v>
      </c>
      <c r="V25" s="65">
        <v>15.863735999999999</v>
      </c>
      <c r="W25" s="65">
        <v>7.2715299999999994</v>
      </c>
      <c r="X25" s="65">
        <v>4.9311360000000004</v>
      </c>
      <c r="Y25" s="61">
        <v>6.0861890000000001</v>
      </c>
      <c r="Z25" s="61">
        <v>11.761261999999997</v>
      </c>
      <c r="AA25" s="61">
        <v>16.073101000000001</v>
      </c>
      <c r="AB25" s="61">
        <v>39.980446000000001</v>
      </c>
      <c r="AC25" s="61">
        <v>35.438648999999998</v>
      </c>
      <c r="AD25" s="61">
        <v>16.346223000000002</v>
      </c>
      <c r="AE25" s="61">
        <v>25.002501000000002</v>
      </c>
      <c r="AF25" s="61">
        <v>18.492806000000005</v>
      </c>
      <c r="AG25" s="61">
        <v>17.174119999999998</v>
      </c>
      <c r="AH25" s="61">
        <v>18.85168500000001</v>
      </c>
      <c r="AI25" s="61">
        <f t="shared" si="1"/>
        <v>315.45408700000007</v>
      </c>
    </row>
    <row r="26" spans="1:36" s="53" customFormat="1" x14ac:dyDescent="0.25">
      <c r="A26" s="59"/>
      <c r="B26" s="85" t="s">
        <v>27</v>
      </c>
      <c r="C26" s="63">
        <v>3.189E-3</v>
      </c>
      <c r="D26" s="63">
        <v>8.9669999999999993E-3</v>
      </c>
      <c r="E26" s="63">
        <v>0</v>
      </c>
      <c r="F26" s="63">
        <v>1.0224E-2</v>
      </c>
      <c r="G26" s="63">
        <v>0</v>
      </c>
      <c r="H26" s="63">
        <v>3.042E-3</v>
      </c>
      <c r="I26" s="63">
        <v>2.6919999999999999E-3</v>
      </c>
      <c r="J26" s="63">
        <v>4.6189999999999998E-3</v>
      </c>
      <c r="K26" s="63">
        <v>2.4510000000000004E-2</v>
      </c>
      <c r="L26" s="63">
        <v>2.7562000000000003E-2</v>
      </c>
      <c r="M26" s="63">
        <v>1.6584999999999999E-2</v>
      </c>
      <c r="N26" s="63">
        <v>2.1160999999999999E-2</v>
      </c>
      <c r="O26" s="65">
        <v>0.11848599999999999</v>
      </c>
      <c r="P26" s="65">
        <v>0.71401500000000007</v>
      </c>
      <c r="Q26" s="65">
        <v>1.3141970000000003</v>
      </c>
      <c r="R26" s="65">
        <v>1.0177539999999998</v>
      </c>
      <c r="S26" s="65">
        <v>0.75463599999999986</v>
      </c>
      <c r="T26" s="65">
        <v>2.2497300000000005</v>
      </c>
      <c r="U26" s="65">
        <v>2.0035370000000001</v>
      </c>
      <c r="V26" s="65">
        <v>2.7451440000000003</v>
      </c>
      <c r="W26" s="65">
        <v>18.835892000000001</v>
      </c>
      <c r="X26" s="65">
        <v>4.1768780000000012</v>
      </c>
      <c r="Y26" s="61">
        <v>8.4617100000000018</v>
      </c>
      <c r="Z26" s="61">
        <v>5.7985130000000007</v>
      </c>
      <c r="AA26" s="61">
        <v>3.8438459999999992</v>
      </c>
      <c r="AB26" s="61">
        <v>24.280328000000001</v>
      </c>
      <c r="AC26" s="61">
        <v>11.442543000000002</v>
      </c>
      <c r="AD26" s="61">
        <v>13.829657999999998</v>
      </c>
      <c r="AE26" s="61">
        <v>10.055103000000001</v>
      </c>
      <c r="AF26" s="61">
        <v>11.441241999999997</v>
      </c>
      <c r="AG26" s="61">
        <v>8.9502050000000004</v>
      </c>
      <c r="AH26" s="61">
        <v>30.219473999999998</v>
      </c>
      <c r="AI26" s="61">
        <f t="shared" si="1"/>
        <v>162.37544199999999</v>
      </c>
    </row>
    <row r="27" spans="1:36" s="53" customFormat="1" x14ac:dyDescent="0.25">
      <c r="A27" s="59"/>
      <c r="B27" s="85" t="s">
        <v>28</v>
      </c>
      <c r="C27" s="63">
        <v>1.6645E-2</v>
      </c>
      <c r="D27" s="63">
        <v>1.6276000000000002E-2</v>
      </c>
      <c r="E27" s="63">
        <v>3.7810000000000001E-3</v>
      </c>
      <c r="F27" s="63">
        <v>3.8345999999999998E-2</v>
      </c>
      <c r="G27" s="63">
        <v>8.8889999999999993E-3</v>
      </c>
      <c r="H27" s="63">
        <v>0.115047</v>
      </c>
      <c r="I27" s="63">
        <v>8.5879000000000011E-2</v>
      </c>
      <c r="J27" s="63">
        <v>2.1686999999999998E-2</v>
      </c>
      <c r="K27" s="63">
        <v>2.7059999999999997E-2</v>
      </c>
      <c r="L27" s="63">
        <v>1.6719000000000001E-2</v>
      </c>
      <c r="M27" s="63">
        <v>6.7134000000000013E-2</v>
      </c>
      <c r="N27" s="63">
        <v>2.4271999999999998E-2</v>
      </c>
      <c r="O27" s="65">
        <v>7.1278999999999995E-2</v>
      </c>
      <c r="P27" s="65">
        <v>4.0836000000000011E-2</v>
      </c>
      <c r="Q27" s="65">
        <v>8.8713000000000014E-2</v>
      </c>
      <c r="R27" s="65">
        <v>5.050000000000001E-2</v>
      </c>
      <c r="S27" s="65">
        <v>0.11711199999999999</v>
      </c>
      <c r="T27" s="65">
        <v>4.1752999999999998E-2</v>
      </c>
      <c r="U27" s="65">
        <v>4.8212999999999992E-2</v>
      </c>
      <c r="V27" s="65">
        <v>9.5584999999999989E-2</v>
      </c>
      <c r="W27" s="65">
        <v>8.6067000000000005E-2</v>
      </c>
      <c r="X27" s="65">
        <v>7.9165000000000013E-2</v>
      </c>
      <c r="Y27" s="61">
        <v>3.4493000000000003E-2</v>
      </c>
      <c r="Z27" s="61">
        <v>4.3929999999999997E-2</v>
      </c>
      <c r="AA27" s="61">
        <v>4.7572999999999983E-2</v>
      </c>
      <c r="AB27" s="61">
        <v>0.10033300000000003</v>
      </c>
      <c r="AC27" s="61">
        <v>0.11994500000000001</v>
      </c>
      <c r="AD27" s="61">
        <v>0.10552700000000002</v>
      </c>
      <c r="AE27" s="61">
        <v>0.11542100000000001</v>
      </c>
      <c r="AF27" s="61">
        <v>0.45818600000000004</v>
      </c>
      <c r="AG27" s="61">
        <v>5.2100999999999995E-2</v>
      </c>
      <c r="AH27" s="61">
        <v>7.8104000000000007E-2</v>
      </c>
      <c r="AI27" s="61">
        <f t="shared" si="1"/>
        <v>2.3165710000000002</v>
      </c>
    </row>
    <row r="28" spans="1:36" s="53" customFormat="1" x14ac:dyDescent="0.25">
      <c r="A28" s="59"/>
      <c r="B28" s="60" t="s">
        <v>29</v>
      </c>
      <c r="C28" s="63">
        <f>SUM(C10,C12:C20)</f>
        <v>2523.1003900000001</v>
      </c>
      <c r="D28" s="63">
        <f t="shared" ref="D28:AE28" si="3">SUM(D10,D12:D20)</f>
        <v>2595.5161030000008</v>
      </c>
      <c r="E28" s="63">
        <f t="shared" si="3"/>
        <v>2354.6750199999997</v>
      </c>
      <c r="F28" s="63">
        <f t="shared" si="3"/>
        <v>2651.1458189999994</v>
      </c>
      <c r="G28" s="63">
        <f t="shared" si="3"/>
        <v>2823.0073950000005</v>
      </c>
      <c r="H28" s="63">
        <f t="shared" si="3"/>
        <v>3161.8436749999992</v>
      </c>
      <c r="I28" s="63">
        <f t="shared" si="3"/>
        <v>2540.8350780000001</v>
      </c>
      <c r="J28" s="63">
        <f t="shared" si="3"/>
        <v>2541.7653049999999</v>
      </c>
      <c r="K28" s="63">
        <f t="shared" si="3"/>
        <v>3044.7026919999998</v>
      </c>
      <c r="L28" s="63">
        <f t="shared" si="3"/>
        <v>3711.8560890000008</v>
      </c>
      <c r="M28" s="63">
        <f t="shared" si="3"/>
        <v>3797.1528019999996</v>
      </c>
      <c r="N28" s="63">
        <f t="shared" si="3"/>
        <v>3414.5769019999998</v>
      </c>
      <c r="O28" s="63">
        <f t="shared" si="3"/>
        <v>3666.1724479999998</v>
      </c>
      <c r="P28" s="63">
        <f t="shared" si="3"/>
        <v>4064.0609460000005</v>
      </c>
      <c r="Q28" s="63">
        <f t="shared" si="3"/>
        <v>4444.4362819999997</v>
      </c>
      <c r="R28" s="63">
        <f t="shared" si="3"/>
        <v>5291.4774169999991</v>
      </c>
      <c r="S28" s="63">
        <f t="shared" si="3"/>
        <v>5542.5351350000001</v>
      </c>
      <c r="T28" s="63">
        <f t="shared" si="3"/>
        <v>5715.7964259999999</v>
      </c>
      <c r="U28" s="63">
        <f t="shared" si="3"/>
        <v>5539.7030059999997</v>
      </c>
      <c r="V28" s="63">
        <f t="shared" si="3"/>
        <v>3762.6129940000001</v>
      </c>
      <c r="W28" s="63">
        <f t="shared" si="3"/>
        <v>5318.9969690000007</v>
      </c>
      <c r="X28" s="63">
        <f t="shared" si="3"/>
        <v>5779.6395949999987</v>
      </c>
      <c r="Y28" s="63">
        <f t="shared" si="3"/>
        <v>6380.6264329999995</v>
      </c>
      <c r="Z28" s="63">
        <f t="shared" si="3"/>
        <v>6543.2163240000009</v>
      </c>
      <c r="AA28" s="63">
        <f t="shared" si="3"/>
        <v>6823.9315120000001</v>
      </c>
      <c r="AB28" s="63">
        <f t="shared" si="3"/>
        <v>7201.6645990000006</v>
      </c>
      <c r="AC28" s="63">
        <f t="shared" si="3"/>
        <v>6570.5102749999996</v>
      </c>
      <c r="AD28" s="63">
        <f t="shared" si="3"/>
        <v>6786.6303479999979</v>
      </c>
      <c r="AE28" s="63">
        <f t="shared" si="3"/>
        <v>8056.5117799999998</v>
      </c>
      <c r="AF28" s="63">
        <f t="shared" ref="AF28:AG28" si="4">SUM(AF10,AF12:AF20)</f>
        <v>7257.5481639999998</v>
      </c>
      <c r="AG28" s="63">
        <f t="shared" si="4"/>
        <v>6471.3817259999987</v>
      </c>
      <c r="AH28" s="63">
        <f t="shared" ref="AH28" si="5">SUM(AH10,AH12:AH20)</f>
        <v>9383.9272359999995</v>
      </c>
      <c r="AI28" s="61">
        <f t="shared" si="1"/>
        <v>155761.55688499997</v>
      </c>
    </row>
    <row r="29" spans="1:36" s="53" customFormat="1" x14ac:dyDescent="0.25">
      <c r="A29" s="59"/>
      <c r="B29" s="60" t="s">
        <v>30</v>
      </c>
      <c r="C29" s="63">
        <f>C30-C28</f>
        <v>214.14579000000003</v>
      </c>
      <c r="D29" s="63">
        <f t="shared" ref="D29:AE29" si="6">D30-D28</f>
        <v>159.41360299999906</v>
      </c>
      <c r="E29" s="63">
        <f t="shared" si="6"/>
        <v>154.79047799999989</v>
      </c>
      <c r="F29" s="63">
        <f t="shared" si="6"/>
        <v>145.01771300000109</v>
      </c>
      <c r="G29" s="63">
        <f t="shared" si="6"/>
        <v>188.45130899999913</v>
      </c>
      <c r="H29" s="63">
        <f t="shared" si="6"/>
        <v>181.95805700000119</v>
      </c>
      <c r="I29" s="63">
        <f t="shared" si="6"/>
        <v>115.57927299999938</v>
      </c>
      <c r="J29" s="63">
        <f t="shared" si="6"/>
        <v>207.92563599999994</v>
      </c>
      <c r="K29" s="63">
        <f t="shared" si="6"/>
        <v>157.49184200000036</v>
      </c>
      <c r="L29" s="63">
        <f t="shared" si="6"/>
        <v>227.55567800000017</v>
      </c>
      <c r="M29" s="63">
        <f t="shared" si="6"/>
        <v>336.71734500000093</v>
      </c>
      <c r="N29" s="63">
        <f t="shared" si="6"/>
        <v>380.54063200000064</v>
      </c>
      <c r="O29" s="63">
        <f t="shared" si="6"/>
        <v>426.079756000001</v>
      </c>
      <c r="P29" s="63">
        <f t="shared" si="6"/>
        <v>514.86417199999869</v>
      </c>
      <c r="Q29" s="63">
        <f t="shared" si="6"/>
        <v>988.02902500000164</v>
      </c>
      <c r="R29" s="63">
        <f t="shared" si="6"/>
        <v>686.3908250000004</v>
      </c>
      <c r="S29" s="63">
        <f t="shared" si="6"/>
        <v>720.70710399999916</v>
      </c>
      <c r="T29" s="63">
        <f t="shared" si="6"/>
        <v>742.13242400000036</v>
      </c>
      <c r="U29" s="63">
        <f t="shared" si="6"/>
        <v>709.6081000000022</v>
      </c>
      <c r="V29" s="63">
        <f t="shared" si="6"/>
        <v>485.0302049999982</v>
      </c>
      <c r="W29" s="63">
        <f t="shared" si="6"/>
        <v>682.48413899999923</v>
      </c>
      <c r="X29" s="63">
        <f t="shared" si="6"/>
        <v>779.48181999999906</v>
      </c>
      <c r="Y29" s="63">
        <f t="shared" si="6"/>
        <v>178.49498199999834</v>
      </c>
      <c r="Z29" s="63">
        <f t="shared" si="6"/>
        <v>787.46087299999908</v>
      </c>
      <c r="AA29" s="63">
        <f t="shared" si="6"/>
        <v>807.01583400000163</v>
      </c>
      <c r="AB29" s="63">
        <f t="shared" si="6"/>
        <v>912.27287299999989</v>
      </c>
      <c r="AC29" s="63">
        <f t="shared" si="6"/>
        <v>942.11540500000137</v>
      </c>
      <c r="AD29" s="63">
        <f t="shared" si="6"/>
        <v>1390.5216330000021</v>
      </c>
      <c r="AE29" s="63">
        <f t="shared" si="6"/>
        <v>2264.2788730000002</v>
      </c>
      <c r="AF29" s="63">
        <f t="shared" ref="AF29:AG29" si="7">AF30-AF28</f>
        <v>1739.4828130000005</v>
      </c>
      <c r="AG29" s="63">
        <f t="shared" si="7"/>
        <v>2525.6492510000016</v>
      </c>
      <c r="AH29" s="63">
        <f t="shared" ref="AH29" si="8">AH30-AH28</f>
        <v>2492.6802039999984</v>
      </c>
      <c r="AI29" s="61">
        <f t="shared" si="1"/>
        <v>23244.367667000006</v>
      </c>
    </row>
    <row r="30" spans="1:36" s="53" customFormat="1" x14ac:dyDescent="0.25">
      <c r="A30" s="59"/>
      <c r="B30" s="60" t="s">
        <v>31</v>
      </c>
      <c r="C30" s="63">
        <v>2737.2461800000001</v>
      </c>
      <c r="D30" s="63">
        <v>2754.9297059999999</v>
      </c>
      <c r="E30" s="63">
        <v>2509.4654979999996</v>
      </c>
      <c r="F30" s="63">
        <v>2796.1635320000005</v>
      </c>
      <c r="G30" s="63">
        <v>3011.4587039999997</v>
      </c>
      <c r="H30" s="63">
        <v>3343.8017320000004</v>
      </c>
      <c r="I30" s="63">
        <v>2656.4143509999994</v>
      </c>
      <c r="J30" s="63">
        <v>2749.6909409999998</v>
      </c>
      <c r="K30" s="63">
        <v>3202.1945340000002</v>
      </c>
      <c r="L30" s="63">
        <v>3939.411767000001</v>
      </c>
      <c r="M30" s="63">
        <v>4133.8701470000005</v>
      </c>
      <c r="N30" s="63">
        <v>3795.1175340000004</v>
      </c>
      <c r="O30" s="65">
        <v>4092.2522040000008</v>
      </c>
      <c r="P30" s="65">
        <v>4578.9251179999992</v>
      </c>
      <c r="Q30" s="65">
        <v>5432.4653070000013</v>
      </c>
      <c r="R30" s="65">
        <v>5977.8682419999996</v>
      </c>
      <c r="S30" s="65">
        <v>6263.2422389999992</v>
      </c>
      <c r="T30" s="65">
        <v>6457.9288500000002</v>
      </c>
      <c r="U30" s="65">
        <v>6249.3111060000019</v>
      </c>
      <c r="V30" s="65">
        <v>4247.6431989999983</v>
      </c>
      <c r="W30" s="65">
        <v>6001.4811079999999</v>
      </c>
      <c r="X30" s="65">
        <v>6559.1214149999978</v>
      </c>
      <c r="Y30" s="61">
        <v>6559.1214149999978</v>
      </c>
      <c r="Z30" s="61">
        <v>7330.677197</v>
      </c>
      <c r="AA30" s="61">
        <v>7630.9473460000017</v>
      </c>
      <c r="AB30" s="61">
        <v>8113.9374720000005</v>
      </c>
      <c r="AC30" s="61">
        <v>7512.625680000001</v>
      </c>
      <c r="AD30" s="61">
        <v>8177.151981</v>
      </c>
      <c r="AE30" s="61">
        <v>10320.790653</v>
      </c>
      <c r="AF30" s="61">
        <v>8997.0309770000003</v>
      </c>
      <c r="AG30" s="61">
        <v>8997.0309770000003</v>
      </c>
      <c r="AH30" s="61">
        <v>11876.607439999998</v>
      </c>
      <c r="AI30" s="61">
        <f t="shared" si="1"/>
        <v>179005.92455199998</v>
      </c>
    </row>
    <row r="31" spans="1:36" s="53" customFormat="1" x14ac:dyDescent="0.25">
      <c r="A31" s="57"/>
      <c r="B31" s="66"/>
      <c r="C31" s="66"/>
      <c r="D31" s="66"/>
      <c r="E31" s="66"/>
      <c r="F31" s="66"/>
      <c r="G31" s="66"/>
      <c r="H31" s="66"/>
      <c r="I31" s="66"/>
      <c r="J31" s="66"/>
      <c r="K31" s="67"/>
      <c r="L31" s="67"/>
      <c r="M31" s="67"/>
      <c r="N31" s="67"/>
      <c r="O31" s="67"/>
      <c r="P31" s="67"/>
      <c r="Q31" s="67"/>
      <c r="R31" s="67"/>
      <c r="S31" s="67"/>
      <c r="T31" s="67"/>
      <c r="U31" s="67"/>
      <c r="V31" s="67"/>
      <c r="W31" s="67"/>
      <c r="X31" s="67"/>
      <c r="Y31" s="67"/>
    </row>
    <row r="32" spans="1:36" s="53" customFormat="1" x14ac:dyDescent="0.25">
      <c r="A32" s="57"/>
      <c r="B32" s="134" t="s">
        <v>411</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row>
    <row r="33" spans="1:35" s="53" customFormat="1" x14ac:dyDescent="0.25">
      <c r="A33" s="57"/>
      <c r="B33" s="78"/>
      <c r="C33" s="78"/>
      <c r="D33" s="78"/>
      <c r="E33" s="78"/>
      <c r="F33" s="78"/>
      <c r="G33" s="78"/>
      <c r="H33" s="78"/>
      <c r="I33" s="78"/>
      <c r="J33" s="78"/>
      <c r="K33" s="78"/>
      <c r="L33" s="78"/>
      <c r="M33" s="78"/>
      <c r="N33" s="78"/>
      <c r="O33" s="78"/>
      <c r="P33" s="78"/>
      <c r="Q33" s="78"/>
      <c r="R33" s="78"/>
      <c r="S33" s="78"/>
      <c r="T33" s="78"/>
      <c r="U33" s="78"/>
      <c r="V33" s="78"/>
      <c r="W33" s="78"/>
      <c r="X33" s="78"/>
      <c r="Y33" s="78"/>
    </row>
    <row r="34" spans="1:35" s="53" customFormat="1" x14ac:dyDescent="0.25">
      <c r="A34" s="57"/>
      <c r="B34" s="60" t="s">
        <v>424</v>
      </c>
      <c r="C34" s="68">
        <f>IF('C1'!C9&gt;0,'C2'!C9/'C1'!C9*100,"--")</f>
        <v>0.96986563510616797</v>
      </c>
      <c r="D34" s="68">
        <f>IF('C1'!D9&gt;0,'C2'!D9/'C1'!D9*100,"--")</f>
        <v>1.1862520949765183</v>
      </c>
      <c r="E34" s="68">
        <f>IF('C1'!E9&gt;0,'C2'!E9/'C1'!E9*100,"--")</f>
        <v>1.2577062035516242</v>
      </c>
      <c r="F34" s="68">
        <f>IF('C1'!F9&gt;0,'C2'!F9/'C1'!F9*100,"--")</f>
        <v>1.3156362067189111</v>
      </c>
      <c r="G34" s="68">
        <f>IF('C1'!G9&gt;0,'C2'!G9/'C1'!G9*100,"--")</f>
        <v>1.2091602646538633</v>
      </c>
      <c r="H34" s="68">
        <f>IF('C1'!H9&gt;0,'C2'!H9/'C1'!H9*100,"--")</f>
        <v>1.0533091252525182</v>
      </c>
      <c r="I34" s="68">
        <f>IF('C1'!I9&gt;0,'C2'!I9/'C1'!I9*100,"--")</f>
        <v>1.0771692550386172</v>
      </c>
      <c r="J34" s="68">
        <f>IF('C1'!J9&gt;0,'C2'!J9/'C1'!J9*100,"--")</f>
        <v>0.97756169708202223</v>
      </c>
      <c r="K34" s="68">
        <f>IF('C1'!K9&gt;0,'C2'!K9/'C1'!K9*100,"--")</f>
        <v>0.95432205244327328</v>
      </c>
      <c r="L34" s="68">
        <f>IF('C1'!L9&gt;0,'C2'!L9/'C1'!L9*100,"--")</f>
        <v>0.84686641458324341</v>
      </c>
      <c r="M34" s="68">
        <f>IF('C1'!M9&gt;0,'C2'!M9/'C1'!M9*100,"--")</f>
        <v>0.75202691055734028</v>
      </c>
      <c r="N34" s="68">
        <f>IF('C1'!N9&gt;0,'C2'!N9/'C1'!N9*100,"--")</f>
        <v>0.67230082848959283</v>
      </c>
      <c r="O34" s="68">
        <f>IF('C1'!O9&gt;0,'C2'!O9/'C1'!O9*100,"--")</f>
        <v>0.57753968540471312</v>
      </c>
      <c r="P34" s="68">
        <f>IF('C1'!P9&gt;0,'C2'!P9/'C1'!P9*100,"--")</f>
        <v>0.59177420484705623</v>
      </c>
      <c r="Q34" s="68">
        <f>IF('C1'!Q9&gt;0,'C2'!Q9/'C1'!Q9*100,"--")</f>
        <v>0.56577955367435917</v>
      </c>
      <c r="R34" s="68">
        <f>IF('C1'!R9&gt;0,'C2'!R9/'C1'!R9*100,"--")</f>
        <v>0.6133835758358287</v>
      </c>
      <c r="S34" s="68">
        <f>IF('C1'!S9&gt;0,'C2'!S9/'C1'!S9*100,"--")</f>
        <v>0.57138657172247354</v>
      </c>
      <c r="T34" s="68">
        <f>IF('C1'!T9&gt;0,'C2'!T9/'C1'!T9*100,"--")</f>
        <v>0.56163458772702934</v>
      </c>
      <c r="U34" s="68">
        <f>IF('C1'!U9&gt;0,'C2'!U9/'C1'!U9*100,"--")</f>
        <v>0.56626714973999626</v>
      </c>
      <c r="V34" s="68">
        <f>IF('C1'!V9&gt;0,'C2'!V9/'C1'!V9*100,"--")</f>
        <v>0.61194959433218454</v>
      </c>
      <c r="W34" s="68">
        <f>IF('C1'!W9&gt;0,'C2'!W9/'C1'!W9*100,"--")</f>
        <v>0.65118517827136546</v>
      </c>
      <c r="X34" s="68">
        <f>IF('C1'!X9&gt;0,'C2'!X9/'C1'!X9*100,"--")</f>
        <v>0.62969168174365031</v>
      </c>
      <c r="Y34" s="68">
        <f>IF('C1'!Y9&gt;0,'C2'!Y9/'C1'!Y9*100,"--")</f>
        <v>0.60536511520317426</v>
      </c>
      <c r="Z34" s="68">
        <f>IF('C1'!Z9&gt;0,'C2'!Z9/'C1'!Z9*100,"--")</f>
        <v>0.61459821380735247</v>
      </c>
      <c r="AA34" s="68">
        <f>IF('C1'!AA9&gt;0,'C2'!AA9/'C1'!AA9*100,"--")</f>
        <v>0.60592208909161094</v>
      </c>
      <c r="AB34" s="68">
        <f>IF('C1'!AB9&gt;0,'C2'!AB9/'C1'!AB9*100,"--")</f>
        <v>0.59165146416664383</v>
      </c>
      <c r="AC34" s="68">
        <f>IF('C1'!AC9&gt;0,'C2'!AC9/'C1'!AC9*100,"--")</f>
        <v>0.59461831409159605</v>
      </c>
      <c r="AD34" s="68">
        <f>IF('C1'!AD9&gt;0,'C2'!AD9/'C1'!AD9*100,"--")</f>
        <v>0.61620560272987546</v>
      </c>
      <c r="AE34" s="68">
        <f>IF('C1'!AE9&gt;0,'C2'!AE9/'C1'!AE9*100,"--")</f>
        <v>0.60308015531241732</v>
      </c>
      <c r="AF34" s="68">
        <f>IF('C1'!AF9&gt;0,'C2'!AF9/'C1'!AF9*100,"--")</f>
        <v>0.54949245374697908</v>
      </c>
      <c r="AG34" s="68">
        <f>IF('C1'!AG9&gt;0,'C2'!AG9/'C1'!AG9*100,"--")</f>
        <v>0.56116392328848852</v>
      </c>
      <c r="AH34" s="68">
        <f>IF('C1'!AH9&gt;0,'C2'!AH9/'C1'!AH9*100,"--")</f>
        <v>0.63216410534791767</v>
      </c>
      <c r="AI34" s="68">
        <f>IF('C1'!AI9&gt;0,'C2'!AI9/'C1'!AI9*100,"--")</f>
        <v>0.67926222558497662</v>
      </c>
    </row>
    <row r="35" spans="1:35" s="53" customFormat="1" x14ac:dyDescent="0.25">
      <c r="A35" s="59"/>
      <c r="B35" s="85" t="s">
        <v>12</v>
      </c>
      <c r="C35" s="68">
        <f>IF('C1'!C10&gt;0,'C2'!C10/'C1'!C10*100,"--")</f>
        <v>1.0644029105605395</v>
      </c>
      <c r="D35" s="68">
        <f>IF('C1'!D10&gt;0,'C2'!D10/'C1'!D10*100,"--")</f>
        <v>1.2661130494670221</v>
      </c>
      <c r="E35" s="68">
        <f>IF('C1'!E10&gt;0,'C2'!E10/'C1'!E10*100,"--")</f>
        <v>1.2824800799848854</v>
      </c>
      <c r="F35" s="68">
        <f>IF('C1'!F10&gt;0,'C2'!F10/'C1'!F10*100,"--")</f>
        <v>1.249641853751982</v>
      </c>
      <c r="G35" s="68">
        <f>IF('C1'!G10&gt;0,'C2'!G10/'C1'!G10*100,"--")</f>
        <v>1.2231499726611663</v>
      </c>
      <c r="H35" s="68">
        <f>IF('C1'!H10&gt;0,'C2'!H10/'C1'!H10*100,"--")</f>
        <v>1.0415814248050614</v>
      </c>
      <c r="I35" s="68">
        <f>IF('C1'!I10&gt;0,'C2'!I10/'C1'!I10*100,"--")</f>
        <v>1.0917899552692021</v>
      </c>
      <c r="J35" s="68">
        <f>IF('C1'!J10&gt;0,'C2'!J10/'C1'!J10*100,"--")</f>
        <v>1.1008139142646378</v>
      </c>
      <c r="K35" s="68">
        <f>IF('C1'!K10&gt;0,'C2'!K10/'C1'!K10*100,"--")</f>
        <v>0.8898731108535668</v>
      </c>
      <c r="L35" s="68">
        <f>IF('C1'!L10&gt;0,'C2'!L10/'C1'!L10*100,"--")</f>
        <v>0.82646628360406993</v>
      </c>
      <c r="M35" s="68">
        <f>IF('C1'!M10&gt;0,'C2'!M10/'C1'!M10*100,"--")</f>
        <v>0.82784343983066599</v>
      </c>
      <c r="N35" s="68">
        <f>IF('C1'!N10&gt;0,'C2'!N10/'C1'!N10*100,"--")</f>
        <v>0.81789435930295773</v>
      </c>
      <c r="O35" s="68">
        <f>IF('C1'!O10&gt;0,'C2'!O10/'C1'!O10*100,"--")</f>
        <v>0.65197644932613319</v>
      </c>
      <c r="P35" s="68">
        <f>IF('C1'!P10&gt;0,'C2'!P10/'C1'!P10*100,"--")</f>
        <v>0.66788105231400341</v>
      </c>
      <c r="Q35" s="68">
        <f>IF('C1'!Q10&gt;0,'C2'!Q10/'C1'!Q10*100,"--")</f>
        <v>0.60376554675260452</v>
      </c>
      <c r="R35" s="68">
        <f>IF('C1'!R10&gt;0,'C2'!R10/'C1'!R10*100,"--")</f>
        <v>0.58607196537184159</v>
      </c>
      <c r="S35" s="68">
        <f>IF('C1'!S10&gt;0,'C2'!S10/'C1'!S10*100,"--")</f>
        <v>0.59129776134989265</v>
      </c>
      <c r="T35" s="68">
        <f>IF('C1'!T10&gt;0,'C2'!T10/'C1'!T10*100,"--")</f>
        <v>0.57033480641602108</v>
      </c>
      <c r="U35" s="68">
        <f>IF('C1'!U10&gt;0,'C2'!U10/'C1'!U10*100,"--")</f>
        <v>0.60438335789196429</v>
      </c>
      <c r="V35" s="68">
        <f>IF('C1'!V10&gt;0,'C2'!V10/'C1'!V10*100,"--")</f>
        <v>0.65338373409877493</v>
      </c>
      <c r="W35" s="68">
        <f>IF('C1'!W10&gt;0,'C2'!W10/'C1'!W10*100,"--")</f>
        <v>0.65933763857054206</v>
      </c>
      <c r="X35" s="68">
        <f>IF('C1'!X10&gt;0,'C2'!X10/'C1'!X10*100,"--")</f>
        <v>0.6310911187152074</v>
      </c>
      <c r="Y35" s="68">
        <f>IF('C1'!Y10&gt;0,'C2'!Y10/'C1'!Y10*100,"--")</f>
        <v>0.60342988055877667</v>
      </c>
      <c r="Z35" s="68">
        <f>IF('C1'!Z10&gt;0,'C2'!Z10/'C1'!Z10*100,"--")</f>
        <v>0.58471652031015908</v>
      </c>
      <c r="AA35" s="68">
        <f>IF('C1'!AA10&gt;0,'C2'!AA10/'C1'!AA10*100,"--")</f>
        <v>0.61245876671631183</v>
      </c>
      <c r="AB35" s="68">
        <f>IF('C1'!AB10&gt;0,'C2'!AB10/'C1'!AB10*100,"--")</f>
        <v>0.57962696383646684</v>
      </c>
      <c r="AC35" s="68">
        <f>IF('C1'!AC10&gt;0,'C2'!AC10/'C1'!AC10*100,"--")</f>
        <v>0.5754117967296688</v>
      </c>
      <c r="AD35" s="68">
        <f>IF('C1'!AD10&gt;0,'C2'!AD10/'C1'!AD10*100,"--")</f>
        <v>0.57140075068659468</v>
      </c>
      <c r="AE35" s="68">
        <f>IF('C1'!AE10&gt;0,'C2'!AE10/'C1'!AE10*100,"--")</f>
        <v>0.56560818713451722</v>
      </c>
      <c r="AF35" s="68">
        <f>IF('C1'!AF10&gt;0,'C2'!AF10/'C1'!AF10*100,"--")</f>
        <v>0.54024935337276747</v>
      </c>
      <c r="AG35" s="68">
        <f>IF('C1'!AG10&gt;0,'C2'!AG10/'C1'!AG10*100,"--")</f>
        <v>0.6141478561738688</v>
      </c>
      <c r="AH35" s="68">
        <f>IF('C1'!AH10&gt;0,'C2'!AH10/'C1'!AH10*100,"--")</f>
        <v>0.69674669844781745</v>
      </c>
      <c r="AI35" s="68">
        <f>IF('C1'!AI10&gt;0,'C2'!AI10/'C1'!AI10*100,"--")</f>
        <v>0.73395257523042934</v>
      </c>
    </row>
    <row r="36" spans="1:35" s="53" customFormat="1" x14ac:dyDescent="0.25">
      <c r="A36" s="59"/>
      <c r="B36" s="85" t="s">
        <v>13</v>
      </c>
      <c r="C36" s="68">
        <f>IF('C1'!C11&gt;0,'C2'!C11/'C1'!C11*100,"--")</f>
        <v>0.59567449824613439</v>
      </c>
      <c r="D36" s="68">
        <f>IF('C1'!D11&gt;0,'C2'!D11/'C1'!D11*100,"--")</f>
        <v>0.91418864394180988</v>
      </c>
      <c r="E36" s="68">
        <f>IF('C1'!E11&gt;0,'C2'!E11/'C1'!E11*100,"--")</f>
        <v>1.17925729999552</v>
      </c>
      <c r="F36" s="68">
        <f>IF('C1'!F11&gt;0,'C2'!F11/'C1'!F11*100,"--")</f>
        <v>1.5213550357798546</v>
      </c>
      <c r="G36" s="68">
        <f>IF('C1'!G11&gt;0,'C2'!G11/'C1'!G11*100,"--")</f>
        <v>1.1710505596007363</v>
      </c>
      <c r="H36" s="68">
        <f>IF('C1'!H11&gt;0,'C2'!H11/'C1'!H11*100,"--")</f>
        <v>1.0804570851884328</v>
      </c>
      <c r="I36" s="68">
        <f>IF('C1'!I11&gt;0,'C2'!I11/'C1'!I11*100,"--")</f>
        <v>1.0483572407739152</v>
      </c>
      <c r="J36" s="68">
        <f>IF('C1'!J11&gt;0,'C2'!J11/'C1'!J11*100,"--")</f>
        <v>0.74125352959033453</v>
      </c>
      <c r="K36" s="68">
        <f>IF('C1'!K11&gt;0,'C2'!K11/'C1'!K11*100,"--")</f>
        <v>1.0739149349616177</v>
      </c>
      <c r="L36" s="68">
        <f>IF('C1'!L11&gt;0,'C2'!L11/'C1'!L11*100,"--")</f>
        <v>0.88578880099687096</v>
      </c>
      <c r="M36" s="68">
        <f>IF('C1'!M11&gt;0,'C2'!M11/'C1'!M11*100,"--")</f>
        <v>0.63450622499118159</v>
      </c>
      <c r="N36" s="68">
        <f>IF('C1'!N11&gt;0,'C2'!N11/'C1'!N11*100,"--")</f>
        <v>0.46969062489884106</v>
      </c>
      <c r="O36" s="68">
        <f>IF('C1'!O11&gt;0,'C2'!O11/'C1'!O11*100,"--")</f>
        <v>0.47335329217466848</v>
      </c>
      <c r="P36" s="68">
        <f>IF('C1'!P11&gt;0,'C2'!P11/'C1'!P11*100,"--")</f>
        <v>0.48277415204687157</v>
      </c>
      <c r="Q36" s="68">
        <f>IF('C1'!Q11&gt;0,'C2'!Q11/'C1'!Q11*100,"--")</f>
        <v>0.5080550248265373</v>
      </c>
      <c r="R36" s="68">
        <f>IF('C1'!R11&gt;0,'C2'!R11/'C1'!R11*100,"--")</f>
        <v>0.65574315238864067</v>
      </c>
      <c r="S36" s="68">
        <f>IF('C1'!S11&gt;0,'C2'!S11/'C1'!S11*100,"--")</f>
        <v>0.54476051972212847</v>
      </c>
      <c r="T36" s="68">
        <f>IF('C1'!T11&gt;0,'C2'!T11/'C1'!T11*100,"--")</f>
        <v>0.55076837794342415</v>
      </c>
      <c r="U36" s="68">
        <f>IF('C1'!U11&gt;0,'C2'!U11/'C1'!U11*100,"--")</f>
        <v>0.52618732310203076</v>
      </c>
      <c r="V36" s="68">
        <f>IF('C1'!V11&gt;0,'C2'!V11/'C1'!V11*100,"--")</f>
        <v>0.5767820100591583</v>
      </c>
      <c r="W36" s="68">
        <f>IF('C1'!W11&gt;0,'C2'!W11/'C1'!W11*100,"--")</f>
        <v>0.6444170267486149</v>
      </c>
      <c r="X36" s="68">
        <f>IF('C1'!X11&gt;0,'C2'!X11/'C1'!X11*100,"--")</f>
        <v>0.62856463885918767</v>
      </c>
      <c r="Y36" s="68">
        <f>IF('C1'!Y11&gt;0,'C2'!Y11/'C1'!Y11*100,"--")</f>
        <v>0.60694829962763375</v>
      </c>
      <c r="Z36" s="68">
        <f>IF('C1'!Z11&gt;0,'C2'!Z11/'C1'!Z11*100,"--")</f>
        <v>0.63584438533632825</v>
      </c>
      <c r="AA36" s="68">
        <f>IF('C1'!AA11&gt;0,'C2'!AA11/'C1'!AA11*100,"--")</f>
        <v>0.60166974450340727</v>
      </c>
      <c r="AB36" s="68">
        <f>IF('C1'!AB11&gt;0,'C2'!AB11/'C1'!AB11*100,"--")</f>
        <v>0.59883176036588803</v>
      </c>
      <c r="AC36" s="68">
        <f>IF('C1'!AC11&gt;0,'C2'!AC11/'C1'!AC11*100,"--")</f>
        <v>0.60633747535324034</v>
      </c>
      <c r="AD36" s="68">
        <f>IF('C1'!AD11&gt;0,'C2'!AD11/'C1'!AD11*100,"--")</f>
        <v>0.64098068718686696</v>
      </c>
      <c r="AE36" s="68">
        <f>IF('C1'!AE11&gt;0,'C2'!AE11/'C1'!AE11*100,"--")</f>
        <v>0.62118562712317582</v>
      </c>
      <c r="AF36" s="68">
        <f>IF('C1'!AF11&gt;0,'C2'!AF11/'C1'!AF11*100,"--")</f>
        <v>0.55361110553268966</v>
      </c>
      <c r="AG36" s="68">
        <f>IF('C1'!AG11&gt;0,'C2'!AG11/'C1'!AG11*100,"--")</f>
        <v>0.53968729524593451</v>
      </c>
      <c r="AH36" s="68">
        <f>IF('C1'!AH11&gt;0,'C2'!AH11/'C1'!AH11*100,"--")</f>
        <v>0.60989622237273766</v>
      </c>
      <c r="AI36" s="68">
        <f>IF('C1'!AI11&gt;0,'C2'!AI11/'C1'!AI11*100,"--")</f>
        <v>0.62823138236359277</v>
      </c>
    </row>
    <row r="37" spans="1:35" s="53" customFormat="1" x14ac:dyDescent="0.25">
      <c r="A37" s="57"/>
      <c r="B37" s="60" t="s">
        <v>14</v>
      </c>
      <c r="C37" s="68">
        <f>IF('C1'!C12&gt;0,'C2'!C12/'C1'!C12*100,"--")</f>
        <v>2.1680184636842936</v>
      </c>
      <c r="D37" s="68">
        <f>IF('C1'!D12&gt;0,'C2'!D12/'C1'!D12*100,"--")</f>
        <v>2.0285956138711083</v>
      </c>
      <c r="E37" s="68">
        <f>IF('C1'!E12&gt;0,'C2'!E12/'C1'!E12*100,"--")</f>
        <v>2.0285956138711083</v>
      </c>
      <c r="F37" s="68">
        <f>IF('C1'!F12&gt;0,'C2'!F12/'C1'!F12*100,"--")</f>
        <v>2.4232220358480028</v>
      </c>
      <c r="G37" s="68">
        <f>IF('C1'!G12&gt;0,'C2'!G12/'C1'!G12*100,"--")</f>
        <v>1.93690699345255</v>
      </c>
      <c r="H37" s="68">
        <f>IF('C1'!H12&gt;0,'C2'!H12/'C1'!H12*100,"--")</f>
        <v>3.2873617840731715</v>
      </c>
      <c r="I37" s="68">
        <f>IF('C1'!I12&gt;0,'C2'!I12/'C1'!I12*100,"--")</f>
        <v>1.8963504353503295</v>
      </c>
      <c r="J37" s="68">
        <f>IF('C1'!J12&gt;0,'C2'!J12/'C1'!J12*100,"--")</f>
        <v>1.7682264078230536</v>
      </c>
      <c r="K37" s="68">
        <f>IF('C1'!K12&gt;0,'C2'!K12/'C1'!K12*100,"--")</f>
        <v>3.3803826188834334</v>
      </c>
      <c r="L37" s="68">
        <f>IF('C1'!L12&gt;0,'C2'!L12/'C1'!L12*100,"--")</f>
        <v>3.2168535035109143</v>
      </c>
      <c r="M37" s="68">
        <f>IF('C1'!M12&gt;0,'C2'!M12/'C1'!M12*100,"--")</f>
        <v>1.7959273003854446</v>
      </c>
      <c r="N37" s="68">
        <f>IF('C1'!N12&gt;0,'C2'!N12/'C1'!N12*100,"--")</f>
        <v>1.3399883241158008</v>
      </c>
      <c r="O37" s="68">
        <f>IF('C1'!O12&gt;0,'C2'!O12/'C1'!O12*100,"--")</f>
        <v>1.3379273903518638</v>
      </c>
      <c r="P37" s="68">
        <f>IF('C1'!P12&gt;0,'C2'!P12/'C1'!P12*100,"--")</f>
        <v>1.2829642377379629</v>
      </c>
      <c r="Q37" s="68">
        <f>IF('C1'!Q12&gt;0,'C2'!Q12/'C1'!Q12*100,"--")</f>
        <v>1.3215449392028873</v>
      </c>
      <c r="R37" s="68">
        <f>IF('C1'!R12&gt;0,'C2'!R12/'C1'!R12*100,"--")</f>
        <v>1.4436933118442656</v>
      </c>
      <c r="S37" s="68">
        <f>IF('C1'!S12&gt;0,'C2'!S12/'C1'!S12*100,"--")</f>
        <v>1.440025814912147</v>
      </c>
      <c r="T37" s="68">
        <f>IF('C1'!T12&gt;0,'C2'!T12/'C1'!T12*100,"--")</f>
        <v>1.802841753721534</v>
      </c>
      <c r="U37" s="68">
        <f>IF('C1'!U12&gt;0,'C2'!U12/'C1'!U12*100,"--")</f>
        <v>1.554771702476867</v>
      </c>
      <c r="V37" s="68">
        <f>IF('C1'!V12&gt;0,'C2'!V12/'C1'!V12*100,"--")</f>
        <v>1.4994043331438158</v>
      </c>
      <c r="W37" s="68">
        <f>IF('C1'!W12&gt;0,'C2'!W12/'C1'!W12*100,"--")</f>
        <v>1.3287264434553303</v>
      </c>
      <c r="X37" s="68">
        <f>IF('C1'!X12&gt;0,'C2'!X12/'C1'!X12*100,"--")</f>
        <v>1.3771599644238777</v>
      </c>
      <c r="Y37" s="68">
        <f>IF('C1'!Y12&gt;0,'C2'!Y12/'C1'!Y12*100,"--")</f>
        <v>1.3198745940104279</v>
      </c>
      <c r="Z37" s="68">
        <f>IF('C1'!Z12&gt;0,'C2'!Z12/'C1'!Z12*100,"--")</f>
        <v>1.2866231048462957</v>
      </c>
      <c r="AA37" s="68">
        <f>IF('C1'!AA12&gt;0,'C2'!AA12/'C1'!AA12*100,"--")</f>
        <v>1.5250361145284901</v>
      </c>
      <c r="AB37" s="68">
        <f>IF('C1'!AB12&gt;0,'C2'!AB12/'C1'!AB12*100,"--")</f>
        <v>1.5412583318542059</v>
      </c>
      <c r="AC37" s="68">
        <f>IF('C1'!AC12&gt;0,'C2'!AC12/'C1'!AC12*100,"--")</f>
        <v>1.5707964593588906</v>
      </c>
      <c r="AD37" s="68">
        <f>IF('C1'!AD12&gt;0,'C2'!AD12/'C1'!AD12*100,"--")</f>
        <v>1.7632968547461689</v>
      </c>
      <c r="AE37" s="68">
        <f>IF('C1'!AE12&gt;0,'C2'!AE12/'C1'!AE12*100,"--")</f>
        <v>1.6136523452818692</v>
      </c>
      <c r="AF37" s="68">
        <f>IF('C1'!AF12&gt;0,'C2'!AF12/'C1'!AF12*100,"--")</f>
        <v>1.5789749349108959</v>
      </c>
      <c r="AG37" s="68">
        <f>IF('C1'!AG12&gt;0,'C2'!AG12/'C1'!AG12*100,"--")</f>
        <v>1.6866002639893574</v>
      </c>
      <c r="AH37" s="68">
        <f>IF('C1'!AH12&gt;0,'C2'!AH12/'C1'!AH12*100,"--")</f>
        <v>1.8671249092530156</v>
      </c>
      <c r="AI37" s="68">
        <f>IF('C1'!AI12&gt;0,'C2'!AI12/'C1'!AI12*100,"--")</f>
        <v>1.6574469257017765</v>
      </c>
    </row>
    <row r="38" spans="1:35" s="53" customFormat="1" x14ac:dyDescent="0.25">
      <c r="A38" s="59"/>
      <c r="B38" s="60" t="s">
        <v>15</v>
      </c>
      <c r="C38" s="68">
        <f>IF('C1'!C13&gt;0,'C2'!C13/'C1'!C13*100,"--")</f>
        <v>2.8355148704416986</v>
      </c>
      <c r="D38" s="68">
        <f>IF('C1'!D13&gt;0,'C2'!D13/'C1'!D13*100,"--")</f>
        <v>2.7915820337879436</v>
      </c>
      <c r="E38" s="68">
        <f>IF('C1'!E13&gt;0,'C2'!E13/'C1'!E13*100,"--")</f>
        <v>3.050029454656201</v>
      </c>
      <c r="F38" s="68">
        <f>IF('C1'!F13&gt;0,'C2'!F13/'C1'!F13*100,"--")</f>
        <v>3.3655081693230859</v>
      </c>
      <c r="G38" s="68">
        <f>IF('C1'!G13&gt;0,'C2'!G13/'C1'!G13*100,"--")</f>
        <v>2.7899986829157308</v>
      </c>
      <c r="H38" s="68">
        <f>IF('C1'!H13&gt;0,'C2'!H13/'C1'!H13*100,"--")</f>
        <v>2.8768420806410027</v>
      </c>
      <c r="I38" s="68">
        <f>IF('C1'!I13&gt;0,'C2'!I13/'C1'!I13*100,"--")</f>
        <v>2.5575740049735356</v>
      </c>
      <c r="J38" s="68">
        <f>IF('C1'!J13&gt;0,'C2'!J13/'C1'!J13*100,"--")</f>
        <v>2.492313873541816</v>
      </c>
      <c r="K38" s="68">
        <f>IF('C1'!K13&gt;0,'C2'!K13/'C1'!K13*100,"--")</f>
        <v>2.8177451968445983</v>
      </c>
      <c r="L38" s="68">
        <f>IF('C1'!L13&gt;0,'C2'!L13/'C1'!L13*100,"--")</f>
        <v>2.4429061436103696</v>
      </c>
      <c r="M38" s="68">
        <f>IF('C1'!M13&gt;0,'C2'!M13/'C1'!M13*100,"--")</f>
        <v>1.9880638796394061</v>
      </c>
      <c r="N38" s="68">
        <f>IF('C1'!N13&gt;0,'C2'!N13/'C1'!N13*100,"--")</f>
        <v>2.3738959150734491</v>
      </c>
      <c r="O38" s="68">
        <f>IF('C1'!O13&gt;0,'C2'!O13/'C1'!O13*100,"--")</f>
        <v>1.9779153148147761</v>
      </c>
      <c r="P38" s="68">
        <f>IF('C1'!P13&gt;0,'C2'!P13/'C1'!P13*100,"--")</f>
        <v>2.0439997136501113</v>
      </c>
      <c r="Q38" s="68">
        <f>IF('C1'!Q13&gt;0,'C2'!Q13/'C1'!Q13*100,"--")</f>
        <v>2.5627771051455426</v>
      </c>
      <c r="R38" s="68">
        <f>IF('C1'!R13&gt;0,'C2'!R13/'C1'!R13*100,"--")</f>
        <v>2.4072099755725449</v>
      </c>
      <c r="S38" s="68">
        <f>IF('C1'!S13&gt;0,'C2'!S13/'C1'!S13*100,"--")</f>
        <v>2.1706641380737732</v>
      </c>
      <c r="T38" s="68">
        <f>IF('C1'!T13&gt;0,'C2'!T13/'C1'!T13*100,"--")</f>
        <v>2.0636523325959111</v>
      </c>
      <c r="U38" s="68">
        <f>IF('C1'!U13&gt;0,'C2'!U13/'C1'!U13*100,"--")</f>
        <v>1.9180053436583226</v>
      </c>
      <c r="V38" s="68">
        <f>IF('C1'!V13&gt;0,'C2'!V13/'C1'!V13*100,"--")</f>
        <v>1.8702488584886809</v>
      </c>
      <c r="W38" s="68">
        <f>IF('C1'!W13&gt;0,'C2'!W13/'C1'!W13*100,"--")</f>
        <v>1.941683789000731</v>
      </c>
      <c r="X38" s="68">
        <f>IF('C1'!X13&gt;0,'C2'!X13/'C1'!X13*100,"--")</f>
        <v>1.9647635635200857</v>
      </c>
      <c r="Y38" s="68">
        <f>IF('C1'!Y13&gt;0,'C2'!Y13/'C1'!Y13*100,"--")</f>
        <v>1.7673897093984239</v>
      </c>
      <c r="Z38" s="68">
        <f>IF('C1'!Z13&gt;0,'C2'!Z13/'C1'!Z13*100,"--")</f>
        <v>1.7908119372217388</v>
      </c>
      <c r="AA38" s="68">
        <f>IF('C1'!AA13&gt;0,'C2'!AA13/'C1'!AA13*100,"--")</f>
        <v>1.6293859258099812</v>
      </c>
      <c r="AB38" s="68">
        <f>IF('C1'!AB13&gt;0,'C2'!AB13/'C1'!AB13*100,"--")</f>
        <v>1.552643048626156</v>
      </c>
      <c r="AC38" s="68">
        <f>IF('C1'!AC13&gt;0,'C2'!AC13/'C1'!AC13*100,"--")</f>
        <v>1.6173227752727763</v>
      </c>
      <c r="AD38" s="68">
        <f>IF('C1'!AD13&gt;0,'C2'!AD13/'C1'!AD13*100,"--")</f>
        <v>1.451719625701088</v>
      </c>
      <c r="AE38" s="68">
        <f>IF('C1'!AE13&gt;0,'C2'!AE13/'C1'!AE13*100,"--")</f>
        <v>1.5906507035050039</v>
      </c>
      <c r="AF38" s="68">
        <f>IF('C1'!AF13&gt;0,'C2'!AF13/'C1'!AF13*100,"--")</f>
        <v>1.4691716950275888</v>
      </c>
      <c r="AG38" s="68">
        <f>IF('C1'!AG13&gt;0,'C2'!AG13/'C1'!AG13*100,"--")</f>
        <v>1.6960379892075568</v>
      </c>
      <c r="AH38" s="68">
        <f>IF('C1'!AH13&gt;0,'C2'!AH13/'C1'!AH13*100,"--")</f>
        <v>1.6198213159810342</v>
      </c>
      <c r="AI38" s="68">
        <f>IF('C1'!AI13&gt;0,'C2'!AI13/'C1'!AI13*100,"--")</f>
        <v>1.947498968563818</v>
      </c>
    </row>
    <row r="39" spans="1:35" s="53" customFormat="1" x14ac:dyDescent="0.25">
      <c r="A39" s="59"/>
      <c r="B39" s="60" t="s">
        <v>16</v>
      </c>
      <c r="C39" s="68">
        <f>IF('C1'!C14&gt;0,'C2'!C14/'C1'!C14*100,"--")</f>
        <v>4.6921368194052464</v>
      </c>
      <c r="D39" s="68">
        <f>IF('C1'!D14&gt;0,'C2'!D14/'C1'!D14*100,"--")</f>
        <v>4.7088114824683807</v>
      </c>
      <c r="E39" s="68">
        <f>IF('C1'!E14&gt;0,'C2'!E14/'C1'!E14*100,"--")</f>
        <v>3.5779931998188221</v>
      </c>
      <c r="F39" s="68">
        <f>IF('C1'!F14&gt;0,'C2'!F14/'C1'!F14*100,"--")</f>
        <v>3.5163683250288349</v>
      </c>
      <c r="G39" s="68">
        <f>IF('C1'!G14&gt;0,'C2'!G14/'C1'!G14*100,"--")</f>
        <v>3.1913840331928358</v>
      </c>
      <c r="H39" s="68">
        <f>IF('C1'!H14&gt;0,'C2'!H14/'C1'!H14*100,"--")</f>
        <v>3.6669439754323165</v>
      </c>
      <c r="I39" s="68">
        <f>IF('C1'!I14&gt;0,'C2'!I14/'C1'!I14*100,"--")</f>
        <v>2.513242443128981</v>
      </c>
      <c r="J39" s="68">
        <f>IF('C1'!J14&gt;0,'C2'!J14/'C1'!J14*100,"--")</f>
        <v>2.54233241653314</v>
      </c>
      <c r="K39" s="68">
        <f>IF('C1'!K14&gt;0,'C2'!K14/'C1'!K14*100,"--")</f>
        <v>2.4056961207708842</v>
      </c>
      <c r="L39" s="68">
        <f>IF('C1'!L14&gt;0,'C2'!L14/'C1'!L14*100,"--")</f>
        <v>2.6563443236085345</v>
      </c>
      <c r="M39" s="68">
        <f>IF('C1'!M14&gt;0,'C2'!M14/'C1'!M14*100,"--")</f>
        <v>2.7668864647546201</v>
      </c>
      <c r="N39" s="68">
        <f>IF('C1'!N14&gt;0,'C2'!N14/'C1'!N14*100,"--")</f>
        <v>2.5611822454008371</v>
      </c>
      <c r="O39" s="68">
        <f>IF('C1'!O14&gt;0,'C2'!O14/'C1'!O14*100,"--")</f>
        <v>2.6134280497522209</v>
      </c>
      <c r="P39" s="68">
        <f>IF('C1'!P14&gt;0,'C2'!P14/'C1'!P14*100,"--")</f>
        <v>2.7179428633710816</v>
      </c>
      <c r="Q39" s="68">
        <f>IF('C1'!Q14&gt;0,'C2'!Q14/'C1'!Q14*100,"--")</f>
        <v>2.9085390995270002</v>
      </c>
      <c r="R39" s="68">
        <f>IF('C1'!R14&gt;0,'C2'!R14/'C1'!R14*100,"--")</f>
        <v>2.6921421402928161</v>
      </c>
      <c r="S39" s="68">
        <f>IF('C1'!S14&gt;0,'C2'!S14/'C1'!S14*100,"--")</f>
        <v>2.7068492960076518</v>
      </c>
      <c r="T39" s="68">
        <f>IF('C1'!T14&gt;0,'C2'!T14/'C1'!T14*100,"--")</f>
        <v>2.658352233471668</v>
      </c>
      <c r="U39" s="68">
        <f>IF('C1'!U14&gt;0,'C2'!U14/'C1'!U14*100,"--")</f>
        <v>2.9867584059257863</v>
      </c>
      <c r="V39" s="68">
        <f>IF('C1'!V14&gt;0,'C2'!V14/'C1'!V14*100,"--")</f>
        <v>2.7090319751554697</v>
      </c>
      <c r="W39" s="68">
        <f>IF('C1'!W14&gt;0,'C2'!W14/'C1'!W14*100,"--")</f>
        <v>2.8351130169366106</v>
      </c>
      <c r="X39" s="68">
        <f>IF('C1'!X14&gt;0,'C2'!X14/'C1'!X14*100,"--")</f>
        <v>3.1268613266825001</v>
      </c>
      <c r="Y39" s="68">
        <f>IF('C1'!Y14&gt;0,'C2'!Y14/'C1'!Y14*100,"--")</f>
        <v>3.0216428141757108</v>
      </c>
      <c r="Z39" s="68">
        <f>IF('C1'!Z14&gt;0,'C2'!Z14/'C1'!Z14*100,"--")</f>
        <v>2.7667662327565501</v>
      </c>
      <c r="AA39" s="68">
        <f>IF('C1'!AA14&gt;0,'C2'!AA14/'C1'!AA14*100,"--")</f>
        <v>2.7670099328915705</v>
      </c>
      <c r="AB39" s="68">
        <f>IF('C1'!AB14&gt;0,'C2'!AB14/'C1'!AB14*100,"--")</f>
        <v>2.8183711553398609</v>
      </c>
      <c r="AC39" s="68">
        <f>IF('C1'!AC14&gt;0,'C2'!AC14/'C1'!AC14*100,"--")</f>
        <v>2.1000270844339632</v>
      </c>
      <c r="AD39" s="68">
        <f>IF('C1'!AD14&gt;0,'C2'!AD14/'C1'!AD14*100,"--")</f>
        <v>2.2652322159302756</v>
      </c>
      <c r="AE39" s="68">
        <f>IF('C1'!AE14&gt;0,'C2'!AE14/'C1'!AE14*100,"--")</f>
        <v>2.4075382545305932</v>
      </c>
      <c r="AF39" s="68">
        <f>IF('C1'!AF14&gt;0,'C2'!AF14/'C1'!AF14*100,"--")</f>
        <v>2.4551476336444842</v>
      </c>
      <c r="AG39" s="68">
        <f>IF('C1'!AG14&gt;0,'C2'!AG14/'C1'!AG14*100,"--")</f>
        <v>2.5514871734434696</v>
      </c>
      <c r="AH39" s="68">
        <f>IF('C1'!AH14&gt;0,'C2'!AH14/'C1'!AH14*100,"--")</f>
        <v>3.2763914922275363</v>
      </c>
      <c r="AI39" s="68">
        <f>IF('C1'!AI14&gt;0,'C2'!AI14/'C1'!AI14*100,"--")</f>
        <v>2.8578470266012865</v>
      </c>
    </row>
    <row r="40" spans="1:35" s="53" customFormat="1" x14ac:dyDescent="0.25">
      <c r="A40" s="57"/>
      <c r="B40" s="60" t="s">
        <v>17</v>
      </c>
      <c r="C40" s="68">
        <f>IF('C1'!C15&gt;0,'C2'!C15/'C1'!C15*100,"--")</f>
        <v>4.89976893855484</v>
      </c>
      <c r="D40" s="68">
        <f>IF('C1'!D15&gt;0,'C2'!D15/'C1'!D15*100,"--")</f>
        <v>4.6884911592783736</v>
      </c>
      <c r="E40" s="68">
        <f>IF('C1'!E15&gt;0,'C2'!E15/'C1'!E15*100,"--")</f>
        <v>4.6937526820876538</v>
      </c>
      <c r="F40" s="68">
        <f>IF('C1'!F15&gt;0,'C2'!F15/'C1'!F15*100,"--")</f>
        <v>4.8823901188104442</v>
      </c>
      <c r="G40" s="68">
        <f>IF('C1'!G15&gt;0,'C2'!G15/'C1'!G15*100,"--")</f>
        <v>4.1854051298559085</v>
      </c>
      <c r="H40" s="68">
        <f>IF('C1'!H15&gt;0,'C2'!H15/'C1'!H15*100,"--")</f>
        <v>4.7874126465309317</v>
      </c>
      <c r="I40" s="68">
        <f>IF('C1'!I15&gt;0,'C2'!I15/'C1'!I15*100,"--")</f>
        <v>4.953757238742412</v>
      </c>
      <c r="J40" s="68">
        <f>IF('C1'!J15&gt;0,'C2'!J15/'C1'!J15*100,"--")</f>
        <v>4.6142097276584808</v>
      </c>
      <c r="K40" s="68">
        <f>IF('C1'!K15&gt;0,'C2'!K15/'C1'!K15*100,"--")</f>
        <v>5.5360890818072068</v>
      </c>
      <c r="L40" s="68">
        <f>IF('C1'!L15&gt;0,'C2'!L15/'C1'!L15*100,"--")</f>
        <v>7.8740944572897558</v>
      </c>
      <c r="M40" s="68">
        <f>IF('C1'!M15&gt;0,'C2'!M15/'C1'!M15*100,"--")</f>
        <v>8.4603560907569193</v>
      </c>
      <c r="N40" s="68">
        <f>IF('C1'!N15&gt;0,'C2'!N15/'C1'!N15*100,"--")</f>
        <v>7.5312734485607393</v>
      </c>
      <c r="O40" s="68">
        <f>IF('C1'!O15&gt;0,'C2'!O15/'C1'!O15*100,"--")</f>
        <v>6.5769891232520932</v>
      </c>
      <c r="P40" s="68">
        <f>IF('C1'!P15&gt;0,'C2'!P15/'C1'!P15*100,"--")</f>
        <v>7.4797072193942089</v>
      </c>
      <c r="Q40" s="68">
        <f>IF('C1'!Q15&gt;0,'C2'!Q15/'C1'!Q15*100,"--")</f>
        <v>6.5584029373443542</v>
      </c>
      <c r="R40" s="68">
        <f>IF('C1'!R15&gt;0,'C2'!R15/'C1'!R15*100,"--")</f>
        <v>5.8389796095589874</v>
      </c>
      <c r="S40" s="68">
        <f>IF('C1'!S15&gt;0,'C2'!S15/'C1'!S15*100,"--")</f>
        <v>5.2689497678892607</v>
      </c>
      <c r="T40" s="68">
        <f>IF('C1'!T15&gt;0,'C2'!T15/'C1'!T15*100,"--")</f>
        <v>4.9274538614061738</v>
      </c>
      <c r="U40" s="68">
        <f>IF('C1'!U15&gt;0,'C2'!U15/'C1'!U15*100,"--")</f>
        <v>4.8661101184813464</v>
      </c>
      <c r="V40" s="68">
        <f>IF('C1'!V15&gt;0,'C2'!V15/'C1'!V15*100,"--")</f>
        <v>3.6817432164350414</v>
      </c>
      <c r="W40" s="68">
        <f>IF('C1'!W15&gt;0,'C2'!W15/'C1'!W15*100,"--")</f>
        <v>4.1088426501500344</v>
      </c>
      <c r="X40" s="68">
        <f>IF('C1'!X15&gt;0,'C2'!X15/'C1'!X15*100,"--")</f>
        <v>3.4455064154710677</v>
      </c>
      <c r="Y40" s="68">
        <f>IF('C1'!Y15&gt;0,'C2'!Y15/'C1'!Y15*100,"--")</f>
        <v>3.0361170922965712</v>
      </c>
      <c r="Z40" s="68">
        <f>IF('C1'!Z15&gt;0,'C2'!Z15/'C1'!Z15*100,"--")</f>
        <v>2.8595063502489806</v>
      </c>
      <c r="AA40" s="68">
        <f>IF('C1'!AA15&gt;0,'C2'!AA15/'C1'!AA15*100,"--")</f>
        <v>2.7201267939364002</v>
      </c>
      <c r="AB40" s="68">
        <f>IF('C1'!AB15&gt;0,'C2'!AB15/'C1'!AB15*100,"--")</f>
        <v>2.8846614676939533</v>
      </c>
      <c r="AC40" s="68">
        <f>IF('C1'!AC15&gt;0,'C2'!AC15/'C1'!AC15*100,"--")</f>
        <v>2.7996685260392744</v>
      </c>
      <c r="AD40" s="68">
        <f>IF('C1'!AD15&gt;0,'C2'!AD15/'C1'!AD15*100,"--")</f>
        <v>2.8250450803322975</v>
      </c>
      <c r="AE40" s="68">
        <f>IF('C1'!AE15&gt;0,'C2'!AE15/'C1'!AE15*100,"--")</f>
        <v>4.2359102703563298</v>
      </c>
      <c r="AF40" s="68">
        <f>IF('C1'!AF15&gt;0,'C2'!AF15/'C1'!AF15*100,"--")</f>
        <v>3.6316501895505273</v>
      </c>
      <c r="AG40" s="68">
        <f>IF('C1'!AG15&gt;0,'C2'!AG15/'C1'!AG15*100,"--")</f>
        <v>3.5351074728189968</v>
      </c>
      <c r="AH40" s="68">
        <f>IF('C1'!AH15&gt;0,'C2'!AH15/'C1'!AH15*100,"--")</f>
        <v>4.3739582358019096</v>
      </c>
      <c r="AI40" s="68">
        <f>IF('C1'!AI15&gt;0,'C2'!AI15/'C1'!AI15*100,"--")</f>
        <v>3.7427719111412636</v>
      </c>
    </row>
    <row r="41" spans="1:35" s="53" customFormat="1" x14ac:dyDescent="0.25">
      <c r="A41" s="59"/>
      <c r="B41" s="60" t="s">
        <v>18</v>
      </c>
      <c r="C41" s="68">
        <f>IF('C1'!C16&gt;0,'C2'!C16/'C1'!C16*100,"--")</f>
        <v>3.3725888012283129</v>
      </c>
      <c r="D41" s="68">
        <f>IF('C1'!D16&gt;0,'C2'!D16/'C1'!D16*100,"--")</f>
        <v>3.4675373522641522</v>
      </c>
      <c r="E41" s="68">
        <f>IF('C1'!E16&gt;0,'C2'!E16/'C1'!E16*100,"--")</f>
        <v>3.0279303861398543</v>
      </c>
      <c r="F41" s="68">
        <f>IF('C1'!F16&gt;0,'C2'!F16/'C1'!F16*100,"--")</f>
        <v>2.6669301193583439</v>
      </c>
      <c r="G41" s="68">
        <f>IF('C1'!G16&gt;0,'C2'!G16/'C1'!G16*100,"--")</f>
        <v>2.7452209521742166</v>
      </c>
      <c r="H41" s="68">
        <f>IF('C1'!H16&gt;0,'C2'!H16/'C1'!H16*100,"--")</f>
        <v>4.4441288325433561</v>
      </c>
      <c r="I41" s="68">
        <f>IF('C1'!I16&gt;0,'C2'!I16/'C1'!I16*100,"--")</f>
        <v>3.0082323646755729</v>
      </c>
      <c r="J41" s="68">
        <f>IF('C1'!J16&gt;0,'C2'!J16/'C1'!J16*100,"--")</f>
        <v>2.9720139457966757</v>
      </c>
      <c r="K41" s="68">
        <f>IF('C1'!K16&gt;0,'C2'!K16/'C1'!K16*100,"--")</f>
        <v>3.2502231515176669</v>
      </c>
      <c r="L41" s="68">
        <f>IF('C1'!L16&gt;0,'C2'!L16/'C1'!L16*100,"--")</f>
        <v>6.0639860451296874</v>
      </c>
      <c r="M41" s="68">
        <f>IF('C1'!M16&gt;0,'C2'!M16/'C1'!M16*100,"--")</f>
        <v>3.7240618540644874</v>
      </c>
      <c r="N41" s="68">
        <f>IF('C1'!N16&gt;0,'C2'!N16/'C1'!N16*100,"--")</f>
        <v>4.5925423920233497</v>
      </c>
      <c r="O41" s="68">
        <f>IF('C1'!O16&gt;0,'C2'!O16/'C1'!O16*100,"--")</f>
        <v>2.8860232222956941</v>
      </c>
      <c r="P41" s="68">
        <f>IF('C1'!P16&gt;0,'C2'!P16/'C1'!P16*100,"--")</f>
        <v>3.3589572728867028</v>
      </c>
      <c r="Q41" s="68">
        <f>IF('C1'!Q16&gt;0,'C2'!Q16/'C1'!Q16*100,"--")</f>
        <v>3.2912784120782304</v>
      </c>
      <c r="R41" s="68">
        <f>IF('C1'!R16&gt;0,'C2'!R16/'C1'!R16*100,"--")</f>
        <v>3.4716101490545563</v>
      </c>
      <c r="S41" s="68">
        <f>IF('C1'!S16&gt;0,'C2'!S16/'C1'!S16*100,"--")</f>
        <v>3.0829825988562782</v>
      </c>
      <c r="T41" s="68">
        <f>IF('C1'!T16&gt;0,'C2'!T16/'C1'!T16*100,"--")</f>
        <v>3.6094330660887133</v>
      </c>
      <c r="U41" s="68">
        <f>IF('C1'!U16&gt;0,'C2'!U16/'C1'!U16*100,"--")</f>
        <v>2.884225627525034</v>
      </c>
      <c r="V41" s="68">
        <f>IF('C1'!V16&gt;0,'C2'!V16/'C1'!V16*100,"--")</f>
        <v>2.5427705282742208</v>
      </c>
      <c r="W41" s="68">
        <f>IF('C1'!W16&gt;0,'C2'!W16/'C1'!W16*100,"--")</f>
        <v>2.7967227378865873</v>
      </c>
      <c r="X41" s="68">
        <f>IF('C1'!X16&gt;0,'C2'!X16/'C1'!X16*100,"--")</f>
        <v>2.856860364055668</v>
      </c>
      <c r="Y41" s="68">
        <f>IF('C1'!Y16&gt;0,'C2'!Y16/'C1'!Y16*100,"--")</f>
        <v>2.9143896268781511</v>
      </c>
      <c r="Z41" s="68">
        <f>IF('C1'!Z16&gt;0,'C2'!Z16/'C1'!Z16*100,"--")</f>
        <v>2.6296317748872848</v>
      </c>
      <c r="AA41" s="68">
        <f>IF('C1'!AA16&gt;0,'C2'!AA16/'C1'!AA16*100,"--")</f>
        <v>2.5748121250991809</v>
      </c>
      <c r="AB41" s="68">
        <f>IF('C1'!AB16&gt;0,'C2'!AB16/'C1'!AB16*100,"--")</f>
        <v>2.735422397906039</v>
      </c>
      <c r="AC41" s="68">
        <f>IF('C1'!AC16&gt;0,'C2'!AC16/'C1'!AC16*100,"--")</f>
        <v>2.5652027705809823</v>
      </c>
      <c r="AD41" s="68">
        <f>IF('C1'!AD16&gt;0,'C2'!AD16/'C1'!AD16*100,"--")</f>
        <v>2.3930246537123927</v>
      </c>
      <c r="AE41" s="68">
        <f>IF('C1'!AE16&gt;0,'C2'!AE16/'C1'!AE16*100,"--")</f>
        <v>2.5453863963520331</v>
      </c>
      <c r="AF41" s="68">
        <f>IF('C1'!AF16&gt;0,'C2'!AF16/'C1'!AF16*100,"--")</f>
        <v>2.3292992443075766</v>
      </c>
      <c r="AG41" s="68">
        <f>IF('C1'!AG16&gt;0,'C2'!AG16/'C1'!AG16*100,"--")</f>
        <v>2.701172108923426</v>
      </c>
      <c r="AH41" s="68">
        <f>IF('C1'!AH16&gt;0,'C2'!AH16/'C1'!AH16*100,"--")</f>
        <v>3.2351148458059567</v>
      </c>
      <c r="AI41" s="68">
        <f>IF('C1'!AI16&gt;0,'C2'!AI16/'C1'!AI16*100,"--")</f>
        <v>3.1516555946680023</v>
      </c>
    </row>
    <row r="42" spans="1:35" s="53" customFormat="1" x14ac:dyDescent="0.25">
      <c r="A42" s="59"/>
      <c r="B42" s="60" t="s">
        <v>19</v>
      </c>
      <c r="C42" s="68">
        <f>IF('C1'!C17&gt;0,'C2'!C17/'C1'!C17*100,"--")</f>
        <v>4.9871825024399579</v>
      </c>
      <c r="D42" s="68">
        <f>IF('C1'!D17&gt;0,'C2'!D17/'C1'!D17*100,"--")</f>
        <v>5.3459361207187088</v>
      </c>
      <c r="E42" s="68">
        <f>IF('C1'!E17&gt;0,'C2'!E17/'C1'!E17*100,"--")</f>
        <v>4.9693852993913357</v>
      </c>
      <c r="F42" s="68">
        <f>IF('C1'!F17&gt;0,'C2'!F17/'C1'!F17*100,"--")</f>
        <v>4.538535741844032</v>
      </c>
      <c r="G42" s="68">
        <f>IF('C1'!G17&gt;0,'C2'!G17/'C1'!G17*100,"--")</f>
        <v>4.800506038227665</v>
      </c>
      <c r="H42" s="68">
        <f>IF('C1'!H17&gt;0,'C2'!H17/'C1'!H17*100,"--")</f>
        <v>4.1296420658801489</v>
      </c>
      <c r="I42" s="68">
        <f>IF('C1'!I17&gt;0,'C2'!I17/'C1'!I17*100,"--")</f>
        <v>4.1260474630537018</v>
      </c>
      <c r="J42" s="68">
        <f>IF('C1'!J17&gt;0,'C2'!J17/'C1'!J17*100,"--")</f>
        <v>3.5549863011269833</v>
      </c>
      <c r="K42" s="68">
        <f>IF('C1'!K17&gt;0,'C2'!K17/'C1'!K17*100,"--")</f>
        <v>3.9870770699755029</v>
      </c>
      <c r="L42" s="68">
        <f>IF('C1'!L17&gt;0,'C2'!L17/'C1'!L17*100,"--")</f>
        <v>4.0190927596129997</v>
      </c>
      <c r="M42" s="68">
        <f>IF('C1'!M17&gt;0,'C2'!M17/'C1'!M17*100,"--")</f>
        <v>3.5791228569534166</v>
      </c>
      <c r="N42" s="68">
        <f>IF('C1'!N17&gt;0,'C2'!N17/'C1'!N17*100,"--")</f>
        <v>2.994153384487972</v>
      </c>
      <c r="O42" s="68">
        <f>IF('C1'!O17&gt;0,'C2'!O17/'C1'!O17*100,"--")</f>
        <v>3.0249629758111349</v>
      </c>
      <c r="P42" s="68">
        <f>IF('C1'!P17&gt;0,'C2'!P17/'C1'!P17*100,"--")</f>
        <v>2.9764951783962634</v>
      </c>
      <c r="Q42" s="68">
        <f>IF('C1'!Q17&gt;0,'C2'!Q17/'C1'!Q17*100,"--")</f>
        <v>2.1317985875231775</v>
      </c>
      <c r="R42" s="68">
        <f>IF('C1'!R17&gt;0,'C2'!R17/'C1'!R17*100,"--")</f>
        <v>3.0440184220015687</v>
      </c>
      <c r="S42" s="68">
        <f>IF('C1'!S17&gt;0,'C2'!S17/'C1'!S17*100,"--")</f>
        <v>2.9851526199048575</v>
      </c>
      <c r="T42" s="68">
        <f>IF('C1'!T17&gt;0,'C2'!T17/'C1'!T17*100,"--")</f>
        <v>2.8039019411016262</v>
      </c>
      <c r="U42" s="68">
        <f>IF('C1'!U17&gt;0,'C2'!U17/'C1'!U17*100,"--")</f>
        <v>2.6033948393236241</v>
      </c>
      <c r="V42" s="68">
        <f>IF('C1'!V17&gt;0,'C2'!V17/'C1'!V17*100,"--")</f>
        <v>2.4975634916354008</v>
      </c>
      <c r="W42" s="68">
        <f>IF('C1'!W17&gt;0,'C2'!W17/'C1'!W17*100,"--")</f>
        <v>2.9609261700062048</v>
      </c>
      <c r="X42" s="68">
        <f>IF('C1'!X17&gt;0,'C2'!X17/'C1'!X17*100,"--")</f>
        <v>2.8400082810970897</v>
      </c>
      <c r="Y42" s="68">
        <f>IF('C1'!Y17&gt;0,'C2'!Y17/'C1'!Y17*100,"--")</f>
        <v>3.0082853532814871</v>
      </c>
      <c r="Z42" s="68">
        <f>IF('C1'!Z17&gt;0,'C2'!Z17/'C1'!Z17*100,"--")</f>
        <v>2.5864585641804259</v>
      </c>
      <c r="AA42" s="68">
        <f>IF('C1'!AA17&gt;0,'C2'!AA17/'C1'!AA17*100,"--")</f>
        <v>2.3768334023112279</v>
      </c>
      <c r="AB42" s="68">
        <f>IF('C1'!AB17&gt;0,'C2'!AB17/'C1'!AB17*100,"--")</f>
        <v>2.3006174371327401</v>
      </c>
      <c r="AC42" s="68">
        <f>IF('C1'!AC17&gt;0,'C2'!AC17/'C1'!AC17*100,"--")</f>
        <v>2.193114541965536</v>
      </c>
      <c r="AD42" s="68">
        <f>IF('C1'!AD17&gt;0,'C2'!AD17/'C1'!AD17*100,"--")</f>
        <v>2.2930706463464761</v>
      </c>
      <c r="AE42" s="68">
        <f>IF('C1'!AE17&gt;0,'C2'!AE17/'C1'!AE17*100,"--")</f>
        <v>2.4240860134903501</v>
      </c>
      <c r="AF42" s="68">
        <f>IF('C1'!AF17&gt;0,'C2'!AF17/'C1'!AF17*100,"--")</f>
        <v>2.7804620764995445</v>
      </c>
      <c r="AG42" s="68">
        <f>IF('C1'!AG17&gt;0,'C2'!AG17/'C1'!AG17*100,"--")</f>
        <v>2.6514511310413873</v>
      </c>
      <c r="AH42" s="68">
        <f>IF('C1'!AH17&gt;0,'C2'!AH17/'C1'!AH17*100,"--")</f>
        <v>3.2963147928700565</v>
      </c>
      <c r="AI42" s="68">
        <f>IF('C1'!AI17&gt;0,'C2'!AI17/'C1'!AI17*100,"--")</f>
        <v>2.7739911033962152</v>
      </c>
    </row>
    <row r="43" spans="1:35" s="53" customFormat="1" x14ac:dyDescent="0.25">
      <c r="A43" s="59"/>
      <c r="B43" s="60" t="s">
        <v>20</v>
      </c>
      <c r="C43" s="68">
        <f>IF('C1'!C18&gt;0,'C2'!C18/'C1'!C18*100,"--")</f>
        <v>5.3003453513599839</v>
      </c>
      <c r="D43" s="68">
        <f>IF('C1'!D18&gt;0,'C2'!D18/'C1'!D18*100,"--")</f>
        <v>5.8344727494799136</v>
      </c>
      <c r="E43" s="68">
        <f>IF('C1'!E18&gt;0,'C2'!E18/'C1'!E18*100,"--")</f>
        <v>5.6382817134939662</v>
      </c>
      <c r="F43" s="68">
        <f>IF('C1'!F18&gt;0,'C2'!F18/'C1'!F18*100,"--")</f>
        <v>5.7495600156708662</v>
      </c>
      <c r="G43" s="68">
        <f>IF('C1'!G18&gt;0,'C2'!G18/'C1'!G18*100,"--")</f>
        <v>5.771147457716042</v>
      </c>
      <c r="H43" s="68">
        <f>IF('C1'!H18&gt;0,'C2'!H18/'C1'!H18*100,"--")</f>
        <v>5.6596789064650457</v>
      </c>
      <c r="I43" s="68">
        <f>IF('C1'!I18&gt;0,'C2'!I18/'C1'!I18*100,"--")</f>
        <v>5.5106523603343982</v>
      </c>
      <c r="J43" s="68">
        <f>IF('C1'!J18&gt;0,'C2'!J18/'C1'!J18*100,"--")</f>
        <v>5.1010589182183814</v>
      </c>
      <c r="K43" s="68">
        <f>IF('C1'!K18&gt;0,'C2'!K18/'C1'!K18*100,"--")</f>
        <v>5.6354961374541146</v>
      </c>
      <c r="L43" s="68">
        <f>IF('C1'!L18&gt;0,'C2'!L18/'C1'!L18*100,"--")</f>
        <v>7.2744809774660064</v>
      </c>
      <c r="M43" s="68">
        <f>IF('C1'!M18&gt;0,'C2'!M18/'C1'!M18*100,"--")</f>
        <v>7.332866158555615</v>
      </c>
      <c r="N43" s="68">
        <f>IF('C1'!N18&gt;0,'C2'!N18/'C1'!N18*100,"--")</f>
        <v>6.8013990379733862</v>
      </c>
      <c r="O43" s="68">
        <f>IF('C1'!O18&gt;0,'C2'!O18/'C1'!O18*100,"--")</f>
        <v>6.4483192959621949</v>
      </c>
      <c r="P43" s="68">
        <f>IF('C1'!P18&gt;0,'C2'!P18/'C1'!P18*100,"--")</f>
        <v>7.154371157732033</v>
      </c>
      <c r="Q43" s="68">
        <f>IF('C1'!Q18&gt;0,'C2'!Q18/'C1'!Q18*100,"--")</f>
        <v>7.3628347583649498</v>
      </c>
      <c r="R43" s="68">
        <f>IF('C1'!R18&gt;0,'C2'!R18/'C1'!R18*100,"--")</f>
        <v>5.7608874348502681</v>
      </c>
      <c r="S43" s="68">
        <f>IF('C1'!S18&gt;0,'C2'!S18/'C1'!S18*100,"--")</f>
        <v>4.6211069421247757</v>
      </c>
      <c r="T43" s="68">
        <f>IF('C1'!T18&gt;0,'C2'!T18/'C1'!T18*100,"--")</f>
        <v>4.7669294037932524</v>
      </c>
      <c r="U43" s="68">
        <f>IF('C1'!U18&gt;0,'C2'!U18/'C1'!U18*100,"--")</f>
        <v>4.4075024406057821</v>
      </c>
      <c r="V43" s="68">
        <f>IF('C1'!V18&gt;0,'C2'!V18/'C1'!V18*100,"--")</f>
        <v>3.4254848293366802</v>
      </c>
      <c r="W43" s="68">
        <f>IF('C1'!W18&gt;0,'C2'!W18/'C1'!W18*100,"--")</f>
        <v>3.1377431419611441</v>
      </c>
      <c r="X43" s="68">
        <f>IF('C1'!X18&gt;0,'C2'!X18/'C1'!X18*100,"--")</f>
        <v>2.4512058299532646</v>
      </c>
      <c r="Y43" s="68">
        <f>IF('C1'!Y18&gt;0,'C2'!Y18/'C1'!Y18*100,"--")</f>
        <v>5.018224774803409</v>
      </c>
      <c r="Z43" s="68">
        <f>IF('C1'!Z18&gt;0,'C2'!Z18/'C1'!Z18*100,"--")</f>
        <v>4.4027992879313045</v>
      </c>
      <c r="AA43" s="68">
        <f>IF('C1'!AA18&gt;0,'C2'!AA18/'C1'!AA18*100,"--")</f>
        <v>4.2947781888646208</v>
      </c>
      <c r="AB43" s="68">
        <f>IF('C1'!AB18&gt;0,'C2'!AB18/'C1'!AB18*100,"--")</f>
        <v>4.3122884180683512</v>
      </c>
      <c r="AC43" s="68">
        <f>IF('C1'!AC18&gt;0,'C2'!AC18/'C1'!AC18*100,"--")</f>
        <v>4.1968420874016559</v>
      </c>
      <c r="AD43" s="68">
        <f>IF('C1'!AD18&gt;0,'C2'!AD18/'C1'!AD18*100,"--")</f>
        <v>4.5177943996030843</v>
      </c>
      <c r="AE43" s="68">
        <f>IF('C1'!AE18&gt;0,'C2'!AE18/'C1'!AE18*100,"--")</f>
        <v>4.7308251583860583</v>
      </c>
      <c r="AF43" s="68">
        <f>IF('C1'!AF18&gt;0,'C2'!AF18/'C1'!AF18*100,"--")</f>
        <v>5.1308665271993572</v>
      </c>
      <c r="AG43" s="68">
        <f>IF('C1'!AG18&gt;0,'C2'!AG18/'C1'!AG18*100,"--")</f>
        <v>5.5107219910791327</v>
      </c>
      <c r="AH43" s="68">
        <f>IF('C1'!AH18&gt;0,'C2'!AH18/'C1'!AH18*100,"--")</f>
        <v>8.0405393841269532</v>
      </c>
      <c r="AI43" s="68">
        <f>IF('C1'!AI18&gt;0,'C2'!AI18/'C1'!AI18*100,"--")</f>
        <v>4.8721811663234993</v>
      </c>
    </row>
    <row r="44" spans="1:35" s="53" customFormat="1" x14ac:dyDescent="0.25">
      <c r="A44" s="59"/>
      <c r="B44" s="60" t="s">
        <v>422</v>
      </c>
      <c r="C44" s="68" t="str">
        <f>IF('C1'!C19&gt;0,'C2'!C19/'C1'!C19*100,"--")</f>
        <v>--</v>
      </c>
      <c r="D44" s="68" t="str">
        <f>IF('C1'!D19&gt;0,'C2'!D19/'C1'!D19*100,"--")</f>
        <v>--</v>
      </c>
      <c r="E44" s="68" t="str">
        <f>IF('C1'!E19&gt;0,'C2'!E19/'C1'!E19*100,"--")</f>
        <v>--</v>
      </c>
      <c r="F44" s="68" t="str">
        <f>IF('C1'!F19&gt;0,'C2'!F19/'C1'!F19*100,"--")</f>
        <v>--</v>
      </c>
      <c r="G44" s="68">
        <f>IF('C1'!G19&gt;0,'C2'!G19/'C1'!G19*100,"--")</f>
        <v>8.0485022347704263</v>
      </c>
      <c r="H44" s="68">
        <f>IF('C1'!H19&gt;0,'C2'!H19/'C1'!H19*100,"--")</f>
        <v>23.424642618258744</v>
      </c>
      <c r="I44" s="68">
        <f>IF('C1'!I19&gt;0,'C2'!I19/'C1'!I19*100,"--")</f>
        <v>7.5292419417244556</v>
      </c>
      <c r="J44" s="68">
        <f>IF('C1'!J19&gt;0,'C2'!J19/'C1'!J19*100,"--")</f>
        <v>15.378021192999167</v>
      </c>
      <c r="K44" s="68">
        <f>IF('C1'!K19&gt;0,'C2'!K19/'C1'!K19*100,"--")</f>
        <v>22.329492607407339</v>
      </c>
      <c r="L44" s="68">
        <f>IF('C1'!L19&gt;0,'C2'!L19/'C1'!L19*100,"--")</f>
        <v>16.990664882000264</v>
      </c>
      <c r="M44" s="68">
        <f>IF('C1'!M19&gt;0,'C2'!M19/'C1'!M19*100,"--")</f>
        <v>16.765081004950098</v>
      </c>
      <c r="N44" s="68">
        <f>IF('C1'!N19&gt;0,'C2'!N19/'C1'!N19*100,"--")</f>
        <v>20.625045725515719</v>
      </c>
      <c r="O44" s="68">
        <f>IF('C1'!O19&gt;0,'C2'!O19/'C1'!O19*100,"--")</f>
        <v>16.285078008771659</v>
      </c>
      <c r="P44" s="68">
        <f>IF('C1'!P19&gt;0,'C2'!P19/'C1'!P19*100,"--")</f>
        <v>18.590888394524534</v>
      </c>
      <c r="Q44" s="68">
        <f>IF('C1'!Q19&gt;0,'C2'!Q19/'C1'!Q19*100,"--")</f>
        <v>22.185136101037266</v>
      </c>
      <c r="R44" s="68">
        <f>IF('C1'!R19&gt;0,'C2'!R19/'C1'!R19*100,"--")</f>
        <v>23.566348254644826</v>
      </c>
      <c r="S44" s="68">
        <f>IF('C1'!S19&gt;0,'C2'!S19/'C1'!S19*100,"--")</f>
        <v>21.973110288602101</v>
      </c>
      <c r="T44" s="68">
        <f>IF('C1'!T19&gt;0,'C2'!T19/'C1'!T19*100,"--")</f>
        <v>20.3677030161423</v>
      </c>
      <c r="U44" s="68">
        <f>IF('C1'!U19&gt;0,'C2'!U19/'C1'!U19*100,"--")</f>
        <v>19.798616251471092</v>
      </c>
      <c r="V44" s="68">
        <f>IF('C1'!V19&gt;0,'C2'!V19/'C1'!V19*100,"--")</f>
        <v>14.770204558411526</v>
      </c>
      <c r="W44" s="68">
        <f>IF('C1'!W19&gt;0,'C2'!W19/'C1'!W19*100,"--")</f>
        <v>16.551007424060682</v>
      </c>
      <c r="X44" s="68">
        <f>IF('C1'!X19&gt;0,'C2'!X19/'C1'!X19*100,"--")</f>
        <v>14.426945284507347</v>
      </c>
      <c r="Y44" s="68">
        <f>IF('C1'!Y19&gt;0,'C2'!Y19/'C1'!Y19*100,"--")</f>
        <v>12.813393139070017</v>
      </c>
      <c r="Z44" s="68">
        <f>IF('C1'!Z19&gt;0,'C2'!Z19/'C1'!Z19*100,"--")</f>
        <v>10.738570733248446</v>
      </c>
      <c r="AA44" s="68">
        <f>IF('C1'!AA19&gt;0,'C2'!AA19/'C1'!AA19*100,"--")</f>
        <v>8.1931691673359932</v>
      </c>
      <c r="AB44" s="68">
        <f>IF('C1'!AB19&gt;0,'C2'!AB19/'C1'!AB19*100,"--")</f>
        <v>5.8627312356140537</v>
      </c>
      <c r="AC44" s="68">
        <f>IF('C1'!AC19&gt;0,'C2'!AC19/'C1'!AC19*100,"--")</f>
        <v>4.4513792763493356</v>
      </c>
      <c r="AD44" s="68">
        <f>IF('C1'!AD19&gt;0,'C2'!AD19/'C1'!AD19*100,"--")</f>
        <v>5.0875143895815507</v>
      </c>
      <c r="AE44" s="68">
        <f>IF('C1'!AE19&gt;0,'C2'!AE19/'C1'!AE19*100,"--")</f>
        <v>4.8663920021458251</v>
      </c>
      <c r="AF44" s="68">
        <f>IF('C1'!AF19&gt;0,'C2'!AF19/'C1'!AF19*100,"--")</f>
        <v>3.3212606815899943</v>
      </c>
      <c r="AG44" s="68">
        <f>IF('C1'!AG19&gt;0,'C2'!AG19/'C1'!AG19*100,"--")</f>
        <v>4.4601188035145123</v>
      </c>
      <c r="AH44" s="68">
        <f>IF('C1'!AH19&gt;0,'C2'!AH19/'C1'!AH19*100,"--")</f>
        <v>5.4912412262852239</v>
      </c>
      <c r="AI44" s="68">
        <f>IF('C1'!AI19&gt;0,'C2'!AI19/'C1'!AI19*100,"--")</f>
        <v>6.2365092205843284</v>
      </c>
    </row>
    <row r="45" spans="1:35" s="53" customFormat="1" x14ac:dyDescent="0.25">
      <c r="A45" s="57"/>
      <c r="B45" s="60" t="s">
        <v>21</v>
      </c>
      <c r="C45" s="68">
        <f>IF('C1'!C20&gt;0,'C2'!C20/'C1'!C20*100,"--")</f>
        <v>1.6932049010537846</v>
      </c>
      <c r="D45" s="68">
        <f>IF('C1'!D20&gt;0,'C2'!D20/'C1'!D20*100,"--")</f>
        <v>1.764564423922141</v>
      </c>
      <c r="E45" s="68">
        <f>IF('C1'!E20&gt;0,'C2'!E20/'C1'!E20*100,"--")</f>
        <v>2.1847280948571286</v>
      </c>
      <c r="F45" s="68">
        <f>IF('C1'!F20&gt;0,'C2'!F20/'C1'!F20*100,"--")</f>
        <v>2.6719207235329177</v>
      </c>
      <c r="G45" s="68">
        <f>IF('C1'!G20&gt;0,'C2'!G20/'C1'!G20*100,"--")</f>
        <v>2.1769441763321749</v>
      </c>
      <c r="H45" s="68">
        <f>IF('C1'!H20&gt;0,'C2'!H20/'C1'!H20*100,"--")</f>
        <v>2.0413105445125614</v>
      </c>
      <c r="I45" s="68">
        <f>IF('C1'!I20&gt;0,'C2'!I20/'C1'!I20*100,"--")</f>
        <v>1.8928922110326121</v>
      </c>
      <c r="J45" s="68">
        <f>IF('C1'!J20&gt;0,'C2'!J20/'C1'!J20*100,"--")</f>
        <v>1.3432517136649458</v>
      </c>
      <c r="K45" s="68">
        <f>IF('C1'!K20&gt;0,'C2'!K20/'C1'!K20*100,"--")</f>
        <v>1.8700832321295151</v>
      </c>
      <c r="L45" s="68">
        <f>IF('C1'!L20&gt;0,'C2'!L20/'C1'!L20*100,"--")</f>
        <v>1.6099113690041313</v>
      </c>
      <c r="M45" s="68">
        <f>IF('C1'!M20&gt;0,'C2'!M20/'C1'!M20*100,"--")</f>
        <v>1.1680729569693407</v>
      </c>
      <c r="N45" s="68">
        <f>IF('C1'!N20&gt;0,'C2'!N20/'C1'!N20*100,"--")</f>
        <v>0.93318863731298218</v>
      </c>
      <c r="O45" s="68">
        <f>IF('C1'!O20&gt;0,'C2'!O20/'C1'!O20*100,"--")</f>
        <v>0.9669889299677018</v>
      </c>
      <c r="P45" s="68">
        <f>IF('C1'!P20&gt;0,'C2'!P20/'C1'!P20*100,"--")</f>
        <v>0.98623668377929752</v>
      </c>
      <c r="Q45" s="68">
        <f>IF('C1'!Q20&gt;0,'C2'!Q20/'C1'!Q20*100,"--")</f>
        <v>1.1489852197934705</v>
      </c>
      <c r="R45" s="68">
        <f>IF('C1'!R20&gt;0,'C2'!R20/'C1'!R20*100,"--")</f>
        <v>1.2943196486622475</v>
      </c>
      <c r="S45" s="68">
        <f>IF('C1'!S20&gt;0,'C2'!S20/'C1'!S20*100,"--")</f>
        <v>1.0365296633334558</v>
      </c>
      <c r="T45" s="68">
        <f>IF('C1'!T20&gt;0,'C2'!T20/'C1'!T20*100,"--")</f>
        <v>0.98135901214535104</v>
      </c>
      <c r="U45" s="68">
        <f>IF('C1'!U20&gt;0,'C2'!U20/'C1'!U20*100,"--")</f>
        <v>0.90054365255087832</v>
      </c>
      <c r="V45" s="68">
        <f>IF('C1'!V20&gt;0,'C2'!V20/'C1'!V20*100,"--")</f>
        <v>0.88706395506679392</v>
      </c>
      <c r="W45" s="68">
        <f>IF('C1'!W20&gt;0,'C2'!W20/'C1'!W20*100,"--")</f>
        <v>0.94741650623368112</v>
      </c>
      <c r="X45" s="68">
        <f>IF('C1'!X20&gt;0,'C2'!X20/'C1'!X20*100,"--")</f>
        <v>0.90798870337007986</v>
      </c>
      <c r="Y45" s="68">
        <f>IF('C1'!Y20&gt;0,'C2'!Y20/'C1'!Y20*100,"--")</f>
        <v>0.87821875120221005</v>
      </c>
      <c r="Z45" s="68">
        <f>IF('C1'!Z20&gt;0,'C2'!Z20/'C1'!Z20*100,"--")</f>
        <v>0.87298632201447224</v>
      </c>
      <c r="AA45" s="68">
        <f>IF('C1'!AA20&gt;0,'C2'!AA20/'C1'!AA20*100,"--")</f>
        <v>0.88169789045159197</v>
      </c>
      <c r="AB45" s="68">
        <f>IF('C1'!AB20&gt;0,'C2'!AB20/'C1'!AB20*100,"--")</f>
        <v>0.91427382288557202</v>
      </c>
      <c r="AC45" s="68">
        <f>IF('C1'!AC20&gt;0,'C2'!AC20/'C1'!AC20*100,"--")</f>
        <v>0.89684318975564947</v>
      </c>
      <c r="AD45" s="68">
        <f>IF('C1'!AD20&gt;0,'C2'!AD20/'C1'!AD20*100,"--")</f>
        <v>0.71999142708087682</v>
      </c>
      <c r="AE45" s="68">
        <f>IF('C1'!AE20&gt;0,'C2'!AE20/'C1'!AE20*100,"--")</f>
        <v>0.70543362980271074</v>
      </c>
      <c r="AF45" s="68">
        <f>IF('C1'!AF20&gt;0,'C2'!AF20/'C1'!AF20*100,"--")</f>
        <v>0.63696593910730681</v>
      </c>
      <c r="AG45" s="68">
        <f>IF('C1'!AG20&gt;0,'C2'!AG20/'C1'!AG20*100,"--")</f>
        <v>0.62992015531562462</v>
      </c>
      <c r="AH45" s="68">
        <f>IF('C1'!AH20&gt;0,'C2'!AH20/'C1'!AH20*100,"--")</f>
        <v>0.76369840861490468</v>
      </c>
      <c r="AI45" s="68">
        <f>IF('C1'!AI20&gt;0,'C2'!AI20/'C1'!AI20*100,"--")</f>
        <v>0.96241848300426192</v>
      </c>
    </row>
    <row r="46" spans="1:35" s="53" customFormat="1" x14ac:dyDescent="0.25">
      <c r="A46" s="59"/>
      <c r="B46" s="60" t="s">
        <v>22</v>
      </c>
      <c r="C46" s="68">
        <f>IF('C1'!C21&gt;0,'C2'!C21/'C1'!C21*100,"--")</f>
        <v>7.5809934389895419</v>
      </c>
      <c r="D46" s="68">
        <f>IF('C1'!D21&gt;0,'C2'!D21/'C1'!D21*100,"--")</f>
        <v>5.3594265647021011</v>
      </c>
      <c r="E46" s="68">
        <f>IF('C1'!E21&gt;0,'C2'!E21/'C1'!E21*100,"--")</f>
        <v>4.8618312528392593</v>
      </c>
      <c r="F46" s="68">
        <f>IF('C1'!F21&gt;0,'C2'!F21/'C1'!F21*100,"--")</f>
        <v>3.6773031929425986</v>
      </c>
      <c r="G46" s="68">
        <f>IF('C1'!G21&gt;0,'C2'!G21/'C1'!G21*100,"--")</f>
        <v>2.9008767984724426</v>
      </c>
      <c r="H46" s="68">
        <f>IF('C1'!H21&gt;0,'C2'!H21/'C1'!H21*100,"--")</f>
        <v>6.5372187430294435</v>
      </c>
      <c r="I46" s="68">
        <f>IF('C1'!I21&gt;0,'C2'!I21/'C1'!I21*100,"--")</f>
        <v>4.7586576617055663</v>
      </c>
      <c r="J46" s="68">
        <f>IF('C1'!J21&gt;0,'C2'!J21/'C1'!J21*100,"--")</f>
        <v>4.8979368566021524</v>
      </c>
      <c r="K46" s="68">
        <f>IF('C1'!K21&gt;0,'C2'!K21/'C1'!K21*100,"--")</f>
        <v>4.7647354241808184</v>
      </c>
      <c r="L46" s="68">
        <f>IF('C1'!L21&gt;0,'C2'!L21/'C1'!L21*100,"--")</f>
        <v>3.9337204053620907</v>
      </c>
      <c r="M46" s="68">
        <f>IF('C1'!M21&gt;0,'C2'!M21/'C1'!M21*100,"--")</f>
        <v>3.78212399851015</v>
      </c>
      <c r="N46" s="68">
        <f>IF('C1'!N21&gt;0,'C2'!N21/'C1'!N21*100,"--")</f>
        <v>4.2772882052203434</v>
      </c>
      <c r="O46" s="68">
        <f>IF('C1'!O21&gt;0,'C2'!O21/'C1'!O21*100,"--")</f>
        <v>3.9685943427523775</v>
      </c>
      <c r="P46" s="68">
        <f>IF('C1'!P21&gt;0,'C2'!P21/'C1'!P21*100,"--")</f>
        <v>3.3944670313820486</v>
      </c>
      <c r="Q46" s="68">
        <f>IF('C1'!Q21&gt;0,'C2'!Q21/'C1'!Q21*100,"--")</f>
        <v>2.703689949589744</v>
      </c>
      <c r="R46" s="68">
        <f>IF('C1'!R21&gt;0,'C2'!R21/'C1'!R21*100,"--")</f>
        <v>3.7326846266329192</v>
      </c>
      <c r="S46" s="68">
        <f>IF('C1'!S21&gt;0,'C2'!S21/'C1'!S21*100,"--")</f>
        <v>3.2017543334365279</v>
      </c>
      <c r="T46" s="68">
        <f>IF('C1'!T21&gt;0,'C2'!T21/'C1'!T21*100,"--")</f>
        <v>3.9105674447489971</v>
      </c>
      <c r="U46" s="68">
        <f>IF('C1'!U21&gt;0,'C2'!U21/'C1'!U21*100,"--")</f>
        <v>3.1456794088700599</v>
      </c>
      <c r="V46" s="68">
        <f>IF('C1'!V21&gt;0,'C2'!V21/'C1'!V21*100,"--")</f>
        <v>4.4953596512183935</v>
      </c>
      <c r="W46" s="68">
        <f>IF('C1'!W21&gt;0,'C2'!W21/'C1'!W21*100,"--")</f>
        <v>4.0139579568451031</v>
      </c>
      <c r="X46" s="68">
        <f>IF('C1'!X21&gt;0,'C2'!X21/'C1'!X21*100,"--")</f>
        <v>1.7059568871866624</v>
      </c>
      <c r="Y46" s="68">
        <f>IF('C1'!Y21&gt;0,'C2'!Y21/'C1'!Y21*100,"--")</f>
        <v>1.7296936489473842</v>
      </c>
      <c r="Z46" s="68">
        <f>IF('C1'!Z21&gt;0,'C2'!Z21/'C1'!Z21*100,"--")</f>
        <v>1.7990465214078093</v>
      </c>
      <c r="AA46" s="68">
        <f>IF('C1'!AA21&gt;0,'C2'!AA21/'C1'!AA21*100,"--")</f>
        <v>1.9233766930873035</v>
      </c>
      <c r="AB46" s="68">
        <f>IF('C1'!AB21&gt;0,'C2'!AB21/'C1'!AB21*100,"--")</f>
        <v>5.0522104558921574</v>
      </c>
      <c r="AC46" s="68">
        <f>IF('C1'!AC21&gt;0,'C2'!AC21/'C1'!AC21*100,"--")</f>
        <v>3.8766139638292465</v>
      </c>
      <c r="AD46" s="68">
        <f>IF('C1'!AD21&gt;0,'C2'!AD21/'C1'!AD21*100,"--")</f>
        <v>2.7314709084513016</v>
      </c>
      <c r="AE46" s="68">
        <f>IF('C1'!AE21&gt;0,'C2'!AE21/'C1'!AE21*100,"--")</f>
        <v>3.0647455239818928</v>
      </c>
      <c r="AF46" s="68">
        <f>IF('C1'!AF21&gt;0,'C2'!AF21/'C1'!AF21*100,"--")</f>
        <v>3.1989485159171687</v>
      </c>
      <c r="AG46" s="68">
        <f>IF('C1'!AG21&gt;0,'C2'!AG21/'C1'!AG21*100,"--")</f>
        <v>3.3420507159345059</v>
      </c>
      <c r="AH46" s="68">
        <f>IF('C1'!AH21&gt;0,'C2'!AH21/'C1'!AH21*100,"--")</f>
        <v>3.9068879696613421</v>
      </c>
      <c r="AI46" s="68">
        <f>IF('C1'!AI21&gt;0,'C2'!AI21/'C1'!AI21*100,"--")</f>
        <v>3.2149222288619583</v>
      </c>
    </row>
    <row r="47" spans="1:35" s="53" customFormat="1" x14ac:dyDescent="0.25">
      <c r="A47" s="59"/>
      <c r="B47" s="85" t="s">
        <v>23</v>
      </c>
      <c r="C47" s="68">
        <f>IF('C1'!C22&gt;0,'C2'!C22/'C1'!C22*100,"--")</f>
        <v>6.2419754575836759</v>
      </c>
      <c r="D47" s="68">
        <f>IF('C1'!D22&gt;0,'C2'!D22/'C1'!D22*100,"--")</f>
        <v>3.7810949966477927</v>
      </c>
      <c r="E47" s="68">
        <f>IF('C1'!E22&gt;0,'C2'!E22/'C1'!E22*100,"--")</f>
        <v>3.3470537069940707</v>
      </c>
      <c r="F47" s="68">
        <f>IF('C1'!F22&gt;0,'C2'!F22/'C1'!F22*100,"--")</f>
        <v>1.2197103686521187</v>
      </c>
      <c r="G47" s="68">
        <f>IF('C1'!G22&gt;0,'C2'!G22/'C1'!G22*100,"--")</f>
        <v>1.1795395450121557</v>
      </c>
      <c r="H47" s="68">
        <f>IF('C1'!H22&gt;0,'C2'!H22/'C1'!H22*100,"--")</f>
        <v>6.718483790626145</v>
      </c>
      <c r="I47" s="68">
        <f>IF('C1'!I22&gt;0,'C2'!I22/'C1'!I22*100,"--")</f>
        <v>4.874706216900929</v>
      </c>
      <c r="J47" s="68">
        <f>IF('C1'!J22&gt;0,'C2'!J22/'C1'!J22*100,"--")</f>
        <v>4.8279235175439377</v>
      </c>
      <c r="K47" s="68">
        <f>IF('C1'!K22&gt;0,'C2'!K22/'C1'!K22*100,"--")</f>
        <v>4.8086844990568807</v>
      </c>
      <c r="L47" s="68">
        <f>IF('C1'!L22&gt;0,'C2'!L22/'C1'!L22*100,"--")</f>
        <v>4.0058791146600363</v>
      </c>
      <c r="M47" s="68">
        <f>IF('C1'!M22&gt;0,'C2'!M22/'C1'!M22*100,"--")</f>
        <v>4.4644829501438696</v>
      </c>
      <c r="N47" s="68">
        <f>IF('C1'!N22&gt;0,'C2'!N22/'C1'!N22*100,"--")</f>
        <v>5.0472244572746519</v>
      </c>
      <c r="O47" s="68">
        <f>IF('C1'!O22&gt;0,'C2'!O22/'C1'!O22*100,"--")</f>
        <v>5.5504237903463114</v>
      </c>
      <c r="P47" s="68">
        <f>IF('C1'!P22&gt;0,'C2'!P22/'C1'!P22*100,"--")</f>
        <v>5.0104356115853879</v>
      </c>
      <c r="Q47" s="68">
        <f>IF('C1'!Q22&gt;0,'C2'!Q22/'C1'!Q22*100,"--")</f>
        <v>4.7867387350773098</v>
      </c>
      <c r="R47" s="68">
        <f>IF('C1'!R22&gt;0,'C2'!R22/'C1'!R22*100,"--")</f>
        <v>5.5858396895871829</v>
      </c>
      <c r="S47" s="68">
        <f>IF('C1'!S22&gt;0,'C2'!S22/'C1'!S22*100,"--")</f>
        <v>4.2065846678669647</v>
      </c>
      <c r="T47" s="68">
        <f>IF('C1'!T22&gt;0,'C2'!T22/'C1'!T22*100,"--")</f>
        <v>5.0159653365948778</v>
      </c>
      <c r="U47" s="68">
        <f>IF('C1'!U22&gt;0,'C2'!U22/'C1'!U22*100,"--")</f>
        <v>4.6707403463823063</v>
      </c>
      <c r="V47" s="68">
        <f>IF('C1'!V22&gt;0,'C2'!V22/'C1'!V22*100,"--")</f>
        <v>5.41026947589733</v>
      </c>
      <c r="W47" s="68">
        <f>IF('C1'!W22&gt;0,'C2'!W22/'C1'!W22*100,"--")</f>
        <v>4.7880701657719271</v>
      </c>
      <c r="X47" s="68">
        <f>IF('C1'!X22&gt;0,'C2'!X22/'C1'!X22*100,"--")</f>
        <v>4.1148448331914746</v>
      </c>
      <c r="Y47" s="68">
        <f>IF('C1'!Y22&gt;0,'C2'!Y22/'C1'!Y22*100,"--")</f>
        <v>3.0852858305627704</v>
      </c>
      <c r="Z47" s="68">
        <f>IF('C1'!Z22&gt;0,'C2'!Z22/'C1'!Z22*100,"--")</f>
        <v>2.8723020423437449</v>
      </c>
      <c r="AA47" s="68">
        <f>IF('C1'!AA22&gt;0,'C2'!AA22/'C1'!AA22*100,"--")</f>
        <v>2.4376744444726608</v>
      </c>
      <c r="AB47" s="68">
        <f>IF('C1'!AB22&gt;0,'C2'!AB22/'C1'!AB22*100,"--")</f>
        <v>3.2897229834380051</v>
      </c>
      <c r="AC47" s="68">
        <f>IF('C1'!AC22&gt;0,'C2'!AC22/'C1'!AC22*100,"--")</f>
        <v>3.6247444136532208</v>
      </c>
      <c r="AD47" s="68">
        <f>IF('C1'!AD22&gt;0,'C2'!AD22/'C1'!AD22*100,"--")</f>
        <v>2.7806403358894616</v>
      </c>
      <c r="AE47" s="68">
        <f>IF('C1'!AE22&gt;0,'C2'!AE22/'C1'!AE22*100,"--")</f>
        <v>3.3295944682830481</v>
      </c>
      <c r="AF47" s="68">
        <f>IF('C1'!AF22&gt;0,'C2'!AF22/'C1'!AF22*100,"--")</f>
        <v>3.2547806275691178</v>
      </c>
      <c r="AG47" s="68">
        <f>IF('C1'!AG22&gt;0,'C2'!AG22/'C1'!AG22*100,"--")</f>
        <v>3.4613737477365949</v>
      </c>
      <c r="AH47" s="68">
        <f>IF('C1'!AH22&gt;0,'C2'!AH22/'C1'!AH22*100,"--")</f>
        <v>4.1896917848911492</v>
      </c>
      <c r="AI47" s="68">
        <f>IF('C1'!AI22&gt;0,'C2'!AI22/'C1'!AI22*100,"--")</f>
        <v>3.9113122540960816</v>
      </c>
    </row>
    <row r="48" spans="1:35" s="53" customFormat="1" x14ac:dyDescent="0.25">
      <c r="A48" s="59"/>
      <c r="B48" s="85" t="s">
        <v>24</v>
      </c>
      <c r="C48" s="68">
        <f>IF('C1'!C23&gt;0,'C2'!C23/'C1'!C23*100,"--")</f>
        <v>10.477916795614307</v>
      </c>
      <c r="D48" s="68">
        <f>IF('C1'!D23&gt;0,'C2'!D23/'C1'!D23*100,"--")</f>
        <v>8.2053909638223512</v>
      </c>
      <c r="E48" s="68">
        <f>IF('C1'!E23&gt;0,'C2'!E23/'C1'!E23*100,"--")</f>
        <v>9.1671985882176248</v>
      </c>
      <c r="F48" s="68">
        <f>IF('C1'!F23&gt;0,'C2'!F23/'C1'!F23*100,"--")</f>
        <v>20.257460238456147</v>
      </c>
      <c r="G48" s="68">
        <f>IF('C1'!G23&gt;0,'C2'!G23/'C1'!G23*100,"--")</f>
        <v>6.0705353834753613</v>
      </c>
      <c r="H48" s="68">
        <f>IF('C1'!H23&gt;0,'C2'!H23/'C1'!H23*100,"--")</f>
        <v>9.3247919820622478</v>
      </c>
      <c r="I48" s="68">
        <f>IF('C1'!I23&gt;0,'C2'!I23/'C1'!I23*100,"--")</f>
        <v>5.9541356523448057</v>
      </c>
      <c r="J48" s="68">
        <f>IF('C1'!J23&gt;0,'C2'!J23/'C1'!J23*100,"--")</f>
        <v>6.7731174389894662</v>
      </c>
      <c r="K48" s="68">
        <f>IF('C1'!K23&gt;0,'C2'!K23/'C1'!K23*100,"--")</f>
        <v>3.7781992048208655</v>
      </c>
      <c r="L48" s="68">
        <f>IF('C1'!L23&gt;0,'C2'!L23/'C1'!L23*100,"--")</f>
        <v>4.9908112303141587</v>
      </c>
      <c r="M48" s="68">
        <f>IF('C1'!M23&gt;0,'C2'!M23/'C1'!M23*100,"--")</f>
        <v>6.4776879275896562</v>
      </c>
      <c r="N48" s="68">
        <f>IF('C1'!N23&gt;0,'C2'!N23/'C1'!N23*100,"--")</f>
        <v>3.7648263175956922</v>
      </c>
      <c r="O48" s="68">
        <f>IF('C1'!O23&gt;0,'C2'!O23/'C1'!O23*100,"--")</f>
        <v>7.8510436831091717</v>
      </c>
      <c r="P48" s="68">
        <f>IF('C1'!P23&gt;0,'C2'!P23/'C1'!P23*100,"--")</f>
        <v>7.7047243302367026</v>
      </c>
      <c r="Q48" s="68">
        <f>IF('C1'!Q23&gt;0,'C2'!Q23/'C1'!Q23*100,"--")</f>
        <v>7.8417191737166059</v>
      </c>
      <c r="R48" s="68">
        <f>IF('C1'!R23&gt;0,'C2'!R23/'C1'!R23*100,"--")</f>
        <v>7.0198877167051821</v>
      </c>
      <c r="S48" s="68">
        <f>IF('C1'!S23&gt;0,'C2'!S23/'C1'!S23*100,"--")</f>
        <v>1.8776818597905964</v>
      </c>
      <c r="T48" s="68">
        <f>IF('C1'!T23&gt;0,'C2'!T23/'C1'!T23*100,"--")</f>
        <v>0.90406257411117652</v>
      </c>
      <c r="U48" s="68">
        <f>IF('C1'!U23&gt;0,'C2'!U23/'C1'!U23*100,"--")</f>
        <v>1.0599852397667637</v>
      </c>
      <c r="V48" s="68">
        <f>IF('C1'!V23&gt;0,'C2'!V23/'C1'!V23*100,"--")</f>
        <v>4.1029716443285897</v>
      </c>
      <c r="W48" s="68">
        <f>IF('C1'!W23&gt;0,'C2'!W23/'C1'!W23*100,"--")</f>
        <v>3.1633933133871985</v>
      </c>
      <c r="X48" s="68">
        <f>IF('C1'!X23&gt;0,'C2'!X23/'C1'!X23*100,"--")</f>
        <v>4.0029237818936609</v>
      </c>
      <c r="Y48" s="68">
        <f>IF('C1'!Y23&gt;0,'C2'!Y23/'C1'!Y23*100,"--")</f>
        <v>2.4168550228326806</v>
      </c>
      <c r="Z48" s="68">
        <f>IF('C1'!Z23&gt;0,'C2'!Z23/'C1'!Z23*100,"--")</f>
        <v>5.1529534304699105</v>
      </c>
      <c r="AA48" s="68">
        <f>IF('C1'!AA23&gt;0,'C2'!AA23/'C1'!AA23*100,"--")</f>
        <v>1.7718793101442167</v>
      </c>
      <c r="AB48" s="68">
        <f>IF('C1'!AB23&gt;0,'C2'!AB23/'C1'!AB23*100,"--")</f>
        <v>0.9500183443274508</v>
      </c>
      <c r="AC48" s="68">
        <f>IF('C1'!AC23&gt;0,'C2'!AC23/'C1'!AC23*100,"--")</f>
        <v>2.7715306694030248</v>
      </c>
      <c r="AD48" s="68">
        <f>IF('C1'!AD23&gt;0,'C2'!AD23/'C1'!AD23*100,"--")</f>
        <v>3.8817448798415732</v>
      </c>
      <c r="AE48" s="68">
        <f>IF('C1'!AE23&gt;0,'C2'!AE23/'C1'!AE23*100,"--")</f>
        <v>1.1659657373549293</v>
      </c>
      <c r="AF48" s="68">
        <f>IF('C1'!AF23&gt;0,'C2'!AF23/'C1'!AF23*100,"--")</f>
        <v>1.543807000824992</v>
      </c>
      <c r="AG48" s="68">
        <f>IF('C1'!AG23&gt;0,'C2'!AG23/'C1'!AG23*100,"--")</f>
        <v>2.0249722720774033</v>
      </c>
      <c r="AH48" s="68">
        <f>IF('C1'!AH23&gt;0,'C2'!AH23/'C1'!AH23*100,"--")</f>
        <v>3.6505731589395336</v>
      </c>
      <c r="AI48" s="68">
        <f>IF('C1'!AI23&gt;0,'C2'!AI23/'C1'!AI23*100,"--")</f>
        <v>2.4562635057614686</v>
      </c>
    </row>
    <row r="49" spans="1:35" s="53" customFormat="1" x14ac:dyDescent="0.25">
      <c r="A49" s="59"/>
      <c r="B49" s="85" t="s">
        <v>25</v>
      </c>
      <c r="C49" s="68">
        <f>IF('C1'!C24&gt;0,'C2'!C24/'C1'!C24*100,"--")</f>
        <v>9.0338502127909326</v>
      </c>
      <c r="D49" s="68">
        <f>IF('C1'!D24&gt;0,'C2'!D24/'C1'!D24*100,"--")</f>
        <v>10.655942988719868</v>
      </c>
      <c r="E49" s="68">
        <f>IF('C1'!E24&gt;0,'C2'!E24/'C1'!E24*100,"--")</f>
        <v>7.1288443990256312</v>
      </c>
      <c r="F49" s="68">
        <f>IF('C1'!F24&gt;0,'C2'!F24/'C1'!F24*100,"--")</f>
        <v>8.8413196154145162</v>
      </c>
      <c r="G49" s="68">
        <f>IF('C1'!G24&gt;0,'C2'!G24/'C1'!G24*100,"--")</f>
        <v>9.2012999288596156</v>
      </c>
      <c r="H49" s="68">
        <f>IF('C1'!H24&gt;0,'C2'!H24/'C1'!H24*100,"--")</f>
        <v>7.8960288198305415</v>
      </c>
      <c r="I49" s="68">
        <f>IF('C1'!I24&gt;0,'C2'!I24/'C1'!I24*100,"--")</f>
        <v>5.8268073520412837</v>
      </c>
      <c r="J49" s="68">
        <f>IF('C1'!J24&gt;0,'C2'!J24/'C1'!J24*100,"--")</f>
        <v>8.3421352386869643</v>
      </c>
      <c r="K49" s="68">
        <f>IF('C1'!K24&gt;0,'C2'!K24/'C1'!K24*100,"--")</f>
        <v>7.0933128763458697</v>
      </c>
      <c r="L49" s="68">
        <f>IF('C1'!L24&gt;0,'C2'!L24/'C1'!L24*100,"--")</f>
        <v>5.0935125048732832</v>
      </c>
      <c r="M49" s="68">
        <f>IF('C1'!M24&gt;0,'C2'!M24/'C1'!M24*100,"--")</f>
        <v>7.5290553542448917</v>
      </c>
      <c r="N49" s="68">
        <f>IF('C1'!N24&gt;0,'C2'!N24/'C1'!N24*100,"--")</f>
        <v>3.6565704466041309</v>
      </c>
      <c r="O49" s="68">
        <f>IF('C1'!O24&gt;0,'C2'!O24/'C1'!O24*100,"--")</f>
        <v>4.9449581753227116</v>
      </c>
      <c r="P49" s="68">
        <f>IF('C1'!P24&gt;0,'C2'!P24/'C1'!P24*100,"--")</f>
        <v>9.3271661659612342</v>
      </c>
      <c r="Q49" s="68">
        <f>IF('C1'!Q24&gt;0,'C2'!Q24/'C1'!Q24*100,"--")</f>
        <v>13.814671999780831</v>
      </c>
      <c r="R49" s="68">
        <f>IF('C1'!R24&gt;0,'C2'!R24/'C1'!R24*100,"--")</f>
        <v>13.562650607877217</v>
      </c>
      <c r="S49" s="68">
        <f>IF('C1'!S24&gt;0,'C2'!S24/'C1'!S24*100,"--")</f>
        <v>10.32206349115682</v>
      </c>
      <c r="T49" s="68">
        <f>IF('C1'!T24&gt;0,'C2'!T24/'C1'!T24*100,"--")</f>
        <v>11.216220034161466</v>
      </c>
      <c r="U49" s="68">
        <f>IF('C1'!U24&gt;0,'C2'!U24/'C1'!U24*100,"--")</f>
        <v>12.293539626357381</v>
      </c>
      <c r="V49" s="68">
        <f>IF('C1'!V24&gt;0,'C2'!V24/'C1'!V24*100,"--")</f>
        <v>9.7495150127417212</v>
      </c>
      <c r="W49" s="68">
        <f>IF('C1'!W24&gt;0,'C2'!W24/'C1'!W24*100,"--")</f>
        <v>2.1364158230039632</v>
      </c>
      <c r="X49" s="68">
        <f>IF('C1'!X24&gt;0,'C2'!X24/'C1'!X24*100,"--")</f>
        <v>2.5218099586307416</v>
      </c>
      <c r="Y49" s="68">
        <f>IF('C1'!Y24&gt;0,'C2'!Y24/'C1'!Y24*100,"--")</f>
        <v>2.9406855344073315</v>
      </c>
      <c r="Z49" s="68">
        <f>IF('C1'!Z24&gt;0,'C2'!Z24/'C1'!Z24*100,"--")</f>
        <v>1.6016433134087806</v>
      </c>
      <c r="AA49" s="68">
        <f>IF('C1'!AA24&gt;0,'C2'!AA24/'C1'!AA24*100,"--")</f>
        <v>2.2709854595914849</v>
      </c>
      <c r="AB49" s="68">
        <f>IF('C1'!AB24&gt;0,'C2'!AB24/'C1'!AB24*100,"--")</f>
        <v>3.9216460194728597</v>
      </c>
      <c r="AC49" s="68">
        <f>IF('C1'!AC24&gt;0,'C2'!AC24/'C1'!AC24*100,"--")</f>
        <v>2.5259154606186538</v>
      </c>
      <c r="AD49" s="68">
        <f>IF('C1'!AD24&gt;0,'C2'!AD24/'C1'!AD24*100,"--")</f>
        <v>4.3641225724431179</v>
      </c>
      <c r="AE49" s="68">
        <f>IF('C1'!AE24&gt;0,'C2'!AE24/'C1'!AE24*100,"--")</f>
        <v>4.1748052943708389</v>
      </c>
      <c r="AF49" s="68">
        <f>IF('C1'!AF24&gt;0,'C2'!AF24/'C1'!AF24*100,"--")</f>
        <v>3.8379545077204051</v>
      </c>
      <c r="AG49" s="68">
        <f>IF('C1'!AG24&gt;0,'C2'!AG24/'C1'!AG24*100,"--")</f>
        <v>4.0676448257843676</v>
      </c>
      <c r="AH49" s="68">
        <f>IF('C1'!AH24&gt;0,'C2'!AH24/'C1'!AH24*100,"--")</f>
        <v>2.6296136624877171</v>
      </c>
      <c r="AI49" s="68">
        <f>IF('C1'!AI24&gt;0,'C2'!AI24/'C1'!AI24*100,"--")</f>
        <v>5.4368123837826348</v>
      </c>
    </row>
    <row r="50" spans="1:35" s="53" customFormat="1" x14ac:dyDescent="0.25">
      <c r="A50" s="59"/>
      <c r="B50" s="85" t="s">
        <v>26</v>
      </c>
      <c r="C50" s="68">
        <f>IF('C1'!C25&gt;0,'C2'!C25/'C1'!C25*100,"--")</f>
        <v>13.065694820730709</v>
      </c>
      <c r="D50" s="68">
        <f>IF('C1'!D25&gt;0,'C2'!D25/'C1'!D25*100,"--")</f>
        <v>9.4512432275458185</v>
      </c>
      <c r="E50" s="68">
        <f>IF('C1'!E25&gt;0,'C2'!E25/'C1'!E25*100,"--")</f>
        <v>8.5236040082378555</v>
      </c>
      <c r="F50" s="68">
        <f>IF('C1'!F25&gt;0,'C2'!F25/'C1'!F25*100,"--")</f>
        <v>8.948297767440911</v>
      </c>
      <c r="G50" s="68">
        <f>IF('C1'!G25&gt;0,'C2'!G25/'C1'!G25*100,"--")</f>
        <v>9.2934916938767564</v>
      </c>
      <c r="H50" s="68">
        <f>IF('C1'!H25&gt;0,'C2'!H25/'C1'!H25*100,"--")</f>
        <v>6.3570463577099448</v>
      </c>
      <c r="I50" s="68">
        <f>IF('C1'!I25&gt;0,'C2'!I25/'C1'!I25*100,"--")</f>
        <v>4.5522030218191869</v>
      </c>
      <c r="J50" s="68">
        <f>IF('C1'!J25&gt;0,'C2'!J25/'C1'!J25*100,"--")</f>
        <v>4.9331785159159489</v>
      </c>
      <c r="K50" s="68">
        <f>IF('C1'!K25&gt;0,'C2'!K25/'C1'!K25*100,"--")</f>
        <v>4.656143668265929</v>
      </c>
      <c r="L50" s="68">
        <f>IF('C1'!L25&gt;0,'C2'!L25/'C1'!L25*100,"--")</f>
        <v>3.8351415730368128</v>
      </c>
      <c r="M50" s="68">
        <f>IF('C1'!M25&gt;0,'C2'!M25/'C1'!M25*100,"--")</f>
        <v>3.2667244964944762</v>
      </c>
      <c r="N50" s="68">
        <f>IF('C1'!N25&gt;0,'C2'!N25/'C1'!N25*100,"--")</f>
        <v>3.7668331085397937</v>
      </c>
      <c r="O50" s="68">
        <f>IF('C1'!O25&gt;0,'C2'!O25/'C1'!O25*100,"--")</f>
        <v>2.7369723815558262</v>
      </c>
      <c r="P50" s="68">
        <f>IF('C1'!P25&gt;0,'C2'!P25/'C1'!P25*100,"--")</f>
        <v>2.5165860841328791</v>
      </c>
      <c r="Q50" s="68">
        <f>IF('C1'!Q25&gt;0,'C2'!Q25/'C1'!Q25*100,"--")</f>
        <v>2.7590365040299338</v>
      </c>
      <c r="R50" s="68">
        <f>IF('C1'!R25&gt;0,'C2'!R25/'C1'!R25*100,"--")</f>
        <v>3.6146669519851411</v>
      </c>
      <c r="S50" s="68">
        <f>IF('C1'!S25&gt;0,'C2'!S25/'C1'!S25*100,"--")</f>
        <v>3.5132515760035914</v>
      </c>
      <c r="T50" s="68">
        <f>IF('C1'!T25&gt;0,'C2'!T25/'C1'!T25*100,"--")</f>
        <v>4.5583701715760503</v>
      </c>
      <c r="U50" s="68">
        <f>IF('C1'!U25&gt;0,'C2'!U25/'C1'!U25*100,"--")</f>
        <v>3.6130936895404342</v>
      </c>
      <c r="V50" s="68">
        <f>IF('C1'!V25&gt;0,'C2'!V25/'C1'!V25*100,"--")</f>
        <v>5.6644579566803932</v>
      </c>
      <c r="W50" s="68">
        <f>IF('C1'!W25&gt;0,'C2'!W25/'C1'!W25*100,"--")</f>
        <v>1.808637639661681</v>
      </c>
      <c r="X50" s="68">
        <f>IF('C1'!X25&gt;0,'C2'!X25/'C1'!X25*100,"--")</f>
        <v>0.98420527427386906</v>
      </c>
      <c r="Y50" s="68">
        <f>IF('C1'!Y25&gt;0,'C2'!Y25/'C1'!Y25*100,"--")</f>
        <v>1.0414873083054621</v>
      </c>
      <c r="Z50" s="68">
        <f>IF('C1'!Z25&gt;0,'C2'!Z25/'C1'!Z25*100,"--")</f>
        <v>1.7870490781211046</v>
      </c>
      <c r="AA50" s="68">
        <f>IF('C1'!AA25&gt;0,'C2'!AA25/'C1'!AA25*100,"--")</f>
        <v>2.6611414412772012</v>
      </c>
      <c r="AB50" s="68">
        <f>IF('C1'!AB25&gt;0,'C2'!AB25/'C1'!AB25*100,"--")</f>
        <v>6.2458771109548117</v>
      </c>
      <c r="AC50" s="68">
        <f>IF('C1'!AC25&gt;0,'C2'!AC25/'C1'!AC25*100,"--")</f>
        <v>5.9746920301854782</v>
      </c>
      <c r="AD50" s="68">
        <f>IF('C1'!AD25&gt;0,'C2'!AD25/'C1'!AD25*100,"--")</f>
        <v>2.8208330467627998</v>
      </c>
      <c r="AE50" s="68">
        <f>IF('C1'!AE25&gt;0,'C2'!AE25/'C1'!AE25*100,"--")</f>
        <v>4.0765131744829848</v>
      </c>
      <c r="AF50" s="68">
        <f>IF('C1'!AF25&gt;0,'C2'!AF25/'C1'!AF25*100,"--")</f>
        <v>3.9938079583353159</v>
      </c>
      <c r="AG50" s="68">
        <f>IF('C1'!AG25&gt;0,'C2'!AG25/'C1'!AG25*100,"--")</f>
        <v>4.1625904920223693</v>
      </c>
      <c r="AH50" s="68">
        <f>IF('C1'!AH25&gt;0,'C2'!AH25/'C1'!AH25*100,"--")</f>
        <v>2.5760542824865289</v>
      </c>
      <c r="AI50" s="68">
        <f>IF('C1'!AI25&gt;0,'C2'!AI25/'C1'!AI25*100,"--")</f>
        <v>3.4073425691285388</v>
      </c>
    </row>
    <row r="51" spans="1:35" s="53" customFormat="1" x14ac:dyDescent="0.25">
      <c r="A51" s="59"/>
      <c r="B51" s="85" t="s">
        <v>27</v>
      </c>
      <c r="C51" s="68">
        <f>IF('C1'!C26&gt;0,'C2'!C26/'C1'!C26*100,"--")</f>
        <v>7.3360938578329886</v>
      </c>
      <c r="D51" s="68">
        <f>IF('C1'!D26&gt;0,'C2'!D26/'C1'!D26*100,"--")</f>
        <v>5.3667937492144615</v>
      </c>
      <c r="E51" s="68" t="str">
        <f>IF('C1'!E26&gt;0,'C2'!E26/'C1'!E26*100,"--")</f>
        <v>--</v>
      </c>
      <c r="F51" s="68">
        <f>IF('C1'!F26&gt;0,'C2'!F26/'C1'!F26*100,"--")</f>
        <v>43.151985818596209</v>
      </c>
      <c r="G51" s="68" t="str">
        <f>IF('C1'!G26&gt;0,'C2'!G26/'C1'!G26*100,"--")</f>
        <v>--</v>
      </c>
      <c r="H51" s="68">
        <f>IF('C1'!H26&gt;0,'C2'!H26/'C1'!H26*100,"--")</f>
        <v>8.7235811992773389</v>
      </c>
      <c r="I51" s="68">
        <f>IF('C1'!I26&gt;0,'C2'!I26/'C1'!I26*100,"--")</f>
        <v>26.115638339154053</v>
      </c>
      <c r="J51" s="68">
        <f>IF('C1'!J26&gt;0,'C2'!J26/'C1'!J26*100,"--")</f>
        <v>26.673211295258998</v>
      </c>
      <c r="K51" s="68">
        <f>IF('C1'!K26&gt;0,'C2'!K26/'C1'!K26*100,"--")</f>
        <v>11.266686279557241</v>
      </c>
      <c r="L51" s="68">
        <f>IF('C1'!L26&gt;0,'C2'!L26/'C1'!L26*100,"--")</f>
        <v>7.8861907255284027</v>
      </c>
      <c r="M51" s="68">
        <f>IF('C1'!M26&gt;0,'C2'!M26/'C1'!M26*100,"--")</f>
        <v>5.1024489293625397</v>
      </c>
      <c r="N51" s="68">
        <f>IF('C1'!N26&gt;0,'C2'!N26/'C1'!N26*100,"--")</f>
        <v>5.973650557956633</v>
      </c>
      <c r="O51" s="68">
        <f>IF('C1'!O26&gt;0,'C2'!O26/'C1'!O26*100,"--")</f>
        <v>3.1514983221940636</v>
      </c>
      <c r="P51" s="68">
        <f>IF('C1'!P26&gt;0,'C2'!P26/'C1'!P26*100,"--")</f>
        <v>1.8212109380141177</v>
      </c>
      <c r="Q51" s="68">
        <f>IF('C1'!Q26&gt;0,'C2'!Q26/'C1'!Q26*100,"--")</f>
        <v>1.7785885759027196</v>
      </c>
      <c r="R51" s="68">
        <f>IF('C1'!R26&gt;0,'C2'!R26/'C1'!R26*100,"--")</f>
        <v>0.83808625807612636</v>
      </c>
      <c r="S51" s="68">
        <f>IF('C1'!S26&gt;0,'C2'!S26/'C1'!S26*100,"--")</f>
        <v>0.59296251193401917</v>
      </c>
      <c r="T51" s="68">
        <f>IF('C1'!T26&gt;0,'C2'!T26/'C1'!T26*100,"--")</f>
        <v>1.32468844284423</v>
      </c>
      <c r="U51" s="68">
        <f>IF('C1'!U26&gt;0,'C2'!U26/'C1'!U26*100,"--")</f>
        <v>1.0189115803537356</v>
      </c>
      <c r="V51" s="68">
        <f>IF('C1'!V26&gt;0,'C2'!V26/'C1'!V26*100,"--")</f>
        <v>1.6374635637240424</v>
      </c>
      <c r="W51" s="68">
        <f>IF('C1'!W26&gt;0,'C2'!W26/'C1'!W26*100,"--")</f>
        <v>6.651363921971754</v>
      </c>
      <c r="X51" s="68">
        <f>IF('C1'!X26&gt;0,'C2'!X26/'C1'!X26*100,"--")</f>
        <v>1.1573099153684441</v>
      </c>
      <c r="Y51" s="68">
        <f>IF('C1'!Y26&gt;0,'C2'!Y26/'C1'!Y26*100,"--")</f>
        <v>2.016589026996527</v>
      </c>
      <c r="Z51" s="68">
        <f>IF('C1'!Z26&gt;0,'C2'!Z26/'C1'!Z26*100,"--")</f>
        <v>1.1700767390641982</v>
      </c>
      <c r="AA51" s="68">
        <f>IF('C1'!AA26&gt;0,'C2'!AA26/'C1'!AA26*100,"--")</f>
        <v>0.77567287787728989</v>
      </c>
      <c r="AB51" s="68">
        <f>IF('C1'!AB26&gt;0,'C2'!AB26/'C1'!AB26*100,"--")</f>
        <v>4.7059122598659728</v>
      </c>
      <c r="AC51" s="68">
        <f>IF('C1'!AC26&gt;0,'C2'!AC26/'C1'!AC26*100,"--")</f>
        <v>1.944598634727114</v>
      </c>
      <c r="AD51" s="68">
        <f>IF('C1'!AD26&gt;0,'C2'!AD26/'C1'!AD26*100,"--")</f>
        <v>2.5762427629259905</v>
      </c>
      <c r="AE51" s="68">
        <f>IF('C1'!AE26&gt;0,'C2'!AE26/'C1'!AE26*100,"--")</f>
        <v>1.9425274286361711</v>
      </c>
      <c r="AF51" s="68">
        <f>IF('C1'!AF26&gt;0,'C2'!AF26/'C1'!AF26*100,"--")</f>
        <v>2.5047415806526905</v>
      </c>
      <c r="AG51" s="68">
        <f>IF('C1'!AG26&gt;0,'C2'!AG26/'C1'!AG26*100,"--")</f>
        <v>2.4965838658585144</v>
      </c>
      <c r="AH51" s="68">
        <f>IF('C1'!AH26&gt;0,'C2'!AH26/'C1'!AH26*100,"--")</f>
        <v>5.5845896748982078</v>
      </c>
      <c r="AI51" s="68">
        <f>IF('C1'!AI26&gt;0,'C2'!AI26/'C1'!AI26*100,"--")</f>
        <v>2.509175882489822</v>
      </c>
    </row>
    <row r="52" spans="1:35" s="53" customFormat="1" x14ac:dyDescent="0.25">
      <c r="A52" s="59"/>
      <c r="B52" s="85" t="s">
        <v>28</v>
      </c>
      <c r="C52" s="68">
        <f>IF('C1'!C27&gt;0,'C2'!C27/'C1'!C27*100,"--")</f>
        <v>8.2381006587510957</v>
      </c>
      <c r="D52" s="68">
        <f>IF('C1'!D27&gt;0,'C2'!D27/'C1'!D27*100,"--")</f>
        <v>8.5131311229320001</v>
      </c>
      <c r="E52" s="68">
        <f>IF('C1'!E27&gt;0,'C2'!E27/'C1'!E27*100,"--")</f>
        <v>3.6315961350058594</v>
      </c>
      <c r="F52" s="68">
        <f>IF('C1'!F27&gt;0,'C2'!F27/'C1'!F27*100,"--")</f>
        <v>2.3789922071347434</v>
      </c>
      <c r="G52" s="68">
        <f>IF('C1'!G27&gt;0,'C2'!G27/'C1'!G27*100,"--")</f>
        <v>8.4641052996020941E-2</v>
      </c>
      <c r="H52" s="68">
        <f>IF('C1'!H27&gt;0,'C2'!H27/'C1'!H27*100,"--")</f>
        <v>4.0945300563426299</v>
      </c>
      <c r="I52" s="68">
        <f>IF('C1'!I27&gt;0,'C2'!I27/'C1'!I27*100,"--")</f>
        <v>4.5122527899791942</v>
      </c>
      <c r="J52" s="68">
        <f>IF('C1'!J27&gt;0,'C2'!J27/'C1'!J27*100,"--")</f>
        <v>2.1361872303540119</v>
      </c>
      <c r="K52" s="68">
        <f>IF('C1'!K27&gt;0,'C2'!K27/'C1'!K27*100,"--")</f>
        <v>4.5086098452976993</v>
      </c>
      <c r="L52" s="68">
        <f>IF('C1'!L27&gt;0,'C2'!L27/'C1'!L27*100,"--")</f>
        <v>1.819539232896451</v>
      </c>
      <c r="M52" s="68">
        <f>IF('C1'!M27&gt;0,'C2'!M27/'C1'!M27*100,"--")</f>
        <v>3.9379953729991519</v>
      </c>
      <c r="N52" s="68">
        <f>IF('C1'!N27&gt;0,'C2'!N27/'C1'!N27*100,"--")</f>
        <v>3.1515079118793095</v>
      </c>
      <c r="O52" s="68">
        <f>IF('C1'!O27&gt;0,'C2'!O27/'C1'!O27*100,"--")</f>
        <v>3.5234288070050379</v>
      </c>
      <c r="P52" s="68">
        <f>IF('C1'!P27&gt;0,'C2'!P27/'C1'!P27*100,"--")</f>
        <v>4.1541161211566351</v>
      </c>
      <c r="Q52" s="68">
        <f>IF('C1'!Q27&gt;0,'C2'!Q27/'C1'!Q27*100,"--")</f>
        <v>2.8860502528583827</v>
      </c>
      <c r="R52" s="68">
        <f>IF('C1'!R27&gt;0,'C2'!R27/'C1'!R27*100,"--")</f>
        <v>2.9022671591517111</v>
      </c>
      <c r="S52" s="68">
        <f>IF('C1'!S27&gt;0,'C2'!S27/'C1'!S27*100,"--")</f>
        <v>5.2196228796619142</v>
      </c>
      <c r="T52" s="68">
        <f>IF('C1'!T27&gt;0,'C2'!T27/'C1'!T27*100,"--")</f>
        <v>5.0389084396557138</v>
      </c>
      <c r="U52" s="68">
        <f>IF('C1'!U27&gt;0,'C2'!U27/'C1'!U27*100,"--")</f>
        <v>2.9342830868368366</v>
      </c>
      <c r="V52" s="68">
        <f>IF('C1'!V27&gt;0,'C2'!V27/'C1'!V27*100,"--")</f>
        <v>5.8507613610418927</v>
      </c>
      <c r="W52" s="68">
        <f>IF('C1'!W27&gt;0,'C2'!W27/'C1'!W27*100,"--")</f>
        <v>2.7541854229487619</v>
      </c>
      <c r="X52" s="68">
        <f>IF('C1'!X27&gt;0,'C2'!X27/'C1'!X27*100,"--")</f>
        <v>3.7143979193928964</v>
      </c>
      <c r="Y52" s="68">
        <f>IF('C1'!Y27&gt;0,'C2'!Y27/'C1'!Y27*100,"--")</f>
        <v>0.65323111064060513</v>
      </c>
      <c r="Z52" s="68">
        <f>IF('C1'!Z27&gt;0,'C2'!Z27/'C1'!Z27*100,"--")</f>
        <v>0.9367197112011888</v>
      </c>
      <c r="AA52" s="68">
        <f>IF('C1'!AA27&gt;0,'C2'!AA27/'C1'!AA27*100,"--")</f>
        <v>2.2714120922984073</v>
      </c>
      <c r="AB52" s="68">
        <f>IF('C1'!AB27&gt;0,'C2'!AB27/'C1'!AB27*100,"--")</f>
        <v>1.7060783408837477</v>
      </c>
      <c r="AC52" s="68">
        <f>IF('C1'!AC27&gt;0,'C2'!AC27/'C1'!AC27*100,"--")</f>
        <v>2.8383920897494623</v>
      </c>
      <c r="AD52" s="68">
        <f>IF('C1'!AD27&gt;0,'C2'!AD27/'C1'!AD27*100,"--")</f>
        <v>0.65506938048030205</v>
      </c>
      <c r="AE52" s="68">
        <f>IF('C1'!AE27&gt;0,'C2'!AE27/'C1'!AE27*100,"--")</f>
        <v>2.1689553062274531</v>
      </c>
      <c r="AF52" s="68">
        <f>IF('C1'!AF27&gt;0,'C2'!AF27/'C1'!AF27*100,"--")</f>
        <v>8.8064290818623157</v>
      </c>
      <c r="AG52" s="68">
        <f>IF('C1'!AG27&gt;0,'C2'!AG27/'C1'!AG27*100,"--")</f>
        <v>0.96737915280379527</v>
      </c>
      <c r="AH52" s="68">
        <f>IF('C1'!AH27&gt;0,'C2'!AH27/'C1'!AH27*100,"--")</f>
        <v>2.8016256488067692</v>
      </c>
      <c r="AI52" s="68">
        <f>IF('C1'!AI27&gt;0,'C2'!AI27/'C1'!AI27*100,"--")</f>
        <v>2.3461982756614317</v>
      </c>
    </row>
    <row r="53" spans="1:35" s="53" customFormat="1" x14ac:dyDescent="0.25">
      <c r="A53" s="59"/>
      <c r="B53" s="60" t="s">
        <v>29</v>
      </c>
      <c r="C53" s="68">
        <f>IF('C1'!C28&gt;0,'C2'!C28/'C1'!C28*100,"--")</f>
        <v>2.8564766258201506</v>
      </c>
      <c r="D53" s="68">
        <f>IF('C1'!D28&gt;0,'C2'!D28/'C1'!D28*100,"--")</f>
        <v>2.9615242516550286</v>
      </c>
      <c r="E53" s="68">
        <f>IF('C1'!E28&gt;0,'C2'!E28/'C1'!E28*100,"--")</f>
        <v>2.5230579786702116</v>
      </c>
      <c r="F53" s="68">
        <f>IF('C1'!F28&gt;0,'C2'!F28/'C1'!F28*100,"--")</f>
        <v>2.5470469500941806</v>
      </c>
      <c r="G53" s="68">
        <f>IF('C1'!G28&gt;0,'C2'!G28/'C1'!G28*100,"--")</f>
        <v>2.3195453254630394</v>
      </c>
      <c r="H53" s="68">
        <f>IF('C1'!H28&gt;0,'C2'!H28/'C1'!H28*100,"--")</f>
        <v>2.4604642098563967</v>
      </c>
      <c r="I53" s="68">
        <f>IF('C1'!I28&gt;0,'C2'!I28/'C1'!I28*100,"--")</f>
        <v>1.9178213017948902</v>
      </c>
      <c r="J53" s="68">
        <f>IF('C1'!J28&gt;0,'C2'!J28/'C1'!J28*100,"--")</f>
        <v>1.7787490411311695</v>
      </c>
      <c r="K53" s="68">
        <f>IF('C1'!K28&gt;0,'C2'!K28/'C1'!K28*100,"--")</f>
        <v>1.9775595271578377</v>
      </c>
      <c r="L53" s="68">
        <f>IF('C1'!L28&gt;0,'C2'!L28/'C1'!L28*100,"--")</f>
        <v>2.0210851614169179</v>
      </c>
      <c r="M53" s="68">
        <f>IF('C1'!M28&gt;0,'C2'!M28/'C1'!M28*100,"--")</f>
        <v>1.8473669170952414</v>
      </c>
      <c r="N53" s="68">
        <f>IF('C1'!N28&gt;0,'C2'!N28/'C1'!N28*100,"--")</f>
        <v>1.7152657351848053</v>
      </c>
      <c r="O53" s="68">
        <f>IF('C1'!O28&gt;0,'C2'!O28/'C1'!O28*100,"--")</f>
        <v>1.7052348592315123</v>
      </c>
      <c r="P53" s="68">
        <f>IF('C1'!P28&gt;0,'C2'!P28/'C1'!P28*100,"--")</f>
        <v>1.828734308497528</v>
      </c>
      <c r="Q53" s="68">
        <f>IF('C1'!Q28&gt;0,'C2'!Q28/'C1'!Q28*100,"--")</f>
        <v>1.8872897305841745</v>
      </c>
      <c r="R53" s="68">
        <f>IF('C1'!R28&gt;0,'C2'!R28/'C1'!R28*100,"--")</f>
        <v>2.0094112020645203</v>
      </c>
      <c r="S53" s="68">
        <f>IF('C1'!S28&gt;0,'C2'!S28/'C1'!S28*100,"--")</f>
        <v>1.9678564783308938</v>
      </c>
      <c r="T53" s="68">
        <f>IF('C1'!T28&gt;0,'C2'!T28/'C1'!T28*100,"--")</f>
        <v>1.9981136376880619</v>
      </c>
      <c r="U53" s="68">
        <f>IF('C1'!U28&gt;0,'C2'!U28/'C1'!U28*100,"--")</f>
        <v>2.0863117920975758</v>
      </c>
      <c r="V53" s="68">
        <f>IF('C1'!V28&gt;0,'C2'!V28/'C1'!V28*100,"--")</f>
        <v>1.9062594752205313</v>
      </c>
      <c r="W53" s="68">
        <f>IF('C1'!W28&gt;0,'C2'!W28/'C1'!W28*100,"--")</f>
        <v>1.9770102237072853</v>
      </c>
      <c r="X53" s="68">
        <f>IF('C1'!X28&gt;0,'C2'!X28/'C1'!X28*100,"--")</f>
        <v>1.9129383289505857</v>
      </c>
      <c r="Y53" s="68">
        <f>IF('C1'!Y28&gt;0,'C2'!Y28/'C1'!Y28*100,"--")</f>
        <v>1.8607267345427971</v>
      </c>
      <c r="Z53" s="68">
        <f>IF('C1'!Z28&gt;0,'C2'!Z28/'C1'!Z28*100,"--")</f>
        <v>1.7918148219475534</v>
      </c>
      <c r="AA53" s="68">
        <f>IF('C1'!AA28&gt;0,'C2'!AA28/'C1'!AA28*100,"--")</f>
        <v>1.7644184027703378</v>
      </c>
      <c r="AB53" s="68">
        <f>IF('C1'!AB28&gt;0,'C2'!AB28/'C1'!AB28*100,"--")</f>
        <v>1.7938743051361117</v>
      </c>
      <c r="AC53" s="68">
        <f>IF('C1'!AC28&gt;0,'C2'!AC28/'C1'!AC28*100,"--")</f>
        <v>1.63763208480988</v>
      </c>
      <c r="AD53" s="68">
        <f>IF('C1'!AD28&gt;0,'C2'!AD28/'C1'!AD28*100,"--")</f>
        <v>1.6639379925219053</v>
      </c>
      <c r="AE53" s="68">
        <f>IF('C1'!AE28&gt;0,'C2'!AE28/'C1'!AE28*100,"--")</f>
        <v>1.9305629203998382</v>
      </c>
      <c r="AF53" s="68">
        <f>IF('C1'!AF28&gt;0,'C2'!AF28/'C1'!AF28*100,"--")</f>
        <v>1.7439228018550506</v>
      </c>
      <c r="AG53" s="68">
        <f>IF('C1'!AG28&gt;0,'C2'!AG28/'C1'!AG28*100,"--")</f>
        <v>1.867325015905873</v>
      </c>
      <c r="AH53" s="68">
        <f>IF('C1'!AH28&gt;0,'C2'!AH28/'C1'!AH28*100,"--")</f>
        <v>2.3880009263605739</v>
      </c>
      <c r="AI53" s="68">
        <f>IF('C1'!AI28&gt;0,'C2'!AI28/'C1'!AI28*100,"--")</f>
        <v>1.9331393363202825</v>
      </c>
    </row>
    <row r="54" spans="1:35" s="53" customFormat="1" x14ac:dyDescent="0.25">
      <c r="A54" s="59"/>
      <c r="B54" s="60" t="s">
        <v>30</v>
      </c>
      <c r="C54" s="68">
        <f>IF('C1'!C29&gt;0,'C2'!C29/'C1'!C29*100,"--")</f>
        <v>3.2294434563550558</v>
      </c>
      <c r="D54" s="68">
        <f>IF('C1'!D29&gt;0,'C2'!D29/'C1'!D29*100,"--")</f>
        <v>3.5923832808922631</v>
      </c>
      <c r="E54" s="68">
        <f>IF('C1'!E29&gt;0,'C2'!E29/'C1'!E29*100,"--")</f>
        <v>2.572974530563823</v>
      </c>
      <c r="F54" s="68">
        <f>IF('C1'!F29&gt;0,'C2'!F29/'C1'!F29*100,"--")</f>
        <v>2.161385244271071</v>
      </c>
      <c r="G54" s="68">
        <f>IF('C1'!G29&gt;0,'C2'!G29/'C1'!G29*100,"--")</f>
        <v>2.3710902084592456</v>
      </c>
      <c r="H54" s="68">
        <f>IF('C1'!H29&gt;0,'C2'!H29/'C1'!H29*100,"--")</f>
        <v>2.1328977605141324</v>
      </c>
      <c r="I54" s="68">
        <f>IF('C1'!I29&gt;0,'C2'!I29/'C1'!I29*100,"--")</f>
        <v>1.331848161723147</v>
      </c>
      <c r="J54" s="68">
        <f>IF('C1'!J29&gt;0,'C2'!J29/'C1'!J29*100,"--")</f>
        <v>2.161640274033322</v>
      </c>
      <c r="K54" s="68">
        <f>IF('C1'!K29&gt;0,'C2'!K29/'C1'!K29*100,"--")</f>
        <v>1.5121453770673219</v>
      </c>
      <c r="L54" s="68">
        <f>IF('C1'!L29&gt;0,'C2'!L29/'C1'!L29*100,"--")</f>
        <v>1.8569976938161692</v>
      </c>
      <c r="M54" s="68">
        <f>IF('C1'!M29&gt;0,'C2'!M29/'C1'!M29*100,"--")</f>
        <v>2.4247457447693215</v>
      </c>
      <c r="N54" s="68">
        <f>IF('C1'!N29&gt;0,'C2'!N29/'C1'!N29*100,"--")</f>
        <v>2.463323981230686</v>
      </c>
      <c r="O54" s="68">
        <f>IF('C1'!O29&gt;0,'C2'!O29/'C1'!O29*100,"--")</f>
        <v>2.7363057994298301</v>
      </c>
      <c r="P54" s="68">
        <f>IF('C1'!P29&gt;0,'C2'!P29/'C1'!P29*100,"--")</f>
        <v>2.8821655028043458</v>
      </c>
      <c r="Q54" s="68">
        <f>IF('C1'!Q29&gt;0,'C2'!Q29/'C1'!Q29*100,"--")</f>
        <v>3.2008275936179871</v>
      </c>
      <c r="R54" s="68">
        <f>IF('C1'!R29&gt;0,'C2'!R29/'C1'!R29*100,"--")</f>
        <v>3.3137306237773805</v>
      </c>
      <c r="S54" s="68">
        <f>IF('C1'!S29&gt;0,'C2'!S29/'C1'!S29*100,"--")</f>
        <v>3.1326659329040281</v>
      </c>
      <c r="T54" s="68">
        <f>IF('C1'!T29&gt;0,'C2'!T29/'C1'!T29*100,"--")</f>
        <v>2.7892933061143141</v>
      </c>
      <c r="U54" s="68">
        <f>IF('C1'!U29&gt;0,'C2'!U29/'C1'!U29*100,"--")</f>
        <v>2.8814672558100036</v>
      </c>
      <c r="V54" s="68">
        <f>IF('C1'!V29&gt;0,'C2'!V29/'C1'!V29*100,"--")</f>
        <v>3.0753890568935347</v>
      </c>
      <c r="W54" s="68">
        <f>IF('C1'!W29&gt;0,'C2'!W29/'C1'!W29*100,"--")</f>
        <v>3.3862067874258086</v>
      </c>
      <c r="X54" s="68">
        <f>IF('C1'!X29&gt;0,'C2'!X29/'C1'!X29*100,"--")</f>
        <v>3.017107239969036</v>
      </c>
      <c r="Y54" s="68" t="str">
        <f>IF('C1'!Y29&gt;0,'C2'!Y29/'C1'!Y29*100,"--")</f>
        <v>--</v>
      </c>
      <c r="Z54" s="68">
        <f>IF('C1'!Z29&gt;0,'C2'!Z29/'C1'!Z29*100,"--")</f>
        <v>2.731169020281905</v>
      </c>
      <c r="AA54" s="68">
        <f>IF('C1'!AA29&gt;0,'C2'!AA29/'C1'!AA29*100,"--")</f>
        <v>2.4348696193558848</v>
      </c>
      <c r="AB54" s="68">
        <f>IF('C1'!AB29&gt;0,'C2'!AB29/'C1'!AB29*100,"--")</f>
        <v>2.3792389423460465</v>
      </c>
      <c r="AC54" s="68">
        <f>IF('C1'!AC29&gt;0,'C2'!AC29/'C1'!AC29*100,"--")</f>
        <v>2.5448684226606173</v>
      </c>
      <c r="AD54" s="68">
        <f>IF('C1'!AD29&gt;0,'C2'!AD29/'C1'!AD29*100,"--")</f>
        <v>3.4802812606566249</v>
      </c>
      <c r="AE54" s="68">
        <f>IF('C1'!AE29&gt;0,'C2'!AE29/'C1'!AE29*100,"--")</f>
        <v>5.2622887745937579</v>
      </c>
      <c r="AF54" s="68">
        <f>IF('C1'!AF29&gt;0,'C2'!AF29/'C1'!AF29*100,"--")</f>
        <v>3.9656924169431278</v>
      </c>
      <c r="AG54" s="68">
        <f>IF('C1'!AG29&gt;0,'C2'!AG29/'C1'!AG29*100,"--")</f>
        <v>6.1496048767639371</v>
      </c>
      <c r="AH54" s="68">
        <f>IF('C1'!AH29&gt;0,'C2'!AH29/'C1'!AH29*100,"--")</f>
        <v>5.1472154400072325</v>
      </c>
      <c r="AI54" s="68">
        <f>IF('C1'!AI29&gt;0,'C2'!AI29/'C1'!AI29*100,"--")</f>
        <v>3.4675793128732249</v>
      </c>
    </row>
    <row r="55" spans="1:35" s="53" customFormat="1" x14ac:dyDescent="0.25">
      <c r="A55" s="59"/>
      <c r="B55" s="60" t="s">
        <v>31</v>
      </c>
      <c r="C55" s="68">
        <f>IF('C1'!C30&gt;0,'C2'!C30/'C1'!C30*100,"--")</f>
        <v>2.8825208039960946</v>
      </c>
      <c r="D55" s="68">
        <f>IF('C1'!D30&gt;0,'C2'!D30/'C1'!D30*100,"--")</f>
        <v>2.9919271881781522</v>
      </c>
      <c r="E55" s="68">
        <f>IF('C1'!E30&gt;0,'C2'!E30/'C1'!E30*100,"--")</f>
        <v>2.5260808478242618</v>
      </c>
      <c r="F55" s="68">
        <f>IF('C1'!F30&gt;0,'C2'!F30/'C1'!F30*100,"--")</f>
        <v>2.5236925207046825</v>
      </c>
      <c r="G55" s="68">
        <f>IF('C1'!G30&gt;0,'C2'!G30/'C1'!G30*100,"--")</f>
        <v>2.3227050832864227</v>
      </c>
      <c r="H55" s="68">
        <f>IF('C1'!H30&gt;0,'C2'!H30/'C1'!H30*100,"--")</f>
        <v>2.4400720699967136</v>
      </c>
      <c r="I55" s="68">
        <f>IF('C1'!I30&gt;0,'C2'!I30/'C1'!I30*100,"--")</f>
        <v>1.8817982750680615</v>
      </c>
      <c r="J55" s="68">
        <f>IF('C1'!J30&gt;0,'C2'!J30/'C1'!J30*100,"--")</f>
        <v>1.8028973744150663</v>
      </c>
      <c r="K55" s="68">
        <f>IF('C1'!K30&gt;0,'C2'!K30/'C1'!K30*100,"--")</f>
        <v>1.9480704590643181</v>
      </c>
      <c r="L55" s="68">
        <f>IF('C1'!L30&gt;0,'C2'!L30/'C1'!L30*100,"--")</f>
        <v>2.0108216986800733</v>
      </c>
      <c r="M55" s="68">
        <f>IF('C1'!M30&gt;0,'C2'!M30/'C1'!M30*100,"--")</f>
        <v>1.883906419808502</v>
      </c>
      <c r="N55" s="68">
        <f>IF('C1'!N30&gt;0,'C2'!N30/'C1'!N30*100,"--")</f>
        <v>1.7691362295193469</v>
      </c>
      <c r="O55" s="68">
        <f>IF('C1'!O30&gt;0,'C2'!O30/'C1'!O30*100,"--")</f>
        <v>1.7748684172345826</v>
      </c>
      <c r="P55" s="68">
        <f>IF('C1'!P30&gt;0,'C2'!P30/'C1'!P30*100,"--")</f>
        <v>1.9071120225988649</v>
      </c>
      <c r="Q55" s="68">
        <f>IF('C1'!Q30&gt;0,'C2'!Q30/'C1'!Q30*100,"--")</f>
        <v>2.039512427102848</v>
      </c>
      <c r="R55" s="68">
        <f>IF('C1'!R30&gt;0,'C2'!R30/'C1'!R30*100,"--")</f>
        <v>2.1045255634559568</v>
      </c>
      <c r="S55" s="68">
        <f>IF('C1'!S30&gt;0,'C2'!S30/'C1'!S30*100,"--")</f>
        <v>2.0558163765463147</v>
      </c>
      <c r="T55" s="68">
        <f>IF('C1'!T30&gt;0,'C2'!T30/'C1'!T30*100,"--")</f>
        <v>2.0654394420006592</v>
      </c>
      <c r="U55" s="68">
        <f>IF('C1'!U30&gt;0,'C2'!U30/'C1'!U30*100,"--")</f>
        <v>2.1538003616210686</v>
      </c>
      <c r="V55" s="68">
        <f>IF('C1'!V30&gt;0,'C2'!V30/'C1'!V30*100,"--")</f>
        <v>1.9927640801284692</v>
      </c>
      <c r="W55" s="68">
        <f>IF('C1'!W30&gt;0,'C2'!W30/'C1'!W30*100,"--")</f>
        <v>2.0752203896586199</v>
      </c>
      <c r="X55" s="68">
        <f>IF('C1'!X30&gt;0,'C2'!X30/'C1'!X30*100,"--")</f>
        <v>1.9999178988070507</v>
      </c>
      <c r="Y55" s="68">
        <f>IF('C1'!Y30&gt;0,'C2'!Y30/'C1'!Y30*100,"--")</f>
        <v>1.9999178988070507</v>
      </c>
      <c r="Z55" s="68">
        <f>IF('C1'!Z30&gt;0,'C2'!Z30/'C1'!Z30*100,"--")</f>
        <v>1.8605545975337601</v>
      </c>
      <c r="AA55" s="68">
        <f>IF('C1'!AA30&gt;0,'C2'!AA30/'C1'!AA30*100,"--")</f>
        <v>1.8173397883444311</v>
      </c>
      <c r="AB55" s="68">
        <f>IF('C1'!AB30&gt;0,'C2'!AB30/'C1'!AB30*100,"--")</f>
        <v>1.8449079068015604</v>
      </c>
      <c r="AC55" s="68">
        <f>IF('C1'!AC30&gt;0,'C2'!AC30/'C1'!AC30*100,"--")</f>
        <v>1.7142705544879622</v>
      </c>
      <c r="AD55" s="68">
        <f>IF('C1'!AD30&gt;0,'C2'!AD30/'C1'!AD30*100,"--")</f>
        <v>1.8259913288035372</v>
      </c>
      <c r="AE55" s="68">
        <f>IF('C1'!AE30&gt;0,'C2'!AE30/'C1'!AE30*100,"--")</f>
        <v>2.2419806944829359</v>
      </c>
      <c r="AF55" s="68">
        <f>IF('C1'!AF30&gt;0,'C2'!AF30/'C1'!AF30*100,"--")</f>
        <v>1.9557677998298355</v>
      </c>
      <c r="AG55" s="68">
        <f>IF('C1'!AG30&gt;0,'C2'!AG30/'C1'!AG30*100,"--")</f>
        <v>2.3210415048103825</v>
      </c>
      <c r="AH55" s="68">
        <f>IF('C1'!AH30&gt;0,'C2'!AH30/'C1'!AH30*100,"--")</f>
        <v>2.6907325693153994</v>
      </c>
      <c r="AI55" s="68">
        <f>IF('C1'!AI30&gt;0,'C2'!AI30/'C1'!AI30*100,"--")</f>
        <v>2.0509915382070911</v>
      </c>
    </row>
    <row r="56" spans="1:35" ht="12.75" customHeight="1" thickBot="1" x14ac:dyDescent="0.3">
      <c r="A56" s="69"/>
      <c r="B56" s="70"/>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row>
    <row r="57" spans="1:35" ht="12.75" customHeight="1" thickTop="1" x14ac:dyDescent="0.25">
      <c r="A57" s="131" t="s">
        <v>460</v>
      </c>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row>
    <row r="58" spans="1:35" ht="12.75" customHeight="1" x14ac:dyDescent="0.25">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row>
    <row r="60" spans="1:35" ht="12.75" customHeight="1" x14ac:dyDescent="0.25">
      <c r="A60" s="73"/>
    </row>
    <row r="61" spans="1:35" ht="12.75" customHeight="1" x14ac:dyDescent="0.25">
      <c r="A61" s="74"/>
    </row>
    <row r="62" spans="1:35" ht="12.75" customHeight="1" x14ac:dyDescent="0.25">
      <c r="A62" s="74"/>
    </row>
    <row r="63" spans="1:35" ht="12.75" customHeight="1" x14ac:dyDescent="0.25">
      <c r="A63" s="74"/>
    </row>
  </sheetData>
  <mergeCells count="6">
    <mergeCell ref="A58:AI58"/>
    <mergeCell ref="A2:AI2"/>
    <mergeCell ref="A4:AI4"/>
    <mergeCell ref="B7:AI7"/>
    <mergeCell ref="B32:AI32"/>
    <mergeCell ref="A57:AI57"/>
  </mergeCells>
  <hyperlinks>
    <hyperlink ref="A1" location="Índice!A1" display="Índice" xr:uid="{FCFCFE2D-5C5F-42ED-9A06-E7A4598B7EE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35</vt:i4>
      </vt:variant>
    </vt:vector>
  </HeadingPairs>
  <TitlesOfParts>
    <vt:vector size="35" baseType="lpstr">
      <vt:lpstr>Índice</vt:lpstr>
      <vt:lpstr>Notas</vt:lpstr>
      <vt:lpstr>Variables</vt:lpstr>
      <vt:lpstr>Conceptos</vt:lpstr>
      <vt:lpstr>D1</vt:lpstr>
      <vt:lpstr>D2</vt:lpstr>
      <vt:lpstr>D3</vt:lpstr>
      <vt:lpstr>C1</vt:lpstr>
      <vt:lpstr>C2</vt:lpstr>
      <vt:lpstr>C3</vt:lpstr>
      <vt:lpstr>C4</vt:lpstr>
      <vt:lpstr>C5</vt:lpstr>
      <vt:lpstr>C6</vt:lpstr>
      <vt:lpstr>C7</vt:lpstr>
      <vt:lpstr>C8</vt:lpstr>
      <vt:lpstr>C9</vt:lpstr>
      <vt:lpstr>C10</vt:lpstr>
      <vt:lpstr>C11</vt:lpstr>
      <vt:lpstr>C12</vt:lpstr>
      <vt:lpstr>C13</vt:lpstr>
      <vt:lpstr>C14</vt:lpstr>
      <vt:lpstr>C15</vt:lpstr>
      <vt:lpstr>C16</vt:lpstr>
      <vt:lpstr>C17</vt:lpstr>
      <vt:lpstr>C18</vt:lpstr>
      <vt:lpstr>C19</vt:lpstr>
      <vt:lpstr>C20</vt:lpstr>
      <vt:lpstr>C21</vt:lpstr>
      <vt:lpstr>C22</vt:lpstr>
      <vt:lpstr>C23</vt:lpstr>
      <vt:lpstr>C24</vt:lpstr>
      <vt:lpstr>C25</vt:lpstr>
      <vt:lpstr>C26</vt:lpstr>
      <vt:lpstr>C27</vt:lpstr>
      <vt:lpstr>C28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Humberto Saucedo Salgado</dc:creator>
  <cp:lastModifiedBy>Luis Humberto Saucedo Salgado</cp:lastModifiedBy>
  <dcterms:created xsi:type="dcterms:W3CDTF">2019-08-26T18:56:03Z</dcterms:created>
  <dcterms:modified xsi:type="dcterms:W3CDTF">2022-05-19T19:09:37Z</dcterms:modified>
</cp:coreProperties>
</file>