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mc:AlternateContent xmlns:mc="http://schemas.openxmlformats.org/markup-compatibility/2006">
    <mc:Choice Requires="x15">
      <x15ac:absPath xmlns:x15ac="http://schemas.microsoft.com/office/spreadsheetml/2010/11/ac" url="/Users/leire/Library/Mobile Documents/com~apple~CloudDocs/"/>
    </mc:Choice>
  </mc:AlternateContent>
  <xr:revisionPtr revIDLastSave="0" documentId="13_ncr:1_{09C777BD-B2AB-4F48-9881-BBB8607F02B4}" xr6:coauthVersionLast="47" xr6:coauthVersionMax="47" xr10:uidLastSave="{00000000-0000-0000-0000-000000000000}"/>
  <bookViews>
    <workbookView xWindow="0" yWindow="500" windowWidth="28800" windowHeight="17500" tabRatio="790" xr2:uid="{00000000-000D-0000-FFFF-FFFF00000000}"/>
  </bookViews>
  <sheets>
    <sheet name="ÍNDICE" sheetId="21" r:id="rId1"/>
    <sheet name="NOTAS" sheetId="25" r:id="rId2"/>
    <sheet name="NOTAS 2" sheetId="26" r:id="rId3"/>
    <sheet name="I" sheetId="22" r:id="rId4"/>
    <sheet name="II" sheetId="23" r:id="rId5"/>
    <sheet name="III" sheetId="24" r:id="rId6"/>
    <sheet name="C1" sheetId="6" r:id="rId7"/>
    <sheet name="C2" sheetId="7" r:id="rId8"/>
    <sheet name="C3" sheetId="1" r:id="rId9"/>
    <sheet name="C4" sheetId="2" r:id="rId10"/>
    <sheet name="C5" sheetId="8" r:id="rId11"/>
    <sheet name="C6" sheetId="3" r:id="rId12"/>
    <sheet name="C7" sheetId="9" r:id="rId13"/>
    <sheet name="C8" sheetId="4" r:id="rId14"/>
    <sheet name="C9" sheetId="10" r:id="rId15"/>
    <sheet name="C10" sheetId="5" r:id="rId16"/>
    <sheet name="C11" sheetId="11" r:id="rId17"/>
    <sheet name="C12" sheetId="12" r:id="rId18"/>
    <sheet name="C14" sheetId="14" r:id="rId19"/>
    <sheet name="C13" sheetId="13" r:id="rId20"/>
    <sheet name="C15" sheetId="15" r:id="rId21"/>
  </sheets>
  <externalReferences>
    <externalReference r:id="rId22"/>
    <externalReference r:id="rId23"/>
    <externalReference r:id="rId24"/>
    <externalReference r:id="rId25"/>
    <externalReference r:id="rId26"/>
  </externalReferences>
  <definedNames>
    <definedName name="__123Graph_D" localSheetId="9" hidden="1">'[1]1990'!#REF!</definedName>
    <definedName name="__123Graph_D" localSheetId="12" hidden="1">'[2]1990'!#REF!</definedName>
    <definedName name="__123Graph_D" localSheetId="14" hidden="1">'[2]1990'!#REF!</definedName>
    <definedName name="__123Graph_D" localSheetId="5" hidden="1">'[3]1990'!#REF!</definedName>
    <definedName name="__123Graph_D" localSheetId="0" hidden="1">'[4]1990'!#REF!</definedName>
    <definedName name="__123Graph_D" localSheetId="1" hidden="1">'[2]1990'!#REF!</definedName>
    <definedName name="__123Graph_D" localSheetId="2" hidden="1">'[2]1990'!#REF!</definedName>
    <definedName name="__123Graph_D" hidden="1">'[1]1990'!#REF!</definedName>
    <definedName name="__123Graph_E" localSheetId="9" hidden="1">'[1]1990'!#REF!</definedName>
    <definedName name="__123Graph_E" localSheetId="12" hidden="1">'[2]1990'!#REF!</definedName>
    <definedName name="__123Graph_E" localSheetId="14" hidden="1">'[2]1990'!#REF!</definedName>
    <definedName name="__123Graph_E" localSheetId="5" hidden="1">'[3]1990'!#REF!</definedName>
    <definedName name="__123Graph_E" localSheetId="0" hidden="1">'[4]1990'!#REF!</definedName>
    <definedName name="__123Graph_E" localSheetId="1" hidden="1">'[2]1990'!#REF!</definedName>
    <definedName name="__123Graph_E" localSheetId="2" hidden="1">'[2]1990'!#REF!</definedName>
    <definedName name="__123Graph_E" hidden="1">'[1]1990'!#REF!</definedName>
    <definedName name="__123Graph_F" localSheetId="9" hidden="1">'[1]1990'!#REF!</definedName>
    <definedName name="__123Graph_F" localSheetId="12" hidden="1">'[2]1990'!#REF!</definedName>
    <definedName name="__123Graph_F" localSheetId="14" hidden="1">'[2]1990'!#REF!</definedName>
    <definedName name="__123Graph_F" localSheetId="5" hidden="1">'[3]1990'!#REF!</definedName>
    <definedName name="__123Graph_F" localSheetId="0" hidden="1">'[4]1990'!#REF!</definedName>
    <definedName name="__123Graph_F" localSheetId="1" hidden="1">'[2]1990'!#REF!</definedName>
    <definedName name="__123Graph_F" localSheetId="2" hidden="1">'[2]1990'!#REF!</definedName>
    <definedName name="__123Graph_F" hidden="1">'[1]1990'!#REF!</definedName>
    <definedName name="as">#REF!</definedName>
    <definedName name="asdasd">#REF!</definedName>
    <definedName name="autapartesusegmmcal">#REF!</definedName>
    <definedName name="autopartesusbsejmm">#REF!</definedName>
    <definedName name="caldutsegmentos">#REF!</definedName>
    <definedName name="Euparaautomotrizfincaldut">#REF!</definedName>
    <definedName name="Euparaautomotrizfingenval">#REF!</definedName>
    <definedName name="fgdfg">#REF!</definedName>
    <definedName name="fghfgh">#REF!</definedName>
    <definedName name="fv">#REF!</definedName>
    <definedName name="gfhfgh">#REF!</definedName>
    <definedName name="ghfghf">#REF!</definedName>
    <definedName name="ghgdf">#REF!</definedName>
    <definedName name="hfghfg">#REF!</definedName>
    <definedName name="I._DESCRIPCIÓN_DE_SEGMENTOS_DE_LA_CADENA_ELECTRÓNICA_Y_CODIGOS_CORRESPONDIENTES_A_LOS_EL001_EL005">#REF!</definedName>
    <definedName name="kil" localSheetId="9" hidden="1">'[1]1990'!#REF!</definedName>
    <definedName name="kil" localSheetId="12" hidden="1">'[2]1990'!#REF!</definedName>
    <definedName name="kil" localSheetId="14" hidden="1">'[2]1990'!#REF!</definedName>
    <definedName name="kil" localSheetId="1" hidden="1">'[2]1990'!#REF!</definedName>
    <definedName name="kil" hidden="1">'[1]1990'!#REF!</definedName>
    <definedName name="paises">#REF!</definedName>
    <definedName name="paisesautomotcaldut">#REF!</definedName>
    <definedName name="paisesautomotgenval">#REF!</definedName>
    <definedName name="paisesparafincaldut">#REF!</definedName>
    <definedName name="paisesparafingenvalporsegmentos">#REF!</definedName>
    <definedName name="paisesysegmentos">#REF!</definedName>
    <definedName name="perro">#REF!</definedName>
    <definedName name="porsegmentos">#REF!</definedName>
    <definedName name="s">#REF!</definedName>
    <definedName name="sdasdasd">#REF!</definedName>
    <definedName name="Totalcondistritosydemàseslabon">#REF!</definedName>
    <definedName name="Totalcondistritosydemàspaisessegmcaldut">#REF!</definedName>
    <definedName name="ty">#REF!</definedName>
    <definedName name="veiculoscaldut">#REF!</definedName>
    <definedName name="veiculosgenval">#REF!</definedName>
    <definedName name="vgol" localSheetId="9" hidden="1">'[5]1990'!#REF!</definedName>
    <definedName name="vgol" localSheetId="12" hidden="1">'[3]1990'!#REF!</definedName>
    <definedName name="vgol" localSheetId="14" hidden="1">'[3]1990'!#REF!</definedName>
    <definedName name="vgol" localSheetId="1" hidden="1">'[3]1990'!#REF!</definedName>
    <definedName name="vgol" hidden="1">'[5]1990'!#REF!</definedName>
    <definedName name="yhn">#REF!</definedName>
    <definedName name="yu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1" l="1"/>
  <c r="E44" i="11"/>
  <c r="F44" i="11"/>
  <c r="G44" i="11"/>
  <c r="H44" i="11"/>
  <c r="H24" i="11" s="1"/>
  <c r="I44" i="11"/>
  <c r="I24" i="11" s="1"/>
  <c r="J44" i="11"/>
  <c r="J24" i="11" s="1"/>
  <c r="K44" i="11"/>
  <c r="L44" i="11"/>
  <c r="M44" i="11"/>
  <c r="N44" i="11"/>
  <c r="O44" i="11"/>
  <c r="P44" i="11"/>
  <c r="P24" i="11" s="1"/>
  <c r="Q44" i="11"/>
  <c r="Q24" i="11" s="1"/>
  <c r="R44" i="11"/>
  <c r="R24" i="11" s="1"/>
  <c r="S44" i="11"/>
  <c r="T44" i="11"/>
  <c r="U44" i="11"/>
  <c r="V44" i="11"/>
  <c r="W44" i="11"/>
  <c r="X44" i="11"/>
  <c r="X24" i="11" s="1"/>
  <c r="Y44" i="11"/>
  <c r="Y45" i="11" s="1"/>
  <c r="Y25" i="11" s="1"/>
  <c r="Z44" i="11"/>
  <c r="Z45" i="11" s="1"/>
  <c r="Z25" i="11" s="1"/>
  <c r="AA44" i="11"/>
  <c r="AB44" i="11"/>
  <c r="AC44" i="11"/>
  <c r="AD44" i="11"/>
  <c r="C44" i="11"/>
  <c r="C24" i="11" s="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D12"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D13"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D24" i="11"/>
  <c r="E24" i="11"/>
  <c r="F24" i="11"/>
  <c r="G24" i="11"/>
  <c r="K24" i="11"/>
  <c r="L24" i="11"/>
  <c r="M24" i="11"/>
  <c r="N24" i="11"/>
  <c r="O24" i="11"/>
  <c r="S24" i="11"/>
  <c r="T24" i="11"/>
  <c r="U24" i="11"/>
  <c r="V24" i="11"/>
  <c r="W24" i="11"/>
  <c r="AA24" i="11"/>
  <c r="AB24" i="11"/>
  <c r="AC24" i="11"/>
  <c r="AD24" i="11"/>
  <c r="S25" i="11"/>
  <c r="AA25"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C11" i="11"/>
  <c r="C12" i="11"/>
  <c r="C13" i="11"/>
  <c r="C14" i="11"/>
  <c r="C15" i="11"/>
  <c r="C16" i="11"/>
  <c r="C17" i="11"/>
  <c r="C18" i="11"/>
  <c r="C19" i="11"/>
  <c r="C20" i="11"/>
  <c r="C21" i="11"/>
  <c r="C22" i="11"/>
  <c r="C23" i="11"/>
  <c r="C26" i="11"/>
  <c r="AD63" i="15"/>
  <c r="AD54" i="15"/>
  <c r="AD55" i="15"/>
  <c r="AD56" i="15"/>
  <c r="AD57" i="15"/>
  <c r="AD58" i="15"/>
  <c r="AD59" i="15"/>
  <c r="AD60" i="15"/>
  <c r="AD61" i="15"/>
  <c r="AD62" i="15"/>
  <c r="AD43" i="15"/>
  <c r="AD44" i="15"/>
  <c r="AD45" i="15"/>
  <c r="AD46" i="15"/>
  <c r="AD47" i="15"/>
  <c r="AD48" i="15"/>
  <c r="AD49" i="15"/>
  <c r="AD50" i="15"/>
  <c r="AD51" i="15"/>
  <c r="AD52" i="15"/>
  <c r="AD53" i="15"/>
  <c r="AD39" i="15"/>
  <c r="AD40" i="15"/>
  <c r="AD41" i="15"/>
  <c r="AD42" i="15"/>
  <c r="AD38" i="15"/>
  <c r="C63" i="15"/>
  <c r="D63" i="15"/>
  <c r="E63" i="15"/>
  <c r="F63" i="15"/>
  <c r="G63" i="15"/>
  <c r="H63" i="15"/>
  <c r="I63" i="15"/>
  <c r="J63" i="15"/>
  <c r="K63" i="15"/>
  <c r="L63" i="15"/>
  <c r="M63" i="15"/>
  <c r="N63" i="15"/>
  <c r="O63" i="15"/>
  <c r="P63" i="15"/>
  <c r="Q63" i="15"/>
  <c r="R63" i="15"/>
  <c r="S63" i="15"/>
  <c r="T63" i="15"/>
  <c r="U63" i="15"/>
  <c r="V63" i="15"/>
  <c r="W63" i="15"/>
  <c r="X63" i="15"/>
  <c r="Y63" i="15"/>
  <c r="Z63" i="15"/>
  <c r="AA63" i="15"/>
  <c r="AB63" i="15"/>
  <c r="AC63" i="15"/>
  <c r="B63" i="15"/>
  <c r="AD63" i="13"/>
  <c r="AD39" i="13"/>
  <c r="AD40" i="13"/>
  <c r="AD41" i="13"/>
  <c r="AD42" i="13"/>
  <c r="AD43" i="13"/>
  <c r="AD44" i="13"/>
  <c r="AD45" i="13"/>
  <c r="AD46" i="13"/>
  <c r="AD47" i="13"/>
  <c r="AD48" i="13"/>
  <c r="AD49" i="13"/>
  <c r="AD50" i="13"/>
  <c r="AD51" i="13"/>
  <c r="AD52" i="13"/>
  <c r="AD53" i="13"/>
  <c r="AD54" i="13"/>
  <c r="AD55" i="13"/>
  <c r="AD56" i="13"/>
  <c r="AD57" i="13"/>
  <c r="AD58" i="13"/>
  <c r="AD59" i="13"/>
  <c r="AD60" i="13"/>
  <c r="AD61" i="13"/>
  <c r="AD62" i="13"/>
  <c r="AD38" i="13"/>
  <c r="C63" i="13"/>
  <c r="D63" i="13"/>
  <c r="E63" i="13"/>
  <c r="F63" i="13"/>
  <c r="G63" i="13"/>
  <c r="H63" i="13"/>
  <c r="I63" i="13"/>
  <c r="J63" i="13"/>
  <c r="K63" i="13"/>
  <c r="L63" i="13"/>
  <c r="M63" i="13"/>
  <c r="N63" i="13"/>
  <c r="O63" i="13"/>
  <c r="P63" i="13"/>
  <c r="Q63" i="13"/>
  <c r="R63" i="13"/>
  <c r="S63" i="13"/>
  <c r="T63" i="13"/>
  <c r="U63" i="13"/>
  <c r="V63" i="13"/>
  <c r="W63" i="13"/>
  <c r="X63" i="13"/>
  <c r="Y63" i="13"/>
  <c r="Z63" i="13"/>
  <c r="AA63" i="13"/>
  <c r="AB63" i="13"/>
  <c r="AC63" i="13"/>
  <c r="B63" i="13"/>
  <c r="C9" i="14"/>
  <c r="D9" i="14"/>
  <c r="E9" i="14"/>
  <c r="F9" i="14"/>
  <c r="G9" i="14"/>
  <c r="H9" i="14"/>
  <c r="I9" i="14"/>
  <c r="J9" i="14"/>
  <c r="K9" i="14"/>
  <c r="L9" i="14"/>
  <c r="M9" i="14"/>
  <c r="N9" i="14"/>
  <c r="O9" i="14"/>
  <c r="P9" i="14"/>
  <c r="Q9" i="14"/>
  <c r="R9" i="14"/>
  <c r="S9" i="14"/>
  <c r="T9" i="14"/>
  <c r="U9" i="14"/>
  <c r="V9" i="14"/>
  <c r="W9" i="14"/>
  <c r="X9" i="14"/>
  <c r="Y9" i="14"/>
  <c r="Z9" i="14"/>
  <c r="AA9" i="14"/>
  <c r="AB9" i="14"/>
  <c r="AC9" i="14"/>
  <c r="AD9" i="14"/>
  <c r="C10" i="14"/>
  <c r="D10" i="14"/>
  <c r="E10" i="14"/>
  <c r="F10" i="14"/>
  <c r="G10" i="14"/>
  <c r="H10" i="14"/>
  <c r="I10" i="14"/>
  <c r="J10" i="14"/>
  <c r="K10" i="14"/>
  <c r="L10" i="14"/>
  <c r="M10" i="14"/>
  <c r="N10" i="14"/>
  <c r="O10" i="14"/>
  <c r="P10" i="14"/>
  <c r="Q10" i="14"/>
  <c r="R10" i="14"/>
  <c r="S10" i="14"/>
  <c r="T10" i="14"/>
  <c r="U10" i="14"/>
  <c r="V10" i="14"/>
  <c r="W10" i="14"/>
  <c r="X10" i="14"/>
  <c r="Y10" i="14"/>
  <c r="Z10" i="14"/>
  <c r="AA10" i="14"/>
  <c r="AB10" i="14"/>
  <c r="AC10" i="14"/>
  <c r="AD10" i="14"/>
  <c r="C11"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AD13"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C16" i="14"/>
  <c r="D16"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AD16"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AD19"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C22" i="14"/>
  <c r="D22" i="14"/>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AD22"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AD23"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AD24"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AD25"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C28"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C34" i="14"/>
  <c r="D34" i="14"/>
  <c r="E34" i="14"/>
  <c r="F34" i="14"/>
  <c r="G34" i="14"/>
  <c r="H34" i="14"/>
  <c r="I34" i="14"/>
  <c r="J34" i="14"/>
  <c r="K34" i="14"/>
  <c r="L34" i="14"/>
  <c r="M34" i="14"/>
  <c r="N34" i="14"/>
  <c r="O34" i="14"/>
  <c r="P34" i="14"/>
  <c r="Q34" i="14"/>
  <c r="R34" i="14"/>
  <c r="S34" i="14"/>
  <c r="T34" i="14"/>
  <c r="U34" i="14"/>
  <c r="V34" i="14"/>
  <c r="W34" i="14"/>
  <c r="X34" i="14"/>
  <c r="Y34" i="14"/>
  <c r="Z34" i="14"/>
  <c r="AA34" i="14"/>
  <c r="AB34" i="14"/>
  <c r="AC34" i="14"/>
  <c r="AD34"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AD63" i="14"/>
  <c r="AD39" i="14"/>
  <c r="AD40" i="14"/>
  <c r="AD41" i="14"/>
  <c r="AD42" i="14"/>
  <c r="AD43" i="14"/>
  <c r="AD44" i="14"/>
  <c r="AD45" i="14"/>
  <c r="AD46" i="14"/>
  <c r="AD47" i="14"/>
  <c r="AD48" i="14"/>
  <c r="AD49" i="14"/>
  <c r="AD50" i="14"/>
  <c r="AD51" i="14"/>
  <c r="AD52" i="14"/>
  <c r="AD53" i="14"/>
  <c r="AD54" i="14"/>
  <c r="AD55" i="14"/>
  <c r="AD56" i="14"/>
  <c r="AD57" i="14"/>
  <c r="AD58" i="14"/>
  <c r="AD59" i="14"/>
  <c r="AD60" i="14"/>
  <c r="AD61" i="14"/>
  <c r="AD62" i="14"/>
  <c r="AD38" i="14"/>
  <c r="C63" i="14"/>
  <c r="D63" i="14"/>
  <c r="E63" i="14"/>
  <c r="F63" i="14"/>
  <c r="G63" i="14"/>
  <c r="H63" i="14"/>
  <c r="I63" i="14"/>
  <c r="J63" i="14"/>
  <c r="K63" i="14"/>
  <c r="L63" i="14"/>
  <c r="M63" i="14"/>
  <c r="N63" i="14"/>
  <c r="O63" i="14"/>
  <c r="P63" i="14"/>
  <c r="Q63" i="14"/>
  <c r="R63" i="14"/>
  <c r="S63" i="14"/>
  <c r="T63" i="14"/>
  <c r="U63" i="14"/>
  <c r="V63" i="14"/>
  <c r="W63" i="14"/>
  <c r="X63" i="14"/>
  <c r="Y63" i="14"/>
  <c r="Z63" i="14"/>
  <c r="AA63" i="14"/>
  <c r="AB63" i="14"/>
  <c r="AC63" i="14"/>
  <c r="B63" i="14"/>
  <c r="C9" i="12"/>
  <c r="D9" i="12"/>
  <c r="E9" i="12"/>
  <c r="F9" i="12"/>
  <c r="G9" i="12"/>
  <c r="H9" i="12"/>
  <c r="I9" i="12"/>
  <c r="J9" i="12"/>
  <c r="K9" i="12"/>
  <c r="L9" i="12"/>
  <c r="M9" i="12"/>
  <c r="N9" i="12"/>
  <c r="O9" i="12"/>
  <c r="P9" i="12"/>
  <c r="Q9" i="12"/>
  <c r="R9" i="12"/>
  <c r="S9" i="12"/>
  <c r="T9" i="12"/>
  <c r="U9" i="12"/>
  <c r="V9" i="12"/>
  <c r="W9" i="12"/>
  <c r="X9" i="12"/>
  <c r="Y9" i="12"/>
  <c r="Z9" i="12"/>
  <c r="AA9" i="12"/>
  <c r="AB9" i="12"/>
  <c r="AC9" i="12"/>
  <c r="AD9" i="12"/>
  <c r="C10"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C12"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C13" i="12"/>
  <c r="D13" i="12"/>
  <c r="E13"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C14" i="12"/>
  <c r="D14" i="12"/>
  <c r="E14"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C15"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C16"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C19" i="12"/>
  <c r="D19" i="12"/>
  <c r="E19" i="12"/>
  <c r="F19" i="12"/>
  <c r="G19" i="12"/>
  <c r="H19" i="12"/>
  <c r="I19" i="12"/>
  <c r="J19" i="12"/>
  <c r="K19" i="12"/>
  <c r="L19" i="12"/>
  <c r="M19" i="12"/>
  <c r="N19" i="12"/>
  <c r="O19" i="12"/>
  <c r="P19" i="12"/>
  <c r="Q19" i="12"/>
  <c r="R19" i="12"/>
  <c r="S19" i="12"/>
  <c r="T19" i="12"/>
  <c r="U19" i="12"/>
  <c r="V19" i="12"/>
  <c r="W19" i="12"/>
  <c r="X19" i="12"/>
  <c r="Y19" i="12"/>
  <c r="Z19" i="12"/>
  <c r="AA19" i="12"/>
  <c r="AB19" i="12"/>
  <c r="AC19" i="12"/>
  <c r="AD19" i="12"/>
  <c r="C20" i="12"/>
  <c r="D20" i="12"/>
  <c r="E20"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C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C22" i="12"/>
  <c r="D22" i="12"/>
  <c r="E22" i="12"/>
  <c r="F22" i="12"/>
  <c r="G22" i="12"/>
  <c r="H22" i="12"/>
  <c r="I22" i="12"/>
  <c r="J22" i="12"/>
  <c r="K22" i="12"/>
  <c r="L22" i="12"/>
  <c r="M22" i="12"/>
  <c r="N22" i="12"/>
  <c r="O22" i="12"/>
  <c r="P22" i="12"/>
  <c r="Q22" i="12"/>
  <c r="R22" i="12"/>
  <c r="S22" i="12"/>
  <c r="T22" i="12"/>
  <c r="U22" i="12"/>
  <c r="V22" i="12"/>
  <c r="W22" i="12"/>
  <c r="X22" i="12"/>
  <c r="Y22" i="12"/>
  <c r="Z22" i="12"/>
  <c r="AA22" i="12"/>
  <c r="AB22" i="12"/>
  <c r="AC22" i="12"/>
  <c r="AD22" i="12"/>
  <c r="C23" i="12"/>
  <c r="D23" i="12"/>
  <c r="E23" i="12"/>
  <c r="F23" i="12"/>
  <c r="G23" i="12"/>
  <c r="H23" i="12"/>
  <c r="I23" i="12"/>
  <c r="J23" i="12"/>
  <c r="K23" i="12"/>
  <c r="L23" i="12"/>
  <c r="M23" i="12"/>
  <c r="N23" i="12"/>
  <c r="O23" i="12"/>
  <c r="P23" i="12"/>
  <c r="Q23" i="12"/>
  <c r="R23" i="12"/>
  <c r="S23" i="12"/>
  <c r="T23" i="12"/>
  <c r="U23" i="12"/>
  <c r="V23" i="12"/>
  <c r="W23" i="12"/>
  <c r="X23" i="12"/>
  <c r="Y23" i="12"/>
  <c r="Z23" i="12"/>
  <c r="AA23" i="12"/>
  <c r="AB23" i="12"/>
  <c r="AC23" i="12"/>
  <c r="AD23" i="12"/>
  <c r="C24" i="12"/>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C25"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C26"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C27"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C28"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C2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C30"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C31"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C32"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C33"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C34"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AD63" i="12"/>
  <c r="AD59" i="12"/>
  <c r="AD60" i="12"/>
  <c r="AD61" i="12"/>
  <c r="AD62" i="12"/>
  <c r="AD39" i="12"/>
  <c r="AD40" i="12"/>
  <c r="AD41" i="12"/>
  <c r="AD42" i="12"/>
  <c r="AD43" i="12"/>
  <c r="AD44" i="12"/>
  <c r="AD45" i="12"/>
  <c r="AD46" i="12"/>
  <c r="AD47" i="12"/>
  <c r="AD48" i="12"/>
  <c r="AD49" i="12"/>
  <c r="AD50" i="12"/>
  <c r="AD51" i="12"/>
  <c r="AD52" i="12"/>
  <c r="AD53" i="12"/>
  <c r="AD54" i="12"/>
  <c r="AD55" i="12"/>
  <c r="AD56" i="12"/>
  <c r="AD57" i="12"/>
  <c r="AD58" i="12"/>
  <c r="AD38" i="12"/>
  <c r="C63" i="12"/>
  <c r="D63" i="12"/>
  <c r="E63" i="12"/>
  <c r="F63" i="12"/>
  <c r="G63" i="12"/>
  <c r="H63" i="12"/>
  <c r="I63" i="12"/>
  <c r="J63" i="12"/>
  <c r="K63" i="12"/>
  <c r="L63" i="12"/>
  <c r="M63" i="12"/>
  <c r="N63" i="12"/>
  <c r="O63" i="12"/>
  <c r="P63" i="12"/>
  <c r="Q63" i="12"/>
  <c r="R63" i="12"/>
  <c r="S63" i="12"/>
  <c r="T63" i="12"/>
  <c r="U63" i="12"/>
  <c r="V63" i="12"/>
  <c r="W63" i="12"/>
  <c r="X63" i="12"/>
  <c r="Y63" i="12"/>
  <c r="Z63" i="12"/>
  <c r="AA63" i="12"/>
  <c r="AB63" i="12"/>
  <c r="AC63" i="12"/>
  <c r="B63" i="12"/>
  <c r="AE31" i="11"/>
  <c r="AE32" i="11"/>
  <c r="AE33" i="11"/>
  <c r="AE34" i="11"/>
  <c r="AE35" i="11"/>
  <c r="AE36" i="11"/>
  <c r="AE37" i="11"/>
  <c r="AE38" i="11"/>
  <c r="AE39" i="11"/>
  <c r="AE40" i="11"/>
  <c r="AE41" i="11"/>
  <c r="AE42" i="11"/>
  <c r="AE43" i="11"/>
  <c r="AE46" i="11"/>
  <c r="AE30" i="11"/>
  <c r="D37" i="11"/>
  <c r="E37" i="11"/>
  <c r="F37" i="11"/>
  <c r="G37" i="11"/>
  <c r="H37" i="11"/>
  <c r="I37" i="11"/>
  <c r="J37" i="11"/>
  <c r="K37" i="11"/>
  <c r="L37" i="11"/>
  <c r="M37" i="11"/>
  <c r="N37" i="11"/>
  <c r="O37" i="11"/>
  <c r="P37" i="11"/>
  <c r="Q37" i="11"/>
  <c r="R37" i="11"/>
  <c r="S37" i="11"/>
  <c r="T37" i="11"/>
  <c r="U37" i="11"/>
  <c r="V37" i="11"/>
  <c r="W37" i="11"/>
  <c r="X37" i="11"/>
  <c r="Y37" i="11"/>
  <c r="Z37" i="11"/>
  <c r="AA37" i="11"/>
  <c r="AB37" i="11"/>
  <c r="AC37" i="11"/>
  <c r="AD37" i="11"/>
  <c r="F45" i="11"/>
  <c r="F25" i="11" s="1"/>
  <c r="G45" i="11"/>
  <c r="G25" i="11" s="1"/>
  <c r="J45" i="11"/>
  <c r="J25" i="11" s="1"/>
  <c r="K45" i="11"/>
  <c r="K25" i="11" s="1"/>
  <c r="L45" i="11"/>
  <c r="L25" i="11" s="1"/>
  <c r="N45" i="11"/>
  <c r="N25" i="11" s="1"/>
  <c r="O45" i="11"/>
  <c r="O25" i="11" s="1"/>
  <c r="S45" i="11"/>
  <c r="V45" i="11"/>
  <c r="V25" i="11" s="1"/>
  <c r="W45" i="11"/>
  <c r="W25" i="11" s="1"/>
  <c r="AA45" i="11"/>
  <c r="AB45" i="11"/>
  <c r="AB25" i="11" s="1"/>
  <c r="AD45" i="11"/>
  <c r="AD25" i="11" s="1"/>
  <c r="D45" i="11"/>
  <c r="D25" i="11" s="1"/>
  <c r="E45" i="11"/>
  <c r="E25" i="11" s="1"/>
  <c r="M45" i="11"/>
  <c r="M25" i="11" s="1"/>
  <c r="T45" i="11"/>
  <c r="T25" i="11" s="1"/>
  <c r="U45" i="11"/>
  <c r="U25" i="11" s="1"/>
  <c r="AC45" i="11"/>
  <c r="AC25" i="11" s="1"/>
  <c r="C37" i="11"/>
  <c r="AD68" i="5"/>
  <c r="AD69" i="5"/>
  <c r="AD70" i="5"/>
  <c r="AD71" i="5"/>
  <c r="AD72" i="5"/>
  <c r="AD73" i="5"/>
  <c r="AD74" i="5"/>
  <c r="AD75" i="5"/>
  <c r="AD76" i="5"/>
  <c r="AD77" i="5"/>
  <c r="AD78" i="5"/>
  <c r="AD79" i="5"/>
  <c r="AD80" i="5"/>
  <c r="AD81" i="5"/>
  <c r="AD82" i="5"/>
  <c r="AD83" i="5"/>
  <c r="AD84" i="5"/>
  <c r="AD85" i="5"/>
  <c r="AD86" i="5"/>
  <c r="AD87" i="5"/>
  <c r="AD88" i="5"/>
  <c r="AD89" i="5"/>
  <c r="AD90" i="5"/>
  <c r="AD91" i="5"/>
  <c r="AD92" i="5"/>
  <c r="D67" i="5"/>
  <c r="E67" i="5"/>
  <c r="F67" i="5"/>
  <c r="G67" i="5"/>
  <c r="H67" i="5"/>
  <c r="I67" i="5"/>
  <c r="J67" i="5"/>
  <c r="K67" i="5"/>
  <c r="L67" i="5"/>
  <c r="M67" i="5"/>
  <c r="N67" i="5"/>
  <c r="O67" i="5"/>
  <c r="P67" i="5"/>
  <c r="Q67" i="5"/>
  <c r="R67" i="5"/>
  <c r="S67" i="5"/>
  <c r="T67" i="5"/>
  <c r="U67" i="5"/>
  <c r="V67" i="5"/>
  <c r="W67" i="5"/>
  <c r="X67" i="5"/>
  <c r="Y67" i="5"/>
  <c r="Z67" i="5"/>
  <c r="AA67" i="5"/>
  <c r="AB67" i="5"/>
  <c r="AC67" i="5"/>
  <c r="D68" i="5"/>
  <c r="E68" i="5"/>
  <c r="F68" i="5"/>
  <c r="G68" i="5"/>
  <c r="H68" i="5"/>
  <c r="I68" i="5"/>
  <c r="J68" i="5"/>
  <c r="K68" i="5"/>
  <c r="L68" i="5"/>
  <c r="M68" i="5"/>
  <c r="N68" i="5"/>
  <c r="O68" i="5"/>
  <c r="P68" i="5"/>
  <c r="Q68" i="5"/>
  <c r="R68" i="5"/>
  <c r="S68" i="5"/>
  <c r="T68" i="5"/>
  <c r="U68" i="5"/>
  <c r="V68" i="5"/>
  <c r="W68" i="5"/>
  <c r="X68" i="5"/>
  <c r="Y68" i="5"/>
  <c r="Z68" i="5"/>
  <c r="AA68" i="5"/>
  <c r="AB68" i="5"/>
  <c r="AC68" i="5"/>
  <c r="D69" i="5"/>
  <c r="E69" i="5"/>
  <c r="F69" i="5"/>
  <c r="G69" i="5"/>
  <c r="H69" i="5"/>
  <c r="I69" i="5"/>
  <c r="J69" i="5"/>
  <c r="K69" i="5"/>
  <c r="L69" i="5"/>
  <c r="M69" i="5"/>
  <c r="N69" i="5"/>
  <c r="O69" i="5"/>
  <c r="P69" i="5"/>
  <c r="Q69" i="5"/>
  <c r="R69" i="5"/>
  <c r="S69" i="5"/>
  <c r="T69" i="5"/>
  <c r="U69" i="5"/>
  <c r="V69" i="5"/>
  <c r="W69" i="5"/>
  <c r="X69" i="5"/>
  <c r="Y69" i="5"/>
  <c r="Z69" i="5"/>
  <c r="AA69" i="5"/>
  <c r="AB69" i="5"/>
  <c r="AC69" i="5"/>
  <c r="D70" i="5"/>
  <c r="E70" i="5"/>
  <c r="F70" i="5"/>
  <c r="G70" i="5"/>
  <c r="H70" i="5"/>
  <c r="I70" i="5"/>
  <c r="J70" i="5"/>
  <c r="K70" i="5"/>
  <c r="L70" i="5"/>
  <c r="M70" i="5"/>
  <c r="N70" i="5"/>
  <c r="O70" i="5"/>
  <c r="P70" i="5"/>
  <c r="Q70" i="5"/>
  <c r="R70" i="5"/>
  <c r="S70" i="5"/>
  <c r="T70" i="5"/>
  <c r="U70" i="5"/>
  <c r="V70" i="5"/>
  <c r="W70" i="5"/>
  <c r="X70" i="5"/>
  <c r="Y70" i="5"/>
  <c r="Z70" i="5"/>
  <c r="AA70" i="5"/>
  <c r="AB70" i="5"/>
  <c r="AC70" i="5"/>
  <c r="D71" i="5"/>
  <c r="E71" i="5"/>
  <c r="F71" i="5"/>
  <c r="G71" i="5"/>
  <c r="H71" i="5"/>
  <c r="I71" i="5"/>
  <c r="J71" i="5"/>
  <c r="K71" i="5"/>
  <c r="L71" i="5"/>
  <c r="M71" i="5"/>
  <c r="N71" i="5"/>
  <c r="O71" i="5"/>
  <c r="P71" i="5"/>
  <c r="Q71" i="5"/>
  <c r="R71" i="5"/>
  <c r="S71" i="5"/>
  <c r="T71" i="5"/>
  <c r="U71" i="5"/>
  <c r="V71" i="5"/>
  <c r="W71" i="5"/>
  <c r="X71" i="5"/>
  <c r="Y71" i="5"/>
  <c r="Z71" i="5"/>
  <c r="AA71" i="5"/>
  <c r="AB71" i="5"/>
  <c r="AC71" i="5"/>
  <c r="D72" i="5"/>
  <c r="E72" i="5"/>
  <c r="F72" i="5"/>
  <c r="G72" i="5"/>
  <c r="H72" i="5"/>
  <c r="I72" i="5"/>
  <c r="J72" i="5"/>
  <c r="K72" i="5"/>
  <c r="L72" i="5"/>
  <c r="M72" i="5"/>
  <c r="N72" i="5"/>
  <c r="O72" i="5"/>
  <c r="P72" i="5"/>
  <c r="Q72" i="5"/>
  <c r="R72" i="5"/>
  <c r="S72" i="5"/>
  <c r="T72" i="5"/>
  <c r="U72" i="5"/>
  <c r="V72" i="5"/>
  <c r="W72" i="5"/>
  <c r="X72" i="5"/>
  <c r="Y72" i="5"/>
  <c r="Z72" i="5"/>
  <c r="AA72" i="5"/>
  <c r="AB72" i="5"/>
  <c r="AC72" i="5"/>
  <c r="D73" i="5"/>
  <c r="E73" i="5"/>
  <c r="F73" i="5"/>
  <c r="G73" i="5"/>
  <c r="H73" i="5"/>
  <c r="I73" i="5"/>
  <c r="J73" i="5"/>
  <c r="K73" i="5"/>
  <c r="L73" i="5"/>
  <c r="M73" i="5"/>
  <c r="N73" i="5"/>
  <c r="O73" i="5"/>
  <c r="P73" i="5"/>
  <c r="Q73" i="5"/>
  <c r="R73" i="5"/>
  <c r="S73" i="5"/>
  <c r="T73" i="5"/>
  <c r="U73" i="5"/>
  <c r="V73" i="5"/>
  <c r="W73" i="5"/>
  <c r="X73" i="5"/>
  <c r="Y73" i="5"/>
  <c r="Z73" i="5"/>
  <c r="AA73" i="5"/>
  <c r="AB73" i="5"/>
  <c r="AC73" i="5"/>
  <c r="D74" i="5"/>
  <c r="E74" i="5"/>
  <c r="F74" i="5"/>
  <c r="G74" i="5"/>
  <c r="H74" i="5"/>
  <c r="I74" i="5"/>
  <c r="J74" i="5"/>
  <c r="K74" i="5"/>
  <c r="L74" i="5"/>
  <c r="M74" i="5"/>
  <c r="N74" i="5"/>
  <c r="O74" i="5"/>
  <c r="P74" i="5"/>
  <c r="Q74" i="5"/>
  <c r="R74" i="5"/>
  <c r="S74" i="5"/>
  <c r="T74" i="5"/>
  <c r="U74" i="5"/>
  <c r="V74" i="5"/>
  <c r="W74" i="5"/>
  <c r="X74" i="5"/>
  <c r="Y74" i="5"/>
  <c r="Z74" i="5"/>
  <c r="AA74" i="5"/>
  <c r="AB74" i="5"/>
  <c r="AC74" i="5"/>
  <c r="D75" i="5"/>
  <c r="E75" i="5"/>
  <c r="F75" i="5"/>
  <c r="G75" i="5"/>
  <c r="H75" i="5"/>
  <c r="I75" i="5"/>
  <c r="J75" i="5"/>
  <c r="K75" i="5"/>
  <c r="L75" i="5"/>
  <c r="M75" i="5"/>
  <c r="N75" i="5"/>
  <c r="O75" i="5"/>
  <c r="P75" i="5"/>
  <c r="Q75" i="5"/>
  <c r="R75" i="5"/>
  <c r="S75" i="5"/>
  <c r="T75" i="5"/>
  <c r="U75" i="5"/>
  <c r="V75" i="5"/>
  <c r="W75" i="5"/>
  <c r="X75" i="5"/>
  <c r="Y75" i="5"/>
  <c r="Z75" i="5"/>
  <c r="AA75" i="5"/>
  <c r="AB75" i="5"/>
  <c r="AC75" i="5"/>
  <c r="D76" i="5"/>
  <c r="E76" i="5"/>
  <c r="F76" i="5"/>
  <c r="G76" i="5"/>
  <c r="H76" i="5"/>
  <c r="I76" i="5"/>
  <c r="J76" i="5"/>
  <c r="K76" i="5"/>
  <c r="L76" i="5"/>
  <c r="M76" i="5"/>
  <c r="N76" i="5"/>
  <c r="O76" i="5"/>
  <c r="P76" i="5"/>
  <c r="Q76" i="5"/>
  <c r="R76" i="5"/>
  <c r="S76" i="5"/>
  <c r="T76" i="5"/>
  <c r="U76" i="5"/>
  <c r="V76" i="5"/>
  <c r="W76" i="5"/>
  <c r="X76" i="5"/>
  <c r="Y76" i="5"/>
  <c r="Z76" i="5"/>
  <c r="AA76" i="5"/>
  <c r="AB76" i="5"/>
  <c r="AC76" i="5"/>
  <c r="D77" i="5"/>
  <c r="E77" i="5"/>
  <c r="F77" i="5"/>
  <c r="G77" i="5"/>
  <c r="H77" i="5"/>
  <c r="I77" i="5"/>
  <c r="J77" i="5"/>
  <c r="K77" i="5"/>
  <c r="L77" i="5"/>
  <c r="M77" i="5"/>
  <c r="N77" i="5"/>
  <c r="O77" i="5"/>
  <c r="P77" i="5"/>
  <c r="Q77" i="5"/>
  <c r="R77" i="5"/>
  <c r="S77" i="5"/>
  <c r="T77" i="5"/>
  <c r="U77" i="5"/>
  <c r="V77" i="5"/>
  <c r="W77" i="5"/>
  <c r="X77" i="5"/>
  <c r="Y77" i="5"/>
  <c r="Z77" i="5"/>
  <c r="AA77" i="5"/>
  <c r="AB77" i="5"/>
  <c r="AC77" i="5"/>
  <c r="D78" i="5"/>
  <c r="E78" i="5"/>
  <c r="F78" i="5"/>
  <c r="G78" i="5"/>
  <c r="H78" i="5"/>
  <c r="I78" i="5"/>
  <c r="J78" i="5"/>
  <c r="K78" i="5"/>
  <c r="L78" i="5"/>
  <c r="M78" i="5"/>
  <c r="N78" i="5"/>
  <c r="O78" i="5"/>
  <c r="P78" i="5"/>
  <c r="Q78" i="5"/>
  <c r="R78" i="5"/>
  <c r="S78" i="5"/>
  <c r="T78" i="5"/>
  <c r="U78" i="5"/>
  <c r="V78" i="5"/>
  <c r="W78" i="5"/>
  <c r="X78" i="5"/>
  <c r="Y78" i="5"/>
  <c r="Z78" i="5"/>
  <c r="AA78" i="5"/>
  <c r="AB78" i="5"/>
  <c r="AC78" i="5"/>
  <c r="D79" i="5"/>
  <c r="E79" i="5"/>
  <c r="F79" i="5"/>
  <c r="G79" i="5"/>
  <c r="H79" i="5"/>
  <c r="I79" i="5"/>
  <c r="J79" i="5"/>
  <c r="K79" i="5"/>
  <c r="L79" i="5"/>
  <c r="M79" i="5"/>
  <c r="N79" i="5"/>
  <c r="O79" i="5"/>
  <c r="P79" i="5"/>
  <c r="Q79" i="5"/>
  <c r="R79" i="5"/>
  <c r="S79" i="5"/>
  <c r="T79" i="5"/>
  <c r="U79" i="5"/>
  <c r="V79" i="5"/>
  <c r="W79" i="5"/>
  <c r="X79" i="5"/>
  <c r="Y79" i="5"/>
  <c r="Z79" i="5"/>
  <c r="AA79" i="5"/>
  <c r="AB79" i="5"/>
  <c r="AC79" i="5"/>
  <c r="D80" i="5"/>
  <c r="E80" i="5"/>
  <c r="F80" i="5"/>
  <c r="G80" i="5"/>
  <c r="H80" i="5"/>
  <c r="I80" i="5"/>
  <c r="J80" i="5"/>
  <c r="K80" i="5"/>
  <c r="L80" i="5"/>
  <c r="M80" i="5"/>
  <c r="N80" i="5"/>
  <c r="O80" i="5"/>
  <c r="P80" i="5"/>
  <c r="Q80" i="5"/>
  <c r="R80" i="5"/>
  <c r="S80" i="5"/>
  <c r="T80" i="5"/>
  <c r="U80" i="5"/>
  <c r="V80" i="5"/>
  <c r="W80" i="5"/>
  <c r="X80" i="5"/>
  <c r="Y80" i="5"/>
  <c r="Z80" i="5"/>
  <c r="AA80" i="5"/>
  <c r="AB80" i="5"/>
  <c r="AC80" i="5"/>
  <c r="D81" i="5"/>
  <c r="E81" i="5"/>
  <c r="F81" i="5"/>
  <c r="G81" i="5"/>
  <c r="H81" i="5"/>
  <c r="I81" i="5"/>
  <c r="J81" i="5"/>
  <c r="K81" i="5"/>
  <c r="L81" i="5"/>
  <c r="M81" i="5"/>
  <c r="N81" i="5"/>
  <c r="O81" i="5"/>
  <c r="P81" i="5"/>
  <c r="Q81" i="5"/>
  <c r="R81" i="5"/>
  <c r="S81" i="5"/>
  <c r="T81" i="5"/>
  <c r="U81" i="5"/>
  <c r="V81" i="5"/>
  <c r="W81" i="5"/>
  <c r="X81" i="5"/>
  <c r="Y81" i="5"/>
  <c r="Z81" i="5"/>
  <c r="AA81" i="5"/>
  <c r="AB81" i="5"/>
  <c r="AC81" i="5"/>
  <c r="D82" i="5"/>
  <c r="E82" i="5"/>
  <c r="F82" i="5"/>
  <c r="G82" i="5"/>
  <c r="H82" i="5"/>
  <c r="I82" i="5"/>
  <c r="J82" i="5"/>
  <c r="K82" i="5"/>
  <c r="L82" i="5"/>
  <c r="M82" i="5"/>
  <c r="N82" i="5"/>
  <c r="O82" i="5"/>
  <c r="P82" i="5"/>
  <c r="Q82" i="5"/>
  <c r="R82" i="5"/>
  <c r="S82" i="5"/>
  <c r="T82" i="5"/>
  <c r="U82" i="5"/>
  <c r="V82" i="5"/>
  <c r="W82" i="5"/>
  <c r="X82" i="5"/>
  <c r="Y82" i="5"/>
  <c r="Z82" i="5"/>
  <c r="AA82" i="5"/>
  <c r="AB82" i="5"/>
  <c r="AC82" i="5"/>
  <c r="D83" i="5"/>
  <c r="E83" i="5"/>
  <c r="F83" i="5"/>
  <c r="G83" i="5"/>
  <c r="H83" i="5"/>
  <c r="I83" i="5"/>
  <c r="J83" i="5"/>
  <c r="K83" i="5"/>
  <c r="L83" i="5"/>
  <c r="M83" i="5"/>
  <c r="N83" i="5"/>
  <c r="O83" i="5"/>
  <c r="P83" i="5"/>
  <c r="Q83" i="5"/>
  <c r="R83" i="5"/>
  <c r="S83" i="5"/>
  <c r="T83" i="5"/>
  <c r="U83" i="5"/>
  <c r="V83" i="5"/>
  <c r="W83" i="5"/>
  <c r="X83" i="5"/>
  <c r="Y83" i="5"/>
  <c r="Z83" i="5"/>
  <c r="AA83" i="5"/>
  <c r="AB83" i="5"/>
  <c r="AC83" i="5"/>
  <c r="D84" i="5"/>
  <c r="E84" i="5"/>
  <c r="F84" i="5"/>
  <c r="G84" i="5"/>
  <c r="H84" i="5"/>
  <c r="I84" i="5"/>
  <c r="J84" i="5"/>
  <c r="K84" i="5"/>
  <c r="L84" i="5"/>
  <c r="M84" i="5"/>
  <c r="N84" i="5"/>
  <c r="O84" i="5"/>
  <c r="P84" i="5"/>
  <c r="Q84" i="5"/>
  <c r="R84" i="5"/>
  <c r="S84" i="5"/>
  <c r="T84" i="5"/>
  <c r="U84" i="5"/>
  <c r="V84" i="5"/>
  <c r="W84" i="5"/>
  <c r="X84" i="5"/>
  <c r="Y84" i="5"/>
  <c r="Z84" i="5"/>
  <c r="AA84" i="5"/>
  <c r="AB84" i="5"/>
  <c r="AC84" i="5"/>
  <c r="D85" i="5"/>
  <c r="E85" i="5"/>
  <c r="F85" i="5"/>
  <c r="G85" i="5"/>
  <c r="H85" i="5"/>
  <c r="I85" i="5"/>
  <c r="J85" i="5"/>
  <c r="K85" i="5"/>
  <c r="L85" i="5"/>
  <c r="M85" i="5"/>
  <c r="N85" i="5"/>
  <c r="O85" i="5"/>
  <c r="P85" i="5"/>
  <c r="Q85" i="5"/>
  <c r="R85" i="5"/>
  <c r="S85" i="5"/>
  <c r="T85" i="5"/>
  <c r="U85" i="5"/>
  <c r="V85" i="5"/>
  <c r="W85" i="5"/>
  <c r="X85" i="5"/>
  <c r="Y85" i="5"/>
  <c r="Z85" i="5"/>
  <c r="AA85" i="5"/>
  <c r="AB85" i="5"/>
  <c r="AC85" i="5"/>
  <c r="D86" i="5"/>
  <c r="E86" i="5"/>
  <c r="F86" i="5"/>
  <c r="G86" i="5"/>
  <c r="H86" i="5"/>
  <c r="I86" i="5"/>
  <c r="J86" i="5"/>
  <c r="K86" i="5"/>
  <c r="L86" i="5"/>
  <c r="M86" i="5"/>
  <c r="N86" i="5"/>
  <c r="O86" i="5"/>
  <c r="P86" i="5"/>
  <c r="Q86" i="5"/>
  <c r="R86" i="5"/>
  <c r="S86" i="5"/>
  <c r="T86" i="5"/>
  <c r="U86" i="5"/>
  <c r="V86" i="5"/>
  <c r="W86" i="5"/>
  <c r="X86" i="5"/>
  <c r="Y86" i="5"/>
  <c r="Z86" i="5"/>
  <c r="AA86" i="5"/>
  <c r="AB86" i="5"/>
  <c r="AC86" i="5"/>
  <c r="D87" i="5"/>
  <c r="E87" i="5"/>
  <c r="F87" i="5"/>
  <c r="G87" i="5"/>
  <c r="H87" i="5"/>
  <c r="I87" i="5"/>
  <c r="J87" i="5"/>
  <c r="K87" i="5"/>
  <c r="L87" i="5"/>
  <c r="M87" i="5"/>
  <c r="N87" i="5"/>
  <c r="O87" i="5"/>
  <c r="P87" i="5"/>
  <c r="Q87" i="5"/>
  <c r="R87" i="5"/>
  <c r="S87" i="5"/>
  <c r="T87" i="5"/>
  <c r="U87" i="5"/>
  <c r="V87" i="5"/>
  <c r="W87" i="5"/>
  <c r="X87" i="5"/>
  <c r="Y87" i="5"/>
  <c r="Z87" i="5"/>
  <c r="AA87" i="5"/>
  <c r="AB87" i="5"/>
  <c r="AC87" i="5"/>
  <c r="D88" i="5"/>
  <c r="E88" i="5"/>
  <c r="F88" i="5"/>
  <c r="G88" i="5"/>
  <c r="H88" i="5"/>
  <c r="I88" i="5"/>
  <c r="J88" i="5"/>
  <c r="K88" i="5"/>
  <c r="L88" i="5"/>
  <c r="M88" i="5"/>
  <c r="N88" i="5"/>
  <c r="O88" i="5"/>
  <c r="P88" i="5"/>
  <c r="Q88" i="5"/>
  <c r="R88" i="5"/>
  <c r="S88" i="5"/>
  <c r="T88" i="5"/>
  <c r="U88" i="5"/>
  <c r="V88" i="5"/>
  <c r="W88" i="5"/>
  <c r="X88" i="5"/>
  <c r="Y88" i="5"/>
  <c r="Z88" i="5"/>
  <c r="AA88" i="5"/>
  <c r="AB88" i="5"/>
  <c r="AC88" i="5"/>
  <c r="D89" i="5"/>
  <c r="E89" i="5"/>
  <c r="F89" i="5"/>
  <c r="G89" i="5"/>
  <c r="H89" i="5"/>
  <c r="I89" i="5"/>
  <c r="J89" i="5"/>
  <c r="K89" i="5"/>
  <c r="L89" i="5"/>
  <c r="M89" i="5"/>
  <c r="N89" i="5"/>
  <c r="O89" i="5"/>
  <c r="P89" i="5"/>
  <c r="Q89" i="5"/>
  <c r="R89" i="5"/>
  <c r="S89" i="5"/>
  <c r="T89" i="5"/>
  <c r="U89" i="5"/>
  <c r="V89" i="5"/>
  <c r="W89" i="5"/>
  <c r="X89" i="5"/>
  <c r="Y89" i="5"/>
  <c r="Z89" i="5"/>
  <c r="AA89" i="5"/>
  <c r="AB89" i="5"/>
  <c r="AC89" i="5"/>
  <c r="D90" i="5"/>
  <c r="E90" i="5"/>
  <c r="F90" i="5"/>
  <c r="G90" i="5"/>
  <c r="H90" i="5"/>
  <c r="I90" i="5"/>
  <c r="J90" i="5"/>
  <c r="K90" i="5"/>
  <c r="L90" i="5"/>
  <c r="M90" i="5"/>
  <c r="N90" i="5"/>
  <c r="O90" i="5"/>
  <c r="P90" i="5"/>
  <c r="Q90" i="5"/>
  <c r="R90" i="5"/>
  <c r="S90" i="5"/>
  <c r="T90" i="5"/>
  <c r="U90" i="5"/>
  <c r="V90" i="5"/>
  <c r="W90" i="5"/>
  <c r="X90" i="5"/>
  <c r="Y90" i="5"/>
  <c r="Z90" i="5"/>
  <c r="AA90" i="5"/>
  <c r="AB90" i="5"/>
  <c r="AC90" i="5"/>
  <c r="D91" i="5"/>
  <c r="E91" i="5"/>
  <c r="F91" i="5"/>
  <c r="G91" i="5"/>
  <c r="H91" i="5"/>
  <c r="I91" i="5"/>
  <c r="J91" i="5"/>
  <c r="K91" i="5"/>
  <c r="L91" i="5"/>
  <c r="M91" i="5"/>
  <c r="N91" i="5"/>
  <c r="O91" i="5"/>
  <c r="P91" i="5"/>
  <c r="Q91" i="5"/>
  <c r="R91" i="5"/>
  <c r="S91" i="5"/>
  <c r="T91" i="5"/>
  <c r="U91" i="5"/>
  <c r="V91" i="5"/>
  <c r="W91" i="5"/>
  <c r="X91" i="5"/>
  <c r="Y91" i="5"/>
  <c r="Z91" i="5"/>
  <c r="AA91" i="5"/>
  <c r="AB91" i="5"/>
  <c r="AC91" i="5"/>
  <c r="D92" i="5"/>
  <c r="E92" i="5"/>
  <c r="F92" i="5"/>
  <c r="G92" i="5"/>
  <c r="H92" i="5"/>
  <c r="I92" i="5"/>
  <c r="J92" i="5"/>
  <c r="K92" i="5"/>
  <c r="L92" i="5"/>
  <c r="M92" i="5"/>
  <c r="N92" i="5"/>
  <c r="O92" i="5"/>
  <c r="P92" i="5"/>
  <c r="Q92" i="5"/>
  <c r="R92" i="5"/>
  <c r="S92" i="5"/>
  <c r="T92" i="5"/>
  <c r="U92" i="5"/>
  <c r="V92" i="5"/>
  <c r="W92" i="5"/>
  <c r="X92" i="5"/>
  <c r="Y92" i="5"/>
  <c r="Z92" i="5"/>
  <c r="AA92" i="5"/>
  <c r="AB92" i="5"/>
  <c r="AC92" i="5"/>
  <c r="C68" i="5"/>
  <c r="C69" i="5"/>
  <c r="C70" i="5"/>
  <c r="C71" i="5"/>
  <c r="C72" i="5"/>
  <c r="C73" i="5"/>
  <c r="C74" i="5"/>
  <c r="C75" i="5"/>
  <c r="C76" i="5"/>
  <c r="C77" i="5"/>
  <c r="C78" i="5"/>
  <c r="C79" i="5"/>
  <c r="C80" i="5"/>
  <c r="C81" i="5"/>
  <c r="C82" i="5"/>
  <c r="C83" i="5"/>
  <c r="C84" i="5"/>
  <c r="C85" i="5"/>
  <c r="C86" i="5"/>
  <c r="C87" i="5"/>
  <c r="C88" i="5"/>
  <c r="C89" i="5"/>
  <c r="C90" i="5"/>
  <c r="C91" i="5"/>
  <c r="C92" i="5"/>
  <c r="C67"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C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C50" i="5"/>
  <c r="D50" i="5"/>
  <c r="E50" i="5"/>
  <c r="F50" i="5"/>
  <c r="G50" i="5"/>
  <c r="H50" i="5"/>
  <c r="I50" i="5"/>
  <c r="J50" i="5"/>
  <c r="K50" i="5"/>
  <c r="L50" i="5"/>
  <c r="M50" i="5"/>
  <c r="N50" i="5"/>
  <c r="O50" i="5"/>
  <c r="P50" i="5"/>
  <c r="Q50" i="5"/>
  <c r="R50" i="5"/>
  <c r="S50" i="5"/>
  <c r="T50" i="5"/>
  <c r="U50" i="5"/>
  <c r="V50" i="5"/>
  <c r="W50" i="5"/>
  <c r="X50" i="5"/>
  <c r="Y50" i="5"/>
  <c r="Z50" i="5"/>
  <c r="AA50" i="5"/>
  <c r="AB50" i="5"/>
  <c r="AC50" i="5"/>
  <c r="AD50" i="5"/>
  <c r="C51"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C52"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C53"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C54"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C55" i="5"/>
  <c r="D55" i="5"/>
  <c r="E55" i="5"/>
  <c r="F55" i="5"/>
  <c r="G55" i="5"/>
  <c r="H55" i="5"/>
  <c r="I55" i="5"/>
  <c r="J55" i="5"/>
  <c r="K55" i="5"/>
  <c r="L55" i="5"/>
  <c r="M55" i="5"/>
  <c r="N55" i="5"/>
  <c r="O55" i="5"/>
  <c r="P55" i="5"/>
  <c r="Q55" i="5"/>
  <c r="R55" i="5"/>
  <c r="S55" i="5"/>
  <c r="T55" i="5"/>
  <c r="U55" i="5"/>
  <c r="V55" i="5"/>
  <c r="W55" i="5"/>
  <c r="X55" i="5"/>
  <c r="Y55" i="5"/>
  <c r="Z55" i="5"/>
  <c r="AA55" i="5"/>
  <c r="AB55" i="5"/>
  <c r="AC55" i="5"/>
  <c r="AD55" i="5"/>
  <c r="C56"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C57"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C58"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C59"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C60"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C61"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C62"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B39" i="5"/>
  <c r="B40" i="5"/>
  <c r="B41" i="5"/>
  <c r="B42" i="5"/>
  <c r="B43" i="5"/>
  <c r="B44" i="5"/>
  <c r="B45" i="5"/>
  <c r="B46" i="5"/>
  <c r="B47" i="5"/>
  <c r="B48" i="5"/>
  <c r="B49" i="5"/>
  <c r="B50" i="5"/>
  <c r="B51" i="5"/>
  <c r="B52" i="5"/>
  <c r="B53" i="5"/>
  <c r="B54" i="5"/>
  <c r="B55" i="5"/>
  <c r="B56" i="5"/>
  <c r="B57" i="5"/>
  <c r="B58" i="5"/>
  <c r="B59" i="5"/>
  <c r="B60" i="5"/>
  <c r="B61" i="5"/>
  <c r="B62" i="5"/>
  <c r="B63" i="5"/>
  <c r="B38" i="5"/>
  <c r="AD34" i="5"/>
  <c r="AD10" i="5"/>
  <c r="AD11" i="5"/>
  <c r="AD12" i="5"/>
  <c r="AD13" i="5"/>
  <c r="AD14" i="5"/>
  <c r="AD15" i="5"/>
  <c r="AD16" i="5"/>
  <c r="AD17" i="5"/>
  <c r="AD18" i="5"/>
  <c r="AD19" i="5"/>
  <c r="AD20" i="5"/>
  <c r="AD21" i="5"/>
  <c r="AD22" i="5"/>
  <c r="AD23" i="5"/>
  <c r="AD24" i="5"/>
  <c r="AD25" i="5"/>
  <c r="AD26" i="5"/>
  <c r="AD27" i="5"/>
  <c r="AD28" i="5"/>
  <c r="AD29" i="5"/>
  <c r="AD30" i="5"/>
  <c r="AD31" i="5"/>
  <c r="AD32" i="5"/>
  <c r="AD33"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B34" i="5"/>
  <c r="AD68" i="10"/>
  <c r="AD69" i="10"/>
  <c r="AD70" i="10"/>
  <c r="AD71" i="10"/>
  <c r="AD72" i="10"/>
  <c r="AD73" i="10"/>
  <c r="AD74" i="10"/>
  <c r="AD75" i="10"/>
  <c r="AD76" i="10"/>
  <c r="AD77" i="10"/>
  <c r="AD78" i="10"/>
  <c r="AD79" i="10"/>
  <c r="AD80" i="10"/>
  <c r="AD81" i="10"/>
  <c r="AD82" i="10"/>
  <c r="AD83" i="10"/>
  <c r="AD84" i="10"/>
  <c r="AD85" i="10"/>
  <c r="AD86" i="10"/>
  <c r="AD87" i="10"/>
  <c r="AD88" i="10"/>
  <c r="AD89" i="10"/>
  <c r="AD90" i="10"/>
  <c r="AD91" i="10"/>
  <c r="AD92" i="10"/>
  <c r="AD67" i="10"/>
  <c r="D67" i="10"/>
  <c r="E67" i="10"/>
  <c r="F67" i="10"/>
  <c r="G67" i="10"/>
  <c r="H67" i="10"/>
  <c r="I67" i="10"/>
  <c r="J67" i="10"/>
  <c r="K67" i="10"/>
  <c r="L67" i="10"/>
  <c r="M67" i="10"/>
  <c r="N67" i="10"/>
  <c r="O67" i="10"/>
  <c r="P67" i="10"/>
  <c r="Q67" i="10"/>
  <c r="R67" i="10"/>
  <c r="S67" i="10"/>
  <c r="T67" i="10"/>
  <c r="U67" i="10"/>
  <c r="V67" i="10"/>
  <c r="W67" i="10"/>
  <c r="X67" i="10"/>
  <c r="Y67" i="10"/>
  <c r="Z67" i="10"/>
  <c r="AA67" i="10"/>
  <c r="AB67" i="10"/>
  <c r="AC67" i="10"/>
  <c r="D68" i="10"/>
  <c r="E68" i="10"/>
  <c r="F68" i="10"/>
  <c r="G68" i="10"/>
  <c r="H68" i="10"/>
  <c r="I68" i="10"/>
  <c r="J68" i="10"/>
  <c r="K68" i="10"/>
  <c r="L68" i="10"/>
  <c r="M68" i="10"/>
  <c r="N68" i="10"/>
  <c r="O68" i="10"/>
  <c r="P68" i="10"/>
  <c r="Q68" i="10"/>
  <c r="R68" i="10"/>
  <c r="S68" i="10"/>
  <c r="T68" i="10"/>
  <c r="U68" i="10"/>
  <c r="V68" i="10"/>
  <c r="W68" i="10"/>
  <c r="X68" i="10"/>
  <c r="Y68" i="10"/>
  <c r="Z68" i="10"/>
  <c r="AA68" i="10"/>
  <c r="AB68" i="10"/>
  <c r="AC68" i="10"/>
  <c r="D69" i="10"/>
  <c r="E69" i="10"/>
  <c r="F69" i="10"/>
  <c r="G69" i="10"/>
  <c r="H69" i="10"/>
  <c r="I69" i="10"/>
  <c r="J69" i="10"/>
  <c r="K69" i="10"/>
  <c r="L69" i="10"/>
  <c r="M69" i="10"/>
  <c r="N69" i="10"/>
  <c r="O69" i="10"/>
  <c r="P69" i="10"/>
  <c r="Q69" i="10"/>
  <c r="R69" i="10"/>
  <c r="S69" i="10"/>
  <c r="T69" i="10"/>
  <c r="U69" i="10"/>
  <c r="V69" i="10"/>
  <c r="W69" i="10"/>
  <c r="X69" i="10"/>
  <c r="Y69" i="10"/>
  <c r="Z69" i="10"/>
  <c r="AA69" i="10"/>
  <c r="AB69" i="10"/>
  <c r="AC69" i="10"/>
  <c r="D70" i="10"/>
  <c r="E70" i="10"/>
  <c r="F70" i="10"/>
  <c r="G70" i="10"/>
  <c r="H70" i="10"/>
  <c r="I70" i="10"/>
  <c r="J70" i="10"/>
  <c r="K70" i="10"/>
  <c r="L70" i="10"/>
  <c r="M70" i="10"/>
  <c r="N70" i="10"/>
  <c r="O70" i="10"/>
  <c r="P70" i="10"/>
  <c r="Q70" i="10"/>
  <c r="R70" i="10"/>
  <c r="S70" i="10"/>
  <c r="T70" i="10"/>
  <c r="U70" i="10"/>
  <c r="V70" i="10"/>
  <c r="W70" i="10"/>
  <c r="X70" i="10"/>
  <c r="Y70" i="10"/>
  <c r="Z70" i="10"/>
  <c r="AA70" i="10"/>
  <c r="AB70" i="10"/>
  <c r="AC70" i="10"/>
  <c r="D71" i="10"/>
  <c r="E71" i="10"/>
  <c r="F71" i="10"/>
  <c r="G71" i="10"/>
  <c r="H71" i="10"/>
  <c r="I71" i="10"/>
  <c r="J71" i="10"/>
  <c r="K71" i="10"/>
  <c r="L71" i="10"/>
  <c r="M71" i="10"/>
  <c r="N71" i="10"/>
  <c r="O71" i="10"/>
  <c r="P71" i="10"/>
  <c r="Q71" i="10"/>
  <c r="R71" i="10"/>
  <c r="S71" i="10"/>
  <c r="T71" i="10"/>
  <c r="U71" i="10"/>
  <c r="V71" i="10"/>
  <c r="W71" i="10"/>
  <c r="X71" i="10"/>
  <c r="Y71" i="10"/>
  <c r="Z71" i="10"/>
  <c r="AA71" i="10"/>
  <c r="AB71" i="10"/>
  <c r="AC71" i="10"/>
  <c r="D72" i="10"/>
  <c r="E72" i="10"/>
  <c r="F72" i="10"/>
  <c r="G72" i="10"/>
  <c r="H72" i="10"/>
  <c r="I72" i="10"/>
  <c r="J72" i="10"/>
  <c r="K72" i="10"/>
  <c r="L72" i="10"/>
  <c r="M72" i="10"/>
  <c r="N72" i="10"/>
  <c r="O72" i="10"/>
  <c r="P72" i="10"/>
  <c r="Q72" i="10"/>
  <c r="R72" i="10"/>
  <c r="S72" i="10"/>
  <c r="T72" i="10"/>
  <c r="U72" i="10"/>
  <c r="V72" i="10"/>
  <c r="W72" i="10"/>
  <c r="X72" i="10"/>
  <c r="Y72" i="10"/>
  <c r="Z72" i="10"/>
  <c r="AA72" i="10"/>
  <c r="AB72" i="10"/>
  <c r="AC72" i="10"/>
  <c r="D73" i="10"/>
  <c r="E73" i="10"/>
  <c r="F73" i="10"/>
  <c r="G73" i="10"/>
  <c r="H73" i="10"/>
  <c r="I73" i="10"/>
  <c r="J73" i="10"/>
  <c r="K73" i="10"/>
  <c r="L73" i="10"/>
  <c r="M73" i="10"/>
  <c r="N73" i="10"/>
  <c r="O73" i="10"/>
  <c r="P73" i="10"/>
  <c r="Q73" i="10"/>
  <c r="R73" i="10"/>
  <c r="S73" i="10"/>
  <c r="T73" i="10"/>
  <c r="U73" i="10"/>
  <c r="V73" i="10"/>
  <c r="W73" i="10"/>
  <c r="X73" i="10"/>
  <c r="Y73" i="10"/>
  <c r="Z73" i="10"/>
  <c r="AA73" i="10"/>
  <c r="AB73" i="10"/>
  <c r="AC73" i="10"/>
  <c r="D74" i="10"/>
  <c r="E74" i="10"/>
  <c r="F74" i="10"/>
  <c r="G74" i="10"/>
  <c r="H74" i="10"/>
  <c r="I74" i="10"/>
  <c r="J74" i="10"/>
  <c r="K74" i="10"/>
  <c r="L74" i="10"/>
  <c r="M74" i="10"/>
  <c r="N74" i="10"/>
  <c r="O74" i="10"/>
  <c r="P74" i="10"/>
  <c r="Q74" i="10"/>
  <c r="R74" i="10"/>
  <c r="S74" i="10"/>
  <c r="T74" i="10"/>
  <c r="U74" i="10"/>
  <c r="V74" i="10"/>
  <c r="W74" i="10"/>
  <c r="X74" i="10"/>
  <c r="Y74" i="10"/>
  <c r="Z74" i="10"/>
  <c r="AA74" i="10"/>
  <c r="AB74" i="10"/>
  <c r="AC74" i="10"/>
  <c r="D75" i="10"/>
  <c r="E75" i="10"/>
  <c r="F75" i="10"/>
  <c r="G75" i="10"/>
  <c r="H75" i="10"/>
  <c r="I75" i="10"/>
  <c r="J75" i="10"/>
  <c r="K75" i="10"/>
  <c r="L75" i="10"/>
  <c r="M75" i="10"/>
  <c r="N75" i="10"/>
  <c r="O75" i="10"/>
  <c r="P75" i="10"/>
  <c r="Q75" i="10"/>
  <c r="R75" i="10"/>
  <c r="S75" i="10"/>
  <c r="T75" i="10"/>
  <c r="U75" i="10"/>
  <c r="V75" i="10"/>
  <c r="W75" i="10"/>
  <c r="X75" i="10"/>
  <c r="Y75" i="10"/>
  <c r="Z75" i="10"/>
  <c r="AA75" i="10"/>
  <c r="AB75" i="10"/>
  <c r="AC75" i="10"/>
  <c r="D76" i="10"/>
  <c r="E76" i="10"/>
  <c r="F76" i="10"/>
  <c r="G76" i="10"/>
  <c r="H76" i="10"/>
  <c r="I76" i="10"/>
  <c r="J76" i="10"/>
  <c r="K76" i="10"/>
  <c r="L76" i="10"/>
  <c r="M76" i="10"/>
  <c r="N76" i="10"/>
  <c r="O76" i="10"/>
  <c r="P76" i="10"/>
  <c r="Q76" i="10"/>
  <c r="R76" i="10"/>
  <c r="S76" i="10"/>
  <c r="T76" i="10"/>
  <c r="U76" i="10"/>
  <c r="V76" i="10"/>
  <c r="W76" i="10"/>
  <c r="X76" i="10"/>
  <c r="Y76" i="10"/>
  <c r="Z76" i="10"/>
  <c r="AA76" i="10"/>
  <c r="AB76" i="10"/>
  <c r="AC76" i="10"/>
  <c r="D77" i="10"/>
  <c r="E77" i="10"/>
  <c r="F77" i="10"/>
  <c r="G77" i="10"/>
  <c r="H77" i="10"/>
  <c r="I77" i="10"/>
  <c r="J77" i="10"/>
  <c r="K77" i="10"/>
  <c r="L77" i="10"/>
  <c r="M77" i="10"/>
  <c r="N77" i="10"/>
  <c r="O77" i="10"/>
  <c r="P77" i="10"/>
  <c r="Q77" i="10"/>
  <c r="R77" i="10"/>
  <c r="S77" i="10"/>
  <c r="T77" i="10"/>
  <c r="U77" i="10"/>
  <c r="V77" i="10"/>
  <c r="W77" i="10"/>
  <c r="X77" i="10"/>
  <c r="Y77" i="10"/>
  <c r="Z77" i="10"/>
  <c r="AA77" i="10"/>
  <c r="AB77" i="10"/>
  <c r="AC77" i="10"/>
  <c r="D78" i="10"/>
  <c r="E78" i="10"/>
  <c r="F78" i="10"/>
  <c r="G78" i="10"/>
  <c r="H78" i="10"/>
  <c r="I78" i="10"/>
  <c r="J78" i="10"/>
  <c r="K78" i="10"/>
  <c r="L78" i="10"/>
  <c r="M78" i="10"/>
  <c r="N78" i="10"/>
  <c r="O78" i="10"/>
  <c r="P78" i="10"/>
  <c r="Q78" i="10"/>
  <c r="R78" i="10"/>
  <c r="S78" i="10"/>
  <c r="T78" i="10"/>
  <c r="U78" i="10"/>
  <c r="V78" i="10"/>
  <c r="W78" i="10"/>
  <c r="X78" i="10"/>
  <c r="Y78" i="10"/>
  <c r="Z78" i="10"/>
  <c r="AA78" i="10"/>
  <c r="AB78" i="10"/>
  <c r="AC78" i="10"/>
  <c r="D79" i="10"/>
  <c r="E79" i="10"/>
  <c r="F79" i="10"/>
  <c r="G79" i="10"/>
  <c r="H79" i="10"/>
  <c r="I79" i="10"/>
  <c r="J79" i="10"/>
  <c r="K79" i="10"/>
  <c r="L79" i="10"/>
  <c r="M79" i="10"/>
  <c r="N79" i="10"/>
  <c r="O79" i="10"/>
  <c r="P79" i="10"/>
  <c r="Q79" i="10"/>
  <c r="R79" i="10"/>
  <c r="S79" i="10"/>
  <c r="T79" i="10"/>
  <c r="U79" i="10"/>
  <c r="V79" i="10"/>
  <c r="W79" i="10"/>
  <c r="X79" i="10"/>
  <c r="Y79" i="10"/>
  <c r="Z79" i="10"/>
  <c r="AA79" i="10"/>
  <c r="AB79" i="10"/>
  <c r="AC79" i="10"/>
  <c r="D80" i="10"/>
  <c r="E80" i="10"/>
  <c r="F80" i="10"/>
  <c r="G80" i="10"/>
  <c r="H80" i="10"/>
  <c r="I80" i="10"/>
  <c r="J80" i="10"/>
  <c r="K80" i="10"/>
  <c r="L80" i="10"/>
  <c r="M80" i="10"/>
  <c r="N80" i="10"/>
  <c r="O80" i="10"/>
  <c r="P80" i="10"/>
  <c r="Q80" i="10"/>
  <c r="R80" i="10"/>
  <c r="S80" i="10"/>
  <c r="T80" i="10"/>
  <c r="U80" i="10"/>
  <c r="V80" i="10"/>
  <c r="W80" i="10"/>
  <c r="X80" i="10"/>
  <c r="Y80" i="10"/>
  <c r="Z80" i="10"/>
  <c r="AA80" i="10"/>
  <c r="AB80" i="10"/>
  <c r="AC80" i="10"/>
  <c r="D81" i="10"/>
  <c r="E81" i="10"/>
  <c r="F81" i="10"/>
  <c r="G81" i="10"/>
  <c r="H81" i="10"/>
  <c r="I81" i="10"/>
  <c r="J81" i="10"/>
  <c r="K81" i="10"/>
  <c r="L81" i="10"/>
  <c r="M81" i="10"/>
  <c r="N81" i="10"/>
  <c r="O81" i="10"/>
  <c r="P81" i="10"/>
  <c r="Q81" i="10"/>
  <c r="R81" i="10"/>
  <c r="S81" i="10"/>
  <c r="T81" i="10"/>
  <c r="U81" i="10"/>
  <c r="V81" i="10"/>
  <c r="W81" i="10"/>
  <c r="X81" i="10"/>
  <c r="Y81" i="10"/>
  <c r="Z81" i="10"/>
  <c r="AA81" i="10"/>
  <c r="AB81" i="10"/>
  <c r="AC81" i="10"/>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AC82" i="10"/>
  <c r="D83" i="10"/>
  <c r="E83" i="10"/>
  <c r="F83" i="10"/>
  <c r="G83" i="10"/>
  <c r="H83" i="10"/>
  <c r="I83" i="10"/>
  <c r="J83" i="10"/>
  <c r="K83" i="10"/>
  <c r="L83" i="10"/>
  <c r="M83" i="10"/>
  <c r="N83" i="10"/>
  <c r="O83" i="10"/>
  <c r="P83" i="10"/>
  <c r="Q83" i="10"/>
  <c r="R83" i="10"/>
  <c r="S83" i="10"/>
  <c r="T83" i="10"/>
  <c r="U83" i="10"/>
  <c r="V83" i="10"/>
  <c r="W83" i="10"/>
  <c r="X83" i="10"/>
  <c r="Y83" i="10"/>
  <c r="Z83" i="10"/>
  <c r="AA83" i="10"/>
  <c r="AB83" i="10"/>
  <c r="AC83" i="10"/>
  <c r="D84" i="10"/>
  <c r="E84" i="10"/>
  <c r="F84" i="10"/>
  <c r="G84" i="10"/>
  <c r="H84" i="10"/>
  <c r="I84" i="10"/>
  <c r="J84" i="10"/>
  <c r="K84" i="10"/>
  <c r="L84" i="10"/>
  <c r="M84" i="10"/>
  <c r="N84" i="10"/>
  <c r="O84" i="10"/>
  <c r="P84" i="10"/>
  <c r="Q84" i="10"/>
  <c r="R84" i="10"/>
  <c r="S84" i="10"/>
  <c r="T84" i="10"/>
  <c r="U84" i="10"/>
  <c r="V84" i="10"/>
  <c r="W84" i="10"/>
  <c r="X84" i="10"/>
  <c r="Y84" i="10"/>
  <c r="Z84" i="10"/>
  <c r="AA84" i="10"/>
  <c r="AB84" i="10"/>
  <c r="AC84" i="10"/>
  <c r="D85" i="10"/>
  <c r="E85" i="10"/>
  <c r="F85" i="10"/>
  <c r="G85" i="10"/>
  <c r="H85" i="10"/>
  <c r="I85" i="10"/>
  <c r="J85" i="10"/>
  <c r="K85" i="10"/>
  <c r="L85" i="10"/>
  <c r="M85" i="10"/>
  <c r="N85" i="10"/>
  <c r="O85" i="10"/>
  <c r="P85" i="10"/>
  <c r="Q85" i="10"/>
  <c r="R85" i="10"/>
  <c r="S85" i="10"/>
  <c r="T85" i="10"/>
  <c r="U85" i="10"/>
  <c r="V85" i="10"/>
  <c r="W85" i="10"/>
  <c r="X85" i="10"/>
  <c r="Y85" i="10"/>
  <c r="Z85" i="10"/>
  <c r="AA85" i="10"/>
  <c r="AB85" i="10"/>
  <c r="AC85" i="10"/>
  <c r="D86" i="10"/>
  <c r="E86" i="10"/>
  <c r="F86" i="10"/>
  <c r="G86" i="10"/>
  <c r="H86" i="10"/>
  <c r="I86" i="10"/>
  <c r="J86" i="10"/>
  <c r="K86" i="10"/>
  <c r="L86" i="10"/>
  <c r="M86" i="10"/>
  <c r="N86" i="10"/>
  <c r="O86" i="10"/>
  <c r="P86" i="10"/>
  <c r="Q86" i="10"/>
  <c r="R86" i="10"/>
  <c r="S86" i="10"/>
  <c r="T86" i="10"/>
  <c r="U86" i="10"/>
  <c r="V86" i="10"/>
  <c r="W86" i="10"/>
  <c r="X86" i="10"/>
  <c r="Y86" i="10"/>
  <c r="Z86" i="10"/>
  <c r="AA86" i="10"/>
  <c r="AB86" i="10"/>
  <c r="AC86" i="10"/>
  <c r="D87" i="10"/>
  <c r="E87" i="10"/>
  <c r="F87" i="10"/>
  <c r="G87" i="10"/>
  <c r="H87" i="10"/>
  <c r="I87" i="10"/>
  <c r="J87" i="10"/>
  <c r="K87" i="10"/>
  <c r="L87" i="10"/>
  <c r="M87" i="10"/>
  <c r="N87" i="10"/>
  <c r="O87" i="10"/>
  <c r="P87" i="10"/>
  <c r="Q87" i="10"/>
  <c r="R87" i="10"/>
  <c r="S87" i="10"/>
  <c r="T87" i="10"/>
  <c r="U87" i="10"/>
  <c r="V87" i="10"/>
  <c r="W87" i="10"/>
  <c r="X87" i="10"/>
  <c r="Y87" i="10"/>
  <c r="Z87" i="10"/>
  <c r="AA87" i="10"/>
  <c r="AB87" i="10"/>
  <c r="AC87" i="10"/>
  <c r="D88" i="10"/>
  <c r="E88" i="10"/>
  <c r="F88" i="10"/>
  <c r="G88" i="10"/>
  <c r="H88" i="10"/>
  <c r="I88" i="10"/>
  <c r="J88" i="10"/>
  <c r="K88" i="10"/>
  <c r="L88" i="10"/>
  <c r="M88" i="10"/>
  <c r="N88" i="10"/>
  <c r="O88" i="10"/>
  <c r="P88" i="10"/>
  <c r="Q88" i="10"/>
  <c r="R88" i="10"/>
  <c r="S88" i="10"/>
  <c r="T88" i="10"/>
  <c r="U88" i="10"/>
  <c r="V88" i="10"/>
  <c r="W88" i="10"/>
  <c r="X88" i="10"/>
  <c r="Y88" i="10"/>
  <c r="Z88" i="10"/>
  <c r="AA88" i="10"/>
  <c r="AB88" i="10"/>
  <c r="AC88" i="10"/>
  <c r="D89" i="10"/>
  <c r="E89" i="10"/>
  <c r="F89" i="10"/>
  <c r="G89" i="10"/>
  <c r="H89" i="10"/>
  <c r="I89" i="10"/>
  <c r="J89" i="10"/>
  <c r="K89" i="10"/>
  <c r="L89" i="10"/>
  <c r="M89" i="10"/>
  <c r="N89" i="10"/>
  <c r="O89" i="10"/>
  <c r="P89" i="10"/>
  <c r="Q89" i="10"/>
  <c r="R89" i="10"/>
  <c r="S89" i="10"/>
  <c r="T89" i="10"/>
  <c r="U89" i="10"/>
  <c r="V89" i="10"/>
  <c r="W89" i="10"/>
  <c r="X89" i="10"/>
  <c r="Y89" i="10"/>
  <c r="Z89" i="10"/>
  <c r="AA89" i="10"/>
  <c r="AB89" i="10"/>
  <c r="AC89" i="10"/>
  <c r="D90" i="10"/>
  <c r="E90" i="10"/>
  <c r="F90" i="10"/>
  <c r="G90" i="10"/>
  <c r="H90" i="10"/>
  <c r="I90" i="10"/>
  <c r="J90" i="10"/>
  <c r="K90" i="10"/>
  <c r="L90" i="10"/>
  <c r="M90" i="10"/>
  <c r="N90" i="10"/>
  <c r="O90" i="10"/>
  <c r="P90" i="10"/>
  <c r="Q90" i="10"/>
  <c r="R90" i="10"/>
  <c r="S90" i="10"/>
  <c r="T90" i="10"/>
  <c r="U90" i="10"/>
  <c r="V90" i="10"/>
  <c r="W90" i="10"/>
  <c r="X90" i="10"/>
  <c r="Y90" i="10"/>
  <c r="Z90" i="10"/>
  <c r="AA90" i="10"/>
  <c r="AB90" i="10"/>
  <c r="AC90" i="10"/>
  <c r="D91" i="10"/>
  <c r="E91" i="10"/>
  <c r="F91" i="10"/>
  <c r="G91" i="10"/>
  <c r="H91" i="10"/>
  <c r="I91" i="10"/>
  <c r="J91" i="10"/>
  <c r="K91" i="10"/>
  <c r="L91" i="10"/>
  <c r="M91" i="10"/>
  <c r="N91" i="10"/>
  <c r="O91" i="10"/>
  <c r="P91" i="10"/>
  <c r="Q91" i="10"/>
  <c r="R91" i="10"/>
  <c r="S91" i="10"/>
  <c r="T91" i="10"/>
  <c r="U91" i="10"/>
  <c r="V91" i="10"/>
  <c r="W91" i="10"/>
  <c r="X91" i="10"/>
  <c r="Y91" i="10"/>
  <c r="Z91" i="10"/>
  <c r="AA91" i="10"/>
  <c r="AB91" i="10"/>
  <c r="AC91" i="10"/>
  <c r="D92" i="10"/>
  <c r="E92" i="10"/>
  <c r="F92" i="10"/>
  <c r="G92" i="10"/>
  <c r="H92" i="10"/>
  <c r="I92" i="10"/>
  <c r="J92" i="10"/>
  <c r="K92" i="10"/>
  <c r="L92" i="10"/>
  <c r="M92" i="10"/>
  <c r="N92" i="10"/>
  <c r="O92" i="10"/>
  <c r="P92" i="10"/>
  <c r="Q92" i="10"/>
  <c r="R92" i="10"/>
  <c r="S92" i="10"/>
  <c r="T92" i="10"/>
  <c r="U92" i="10"/>
  <c r="V92" i="10"/>
  <c r="W92" i="10"/>
  <c r="X92" i="10"/>
  <c r="Y92" i="10"/>
  <c r="Z92" i="10"/>
  <c r="AA92" i="10"/>
  <c r="AB92" i="10"/>
  <c r="AC92"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AC38" i="10"/>
  <c r="AD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AC39" i="10"/>
  <c r="AD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AC41" i="10"/>
  <c r="AD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AC42" i="10"/>
  <c r="AD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AC43" i="10"/>
  <c r="AD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AC44" i="10"/>
  <c r="AD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AC49" i="10"/>
  <c r="AD49"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AC50" i="10"/>
  <c r="AD50" i="10"/>
  <c r="C51" i="10"/>
  <c r="D51" i="10"/>
  <c r="E51" i="10"/>
  <c r="F51" i="10"/>
  <c r="G51" i="10"/>
  <c r="H51" i="10"/>
  <c r="I51" i="10"/>
  <c r="J51" i="10"/>
  <c r="K51" i="10"/>
  <c r="L51" i="10"/>
  <c r="M51" i="10"/>
  <c r="N51" i="10"/>
  <c r="O51" i="10"/>
  <c r="P51" i="10"/>
  <c r="Q51" i="10"/>
  <c r="R51" i="10"/>
  <c r="S51" i="10"/>
  <c r="T51" i="10"/>
  <c r="U51" i="10"/>
  <c r="V51" i="10"/>
  <c r="W51" i="10"/>
  <c r="X51" i="10"/>
  <c r="Y51" i="10"/>
  <c r="Z51" i="10"/>
  <c r="AA51" i="10"/>
  <c r="AB51" i="10"/>
  <c r="AC51" i="10"/>
  <c r="AD51"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AC52" i="10"/>
  <c r="AD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AC53" i="10"/>
  <c r="AD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AC54" i="10"/>
  <c r="AD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AC56" i="10"/>
  <c r="AD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AC57" i="10"/>
  <c r="AD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AC58" i="10"/>
  <c r="AD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AC59" i="10"/>
  <c r="AD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AC60" i="10"/>
  <c r="AD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AC61" i="10"/>
  <c r="AD61" i="10"/>
  <c r="C62" i="10"/>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AC62" i="10"/>
  <c r="AD62" i="10"/>
  <c r="C63" i="10"/>
  <c r="D63" i="10"/>
  <c r="E63" i="10"/>
  <c r="F63" i="10"/>
  <c r="G63" i="10"/>
  <c r="H63" i="10"/>
  <c r="I63" i="10"/>
  <c r="J63" i="10"/>
  <c r="K63" i="10"/>
  <c r="L63" i="10"/>
  <c r="M63" i="10"/>
  <c r="N63" i="10"/>
  <c r="O63" i="10"/>
  <c r="P63" i="10"/>
  <c r="Q63" i="10"/>
  <c r="R63" i="10"/>
  <c r="S63" i="10"/>
  <c r="T63" i="10"/>
  <c r="U63" i="10"/>
  <c r="V63" i="10"/>
  <c r="W63" i="10"/>
  <c r="X63" i="10"/>
  <c r="Y63" i="10"/>
  <c r="Z63" i="10"/>
  <c r="AA63" i="10"/>
  <c r="AB63" i="10"/>
  <c r="AC63" i="10"/>
  <c r="AD63"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AD34" i="10"/>
  <c r="AD10" i="10"/>
  <c r="AD11" i="10"/>
  <c r="AD12" i="10"/>
  <c r="AD13" i="10"/>
  <c r="AD14" i="10"/>
  <c r="AD15" i="10"/>
  <c r="AD16" i="10"/>
  <c r="AD17" i="10"/>
  <c r="AD18" i="10"/>
  <c r="AD19" i="10"/>
  <c r="AD20" i="10"/>
  <c r="AD21" i="10"/>
  <c r="AD22" i="10"/>
  <c r="AD23" i="10"/>
  <c r="AD24" i="10"/>
  <c r="AD25" i="10"/>
  <c r="AD26" i="10"/>
  <c r="AD27" i="10"/>
  <c r="AD28" i="10"/>
  <c r="AD29" i="10"/>
  <c r="AD30" i="10"/>
  <c r="AD31" i="10"/>
  <c r="AD32" i="10"/>
  <c r="AD33" i="10"/>
  <c r="AD9"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B34" i="10"/>
  <c r="AD68" i="4"/>
  <c r="AD69" i="4"/>
  <c r="AD70" i="4"/>
  <c r="AD71" i="4"/>
  <c r="AD72" i="4"/>
  <c r="AD73" i="4"/>
  <c r="AD74" i="4"/>
  <c r="AD75" i="4"/>
  <c r="AD76" i="4"/>
  <c r="AD77" i="4"/>
  <c r="AD78" i="4"/>
  <c r="AD79" i="4"/>
  <c r="AD80" i="4"/>
  <c r="AD81" i="4"/>
  <c r="AD82" i="4"/>
  <c r="AD83" i="4"/>
  <c r="AD84" i="4"/>
  <c r="AD85" i="4"/>
  <c r="AD86" i="4"/>
  <c r="AD87" i="4"/>
  <c r="AD88" i="4"/>
  <c r="AD89" i="4"/>
  <c r="AD90" i="4"/>
  <c r="AD91" i="4"/>
  <c r="AD92" i="4"/>
  <c r="D67" i="4"/>
  <c r="E67" i="4"/>
  <c r="F67" i="4"/>
  <c r="G67" i="4"/>
  <c r="H67" i="4"/>
  <c r="I67" i="4"/>
  <c r="J67" i="4"/>
  <c r="K67" i="4"/>
  <c r="L67" i="4"/>
  <c r="M67" i="4"/>
  <c r="N67" i="4"/>
  <c r="O67" i="4"/>
  <c r="P67" i="4"/>
  <c r="Q67" i="4"/>
  <c r="R67" i="4"/>
  <c r="S67" i="4"/>
  <c r="T67" i="4"/>
  <c r="U67" i="4"/>
  <c r="V67" i="4"/>
  <c r="W67" i="4"/>
  <c r="X67" i="4"/>
  <c r="Y67" i="4"/>
  <c r="Z67" i="4"/>
  <c r="AA67" i="4"/>
  <c r="AB67" i="4"/>
  <c r="AC67" i="4"/>
  <c r="D68" i="4"/>
  <c r="E68" i="4"/>
  <c r="F68" i="4"/>
  <c r="G68" i="4"/>
  <c r="H68" i="4"/>
  <c r="I68" i="4"/>
  <c r="J68" i="4"/>
  <c r="K68" i="4"/>
  <c r="L68" i="4"/>
  <c r="M68" i="4"/>
  <c r="N68" i="4"/>
  <c r="O68" i="4"/>
  <c r="P68" i="4"/>
  <c r="Q68" i="4"/>
  <c r="R68" i="4"/>
  <c r="S68" i="4"/>
  <c r="T68" i="4"/>
  <c r="U68" i="4"/>
  <c r="V68" i="4"/>
  <c r="W68" i="4"/>
  <c r="X68" i="4"/>
  <c r="Y68" i="4"/>
  <c r="Z68" i="4"/>
  <c r="AA68" i="4"/>
  <c r="AB68" i="4"/>
  <c r="AC68" i="4"/>
  <c r="D69" i="4"/>
  <c r="E69" i="4"/>
  <c r="F69" i="4"/>
  <c r="G69" i="4"/>
  <c r="H69" i="4"/>
  <c r="I69" i="4"/>
  <c r="J69" i="4"/>
  <c r="K69" i="4"/>
  <c r="L69" i="4"/>
  <c r="M69" i="4"/>
  <c r="N69" i="4"/>
  <c r="O69" i="4"/>
  <c r="P69" i="4"/>
  <c r="Q69" i="4"/>
  <c r="R69" i="4"/>
  <c r="S69" i="4"/>
  <c r="T69" i="4"/>
  <c r="U69" i="4"/>
  <c r="V69" i="4"/>
  <c r="W69" i="4"/>
  <c r="X69" i="4"/>
  <c r="Y69" i="4"/>
  <c r="Z69" i="4"/>
  <c r="AA69" i="4"/>
  <c r="AB69" i="4"/>
  <c r="AC69" i="4"/>
  <c r="D70" i="4"/>
  <c r="E70" i="4"/>
  <c r="F70" i="4"/>
  <c r="G70" i="4"/>
  <c r="H70" i="4"/>
  <c r="I70" i="4"/>
  <c r="J70" i="4"/>
  <c r="K70" i="4"/>
  <c r="L70" i="4"/>
  <c r="M70" i="4"/>
  <c r="N70" i="4"/>
  <c r="O70" i="4"/>
  <c r="P70" i="4"/>
  <c r="Q70" i="4"/>
  <c r="R70" i="4"/>
  <c r="S70" i="4"/>
  <c r="T70" i="4"/>
  <c r="U70" i="4"/>
  <c r="V70" i="4"/>
  <c r="W70" i="4"/>
  <c r="X70" i="4"/>
  <c r="Y70" i="4"/>
  <c r="Z70" i="4"/>
  <c r="AA70" i="4"/>
  <c r="AB70" i="4"/>
  <c r="AC70" i="4"/>
  <c r="D71" i="4"/>
  <c r="E71" i="4"/>
  <c r="F71" i="4"/>
  <c r="G71" i="4"/>
  <c r="H71" i="4"/>
  <c r="I71" i="4"/>
  <c r="J71" i="4"/>
  <c r="K71" i="4"/>
  <c r="L71" i="4"/>
  <c r="M71" i="4"/>
  <c r="N71" i="4"/>
  <c r="O71" i="4"/>
  <c r="P71" i="4"/>
  <c r="Q71" i="4"/>
  <c r="R71" i="4"/>
  <c r="S71" i="4"/>
  <c r="T71" i="4"/>
  <c r="U71" i="4"/>
  <c r="V71" i="4"/>
  <c r="W71" i="4"/>
  <c r="X71" i="4"/>
  <c r="Y71" i="4"/>
  <c r="Z71" i="4"/>
  <c r="AA71" i="4"/>
  <c r="AB71" i="4"/>
  <c r="AC71" i="4"/>
  <c r="D72" i="4"/>
  <c r="E72" i="4"/>
  <c r="F72" i="4"/>
  <c r="G72" i="4"/>
  <c r="H72" i="4"/>
  <c r="I72" i="4"/>
  <c r="J72" i="4"/>
  <c r="K72" i="4"/>
  <c r="L72" i="4"/>
  <c r="M72" i="4"/>
  <c r="N72" i="4"/>
  <c r="O72" i="4"/>
  <c r="P72" i="4"/>
  <c r="Q72" i="4"/>
  <c r="R72" i="4"/>
  <c r="S72" i="4"/>
  <c r="T72" i="4"/>
  <c r="U72" i="4"/>
  <c r="V72" i="4"/>
  <c r="W72" i="4"/>
  <c r="X72" i="4"/>
  <c r="Y72" i="4"/>
  <c r="Z72" i="4"/>
  <c r="AA72" i="4"/>
  <c r="AB72" i="4"/>
  <c r="AC72" i="4"/>
  <c r="D73" i="4"/>
  <c r="E73" i="4"/>
  <c r="F73" i="4"/>
  <c r="G73" i="4"/>
  <c r="H73" i="4"/>
  <c r="I73" i="4"/>
  <c r="J73" i="4"/>
  <c r="K73" i="4"/>
  <c r="L73" i="4"/>
  <c r="M73" i="4"/>
  <c r="N73" i="4"/>
  <c r="O73" i="4"/>
  <c r="P73" i="4"/>
  <c r="Q73" i="4"/>
  <c r="R73" i="4"/>
  <c r="S73" i="4"/>
  <c r="T73" i="4"/>
  <c r="U73" i="4"/>
  <c r="V73" i="4"/>
  <c r="W73" i="4"/>
  <c r="X73" i="4"/>
  <c r="Y73" i="4"/>
  <c r="Z73" i="4"/>
  <c r="AA73" i="4"/>
  <c r="AB73" i="4"/>
  <c r="AC73" i="4"/>
  <c r="D74" i="4"/>
  <c r="E74" i="4"/>
  <c r="F74" i="4"/>
  <c r="G74" i="4"/>
  <c r="H74" i="4"/>
  <c r="I74" i="4"/>
  <c r="J74" i="4"/>
  <c r="K74" i="4"/>
  <c r="L74" i="4"/>
  <c r="M74" i="4"/>
  <c r="N74" i="4"/>
  <c r="O74" i="4"/>
  <c r="P74" i="4"/>
  <c r="Q74" i="4"/>
  <c r="R74" i="4"/>
  <c r="S74" i="4"/>
  <c r="T74" i="4"/>
  <c r="U74" i="4"/>
  <c r="V74" i="4"/>
  <c r="W74" i="4"/>
  <c r="X74" i="4"/>
  <c r="Y74" i="4"/>
  <c r="Z74" i="4"/>
  <c r="AA74" i="4"/>
  <c r="AB74" i="4"/>
  <c r="AC74" i="4"/>
  <c r="D75" i="4"/>
  <c r="E75" i="4"/>
  <c r="F75" i="4"/>
  <c r="G75" i="4"/>
  <c r="H75" i="4"/>
  <c r="I75" i="4"/>
  <c r="J75" i="4"/>
  <c r="K75" i="4"/>
  <c r="L75" i="4"/>
  <c r="M75" i="4"/>
  <c r="N75" i="4"/>
  <c r="O75" i="4"/>
  <c r="P75" i="4"/>
  <c r="Q75" i="4"/>
  <c r="R75" i="4"/>
  <c r="S75" i="4"/>
  <c r="T75" i="4"/>
  <c r="U75" i="4"/>
  <c r="V75" i="4"/>
  <c r="W75" i="4"/>
  <c r="X75" i="4"/>
  <c r="Y75" i="4"/>
  <c r="Z75" i="4"/>
  <c r="AA75" i="4"/>
  <c r="AB75" i="4"/>
  <c r="AC75" i="4"/>
  <c r="D76" i="4"/>
  <c r="E76" i="4"/>
  <c r="F76" i="4"/>
  <c r="G76" i="4"/>
  <c r="H76" i="4"/>
  <c r="I76" i="4"/>
  <c r="J76" i="4"/>
  <c r="K76" i="4"/>
  <c r="L76" i="4"/>
  <c r="M76" i="4"/>
  <c r="N76" i="4"/>
  <c r="O76" i="4"/>
  <c r="P76" i="4"/>
  <c r="Q76" i="4"/>
  <c r="R76" i="4"/>
  <c r="S76" i="4"/>
  <c r="T76" i="4"/>
  <c r="U76" i="4"/>
  <c r="V76" i="4"/>
  <c r="W76" i="4"/>
  <c r="X76" i="4"/>
  <c r="Y76" i="4"/>
  <c r="Z76" i="4"/>
  <c r="AA76" i="4"/>
  <c r="AB76" i="4"/>
  <c r="AC76" i="4"/>
  <c r="D77" i="4"/>
  <c r="E77" i="4"/>
  <c r="F77" i="4"/>
  <c r="G77" i="4"/>
  <c r="H77" i="4"/>
  <c r="I77" i="4"/>
  <c r="J77" i="4"/>
  <c r="K77" i="4"/>
  <c r="L77" i="4"/>
  <c r="M77" i="4"/>
  <c r="N77" i="4"/>
  <c r="O77" i="4"/>
  <c r="P77" i="4"/>
  <c r="Q77" i="4"/>
  <c r="R77" i="4"/>
  <c r="S77" i="4"/>
  <c r="T77" i="4"/>
  <c r="U77" i="4"/>
  <c r="V77" i="4"/>
  <c r="W77" i="4"/>
  <c r="X77" i="4"/>
  <c r="Y77" i="4"/>
  <c r="Z77" i="4"/>
  <c r="AA77" i="4"/>
  <c r="AB77" i="4"/>
  <c r="AC77" i="4"/>
  <c r="D78" i="4"/>
  <c r="E78" i="4"/>
  <c r="F78" i="4"/>
  <c r="G78" i="4"/>
  <c r="H78" i="4"/>
  <c r="I78" i="4"/>
  <c r="J78" i="4"/>
  <c r="K78" i="4"/>
  <c r="L78" i="4"/>
  <c r="M78" i="4"/>
  <c r="N78" i="4"/>
  <c r="O78" i="4"/>
  <c r="P78" i="4"/>
  <c r="Q78" i="4"/>
  <c r="R78" i="4"/>
  <c r="S78" i="4"/>
  <c r="T78" i="4"/>
  <c r="U78" i="4"/>
  <c r="V78" i="4"/>
  <c r="W78" i="4"/>
  <c r="X78" i="4"/>
  <c r="Y78" i="4"/>
  <c r="Z78" i="4"/>
  <c r="AA78" i="4"/>
  <c r="AB78" i="4"/>
  <c r="AC78" i="4"/>
  <c r="D79" i="4"/>
  <c r="E79" i="4"/>
  <c r="F79" i="4"/>
  <c r="G79" i="4"/>
  <c r="H79" i="4"/>
  <c r="I79" i="4"/>
  <c r="J79" i="4"/>
  <c r="K79" i="4"/>
  <c r="L79" i="4"/>
  <c r="M79" i="4"/>
  <c r="N79" i="4"/>
  <c r="O79" i="4"/>
  <c r="P79" i="4"/>
  <c r="Q79" i="4"/>
  <c r="R79" i="4"/>
  <c r="S79" i="4"/>
  <c r="T79" i="4"/>
  <c r="U79" i="4"/>
  <c r="V79" i="4"/>
  <c r="W79" i="4"/>
  <c r="X79" i="4"/>
  <c r="Y79" i="4"/>
  <c r="Z79" i="4"/>
  <c r="AA79" i="4"/>
  <c r="AB79" i="4"/>
  <c r="AC79" i="4"/>
  <c r="D80" i="4"/>
  <c r="E80" i="4"/>
  <c r="F80" i="4"/>
  <c r="G80" i="4"/>
  <c r="H80" i="4"/>
  <c r="I80" i="4"/>
  <c r="J80" i="4"/>
  <c r="K80" i="4"/>
  <c r="L80" i="4"/>
  <c r="M80" i="4"/>
  <c r="N80" i="4"/>
  <c r="O80" i="4"/>
  <c r="P80" i="4"/>
  <c r="Q80" i="4"/>
  <c r="R80" i="4"/>
  <c r="S80" i="4"/>
  <c r="T80" i="4"/>
  <c r="U80" i="4"/>
  <c r="V80" i="4"/>
  <c r="W80" i="4"/>
  <c r="X80" i="4"/>
  <c r="Y80" i="4"/>
  <c r="Z80" i="4"/>
  <c r="AA80" i="4"/>
  <c r="AB80" i="4"/>
  <c r="AC80" i="4"/>
  <c r="D81" i="4"/>
  <c r="E81" i="4"/>
  <c r="F81" i="4"/>
  <c r="G81" i="4"/>
  <c r="H81" i="4"/>
  <c r="I81" i="4"/>
  <c r="J81" i="4"/>
  <c r="K81" i="4"/>
  <c r="L81" i="4"/>
  <c r="M81" i="4"/>
  <c r="N81" i="4"/>
  <c r="O81" i="4"/>
  <c r="P81" i="4"/>
  <c r="Q81" i="4"/>
  <c r="R81" i="4"/>
  <c r="S81" i="4"/>
  <c r="T81" i="4"/>
  <c r="U81" i="4"/>
  <c r="V81" i="4"/>
  <c r="W81" i="4"/>
  <c r="X81" i="4"/>
  <c r="Y81" i="4"/>
  <c r="Z81" i="4"/>
  <c r="AA81" i="4"/>
  <c r="AB81" i="4"/>
  <c r="AC81" i="4"/>
  <c r="D82" i="4"/>
  <c r="E82" i="4"/>
  <c r="F82" i="4"/>
  <c r="G82" i="4"/>
  <c r="H82" i="4"/>
  <c r="I82" i="4"/>
  <c r="J82" i="4"/>
  <c r="K82" i="4"/>
  <c r="L82" i="4"/>
  <c r="M82" i="4"/>
  <c r="N82" i="4"/>
  <c r="O82" i="4"/>
  <c r="P82" i="4"/>
  <c r="Q82" i="4"/>
  <c r="R82" i="4"/>
  <c r="S82" i="4"/>
  <c r="T82" i="4"/>
  <c r="U82" i="4"/>
  <c r="V82" i="4"/>
  <c r="W82" i="4"/>
  <c r="X82" i="4"/>
  <c r="Y82" i="4"/>
  <c r="Z82" i="4"/>
  <c r="AA82" i="4"/>
  <c r="AB82" i="4"/>
  <c r="AC82" i="4"/>
  <c r="D83" i="4"/>
  <c r="E83" i="4"/>
  <c r="F83" i="4"/>
  <c r="G83" i="4"/>
  <c r="H83" i="4"/>
  <c r="I83" i="4"/>
  <c r="J83" i="4"/>
  <c r="K83" i="4"/>
  <c r="L83" i="4"/>
  <c r="M83" i="4"/>
  <c r="N83" i="4"/>
  <c r="O83" i="4"/>
  <c r="P83" i="4"/>
  <c r="Q83" i="4"/>
  <c r="R83" i="4"/>
  <c r="S83" i="4"/>
  <c r="T83" i="4"/>
  <c r="U83" i="4"/>
  <c r="V83" i="4"/>
  <c r="W83" i="4"/>
  <c r="X83" i="4"/>
  <c r="Y83" i="4"/>
  <c r="Z83" i="4"/>
  <c r="AA83" i="4"/>
  <c r="AB83" i="4"/>
  <c r="AC83" i="4"/>
  <c r="D84" i="4"/>
  <c r="E84" i="4"/>
  <c r="F84" i="4"/>
  <c r="G84" i="4"/>
  <c r="H84" i="4"/>
  <c r="I84" i="4"/>
  <c r="J84" i="4"/>
  <c r="K84" i="4"/>
  <c r="L84" i="4"/>
  <c r="M84" i="4"/>
  <c r="N84" i="4"/>
  <c r="O84" i="4"/>
  <c r="P84" i="4"/>
  <c r="Q84" i="4"/>
  <c r="R84" i="4"/>
  <c r="S84" i="4"/>
  <c r="T84" i="4"/>
  <c r="U84" i="4"/>
  <c r="V84" i="4"/>
  <c r="W84" i="4"/>
  <c r="X84" i="4"/>
  <c r="Y84" i="4"/>
  <c r="Z84" i="4"/>
  <c r="AA84" i="4"/>
  <c r="AB84" i="4"/>
  <c r="AC84" i="4"/>
  <c r="D85" i="4"/>
  <c r="E85" i="4"/>
  <c r="F85" i="4"/>
  <c r="G85" i="4"/>
  <c r="H85" i="4"/>
  <c r="I85" i="4"/>
  <c r="J85" i="4"/>
  <c r="K85" i="4"/>
  <c r="L85" i="4"/>
  <c r="M85" i="4"/>
  <c r="N85" i="4"/>
  <c r="O85" i="4"/>
  <c r="P85" i="4"/>
  <c r="Q85" i="4"/>
  <c r="R85" i="4"/>
  <c r="S85" i="4"/>
  <c r="T85" i="4"/>
  <c r="U85" i="4"/>
  <c r="V85" i="4"/>
  <c r="W85" i="4"/>
  <c r="X85" i="4"/>
  <c r="Y85" i="4"/>
  <c r="Z85" i="4"/>
  <c r="AA85" i="4"/>
  <c r="AB85" i="4"/>
  <c r="AC85" i="4"/>
  <c r="D86" i="4"/>
  <c r="E86" i="4"/>
  <c r="F86" i="4"/>
  <c r="G86" i="4"/>
  <c r="H86" i="4"/>
  <c r="I86" i="4"/>
  <c r="J86" i="4"/>
  <c r="K86" i="4"/>
  <c r="L86" i="4"/>
  <c r="M86" i="4"/>
  <c r="N86" i="4"/>
  <c r="O86" i="4"/>
  <c r="P86" i="4"/>
  <c r="Q86" i="4"/>
  <c r="R86" i="4"/>
  <c r="S86" i="4"/>
  <c r="T86" i="4"/>
  <c r="U86" i="4"/>
  <c r="V86" i="4"/>
  <c r="W86" i="4"/>
  <c r="X86" i="4"/>
  <c r="Y86" i="4"/>
  <c r="Z86" i="4"/>
  <c r="AA86" i="4"/>
  <c r="AB86" i="4"/>
  <c r="AC86" i="4"/>
  <c r="D87" i="4"/>
  <c r="E87" i="4"/>
  <c r="F87" i="4"/>
  <c r="G87" i="4"/>
  <c r="H87" i="4"/>
  <c r="I87" i="4"/>
  <c r="J87" i="4"/>
  <c r="K87" i="4"/>
  <c r="L87" i="4"/>
  <c r="M87" i="4"/>
  <c r="N87" i="4"/>
  <c r="O87" i="4"/>
  <c r="P87" i="4"/>
  <c r="Q87" i="4"/>
  <c r="R87" i="4"/>
  <c r="S87" i="4"/>
  <c r="T87" i="4"/>
  <c r="U87" i="4"/>
  <c r="V87" i="4"/>
  <c r="W87" i="4"/>
  <c r="X87" i="4"/>
  <c r="Y87" i="4"/>
  <c r="Z87" i="4"/>
  <c r="AA87" i="4"/>
  <c r="AB87" i="4"/>
  <c r="AC87" i="4"/>
  <c r="D88" i="4"/>
  <c r="E88" i="4"/>
  <c r="F88" i="4"/>
  <c r="G88" i="4"/>
  <c r="H88" i="4"/>
  <c r="I88" i="4"/>
  <c r="J88" i="4"/>
  <c r="K88" i="4"/>
  <c r="L88" i="4"/>
  <c r="M88" i="4"/>
  <c r="N88" i="4"/>
  <c r="O88" i="4"/>
  <c r="P88" i="4"/>
  <c r="Q88" i="4"/>
  <c r="R88" i="4"/>
  <c r="S88" i="4"/>
  <c r="T88" i="4"/>
  <c r="U88" i="4"/>
  <c r="V88" i="4"/>
  <c r="W88" i="4"/>
  <c r="X88" i="4"/>
  <c r="Y88" i="4"/>
  <c r="Z88" i="4"/>
  <c r="AA88" i="4"/>
  <c r="AB88" i="4"/>
  <c r="AC88" i="4"/>
  <c r="D89" i="4"/>
  <c r="E89" i="4"/>
  <c r="F89" i="4"/>
  <c r="G89" i="4"/>
  <c r="H89" i="4"/>
  <c r="I89" i="4"/>
  <c r="J89" i="4"/>
  <c r="K89" i="4"/>
  <c r="L89" i="4"/>
  <c r="M89" i="4"/>
  <c r="N89" i="4"/>
  <c r="O89" i="4"/>
  <c r="P89" i="4"/>
  <c r="Q89" i="4"/>
  <c r="R89" i="4"/>
  <c r="S89" i="4"/>
  <c r="T89" i="4"/>
  <c r="U89" i="4"/>
  <c r="V89" i="4"/>
  <c r="W89" i="4"/>
  <c r="X89" i="4"/>
  <c r="Y89" i="4"/>
  <c r="Z89" i="4"/>
  <c r="AA89" i="4"/>
  <c r="AB89" i="4"/>
  <c r="AC89" i="4"/>
  <c r="D90" i="4"/>
  <c r="E90" i="4"/>
  <c r="F90" i="4"/>
  <c r="G90" i="4"/>
  <c r="H90" i="4"/>
  <c r="I90" i="4"/>
  <c r="J90" i="4"/>
  <c r="K90" i="4"/>
  <c r="L90" i="4"/>
  <c r="M90" i="4"/>
  <c r="N90" i="4"/>
  <c r="O90" i="4"/>
  <c r="P90" i="4"/>
  <c r="Q90" i="4"/>
  <c r="R90" i="4"/>
  <c r="S90" i="4"/>
  <c r="T90" i="4"/>
  <c r="U90" i="4"/>
  <c r="V90" i="4"/>
  <c r="W90" i="4"/>
  <c r="X90" i="4"/>
  <c r="Y90" i="4"/>
  <c r="Z90" i="4"/>
  <c r="AA90" i="4"/>
  <c r="AB90" i="4"/>
  <c r="AC90" i="4"/>
  <c r="D91" i="4"/>
  <c r="E91" i="4"/>
  <c r="F91" i="4"/>
  <c r="G91" i="4"/>
  <c r="H91" i="4"/>
  <c r="I91" i="4"/>
  <c r="J91" i="4"/>
  <c r="K91" i="4"/>
  <c r="L91" i="4"/>
  <c r="M91" i="4"/>
  <c r="N91" i="4"/>
  <c r="O91" i="4"/>
  <c r="P91" i="4"/>
  <c r="Q91" i="4"/>
  <c r="R91" i="4"/>
  <c r="S91" i="4"/>
  <c r="T91" i="4"/>
  <c r="U91" i="4"/>
  <c r="V91" i="4"/>
  <c r="W91" i="4"/>
  <c r="X91" i="4"/>
  <c r="Y91" i="4"/>
  <c r="Z91" i="4"/>
  <c r="AA91" i="4"/>
  <c r="AB91" i="4"/>
  <c r="AC91" i="4"/>
  <c r="D92" i="4"/>
  <c r="E92" i="4"/>
  <c r="F92" i="4"/>
  <c r="G92" i="4"/>
  <c r="H92" i="4"/>
  <c r="I92" i="4"/>
  <c r="J92" i="4"/>
  <c r="K92" i="4"/>
  <c r="L92" i="4"/>
  <c r="M92" i="4"/>
  <c r="N92" i="4"/>
  <c r="O92" i="4"/>
  <c r="P92" i="4"/>
  <c r="Q92" i="4"/>
  <c r="R92" i="4"/>
  <c r="S92" i="4"/>
  <c r="T92" i="4"/>
  <c r="U92" i="4"/>
  <c r="V92" i="4"/>
  <c r="W92" i="4"/>
  <c r="X92" i="4"/>
  <c r="Y92" i="4"/>
  <c r="Z92" i="4"/>
  <c r="AA92" i="4"/>
  <c r="AB92" i="4"/>
  <c r="AC92" i="4"/>
  <c r="C68" i="4"/>
  <c r="C69" i="4"/>
  <c r="C70" i="4"/>
  <c r="C71" i="4"/>
  <c r="C72" i="4"/>
  <c r="C73" i="4"/>
  <c r="C74" i="4"/>
  <c r="C75" i="4"/>
  <c r="C76" i="4"/>
  <c r="C77" i="4"/>
  <c r="C78" i="4"/>
  <c r="C79" i="4"/>
  <c r="C80" i="4"/>
  <c r="C81" i="4"/>
  <c r="C82" i="4"/>
  <c r="C83" i="4"/>
  <c r="C84" i="4"/>
  <c r="C85" i="4"/>
  <c r="C86" i="4"/>
  <c r="C87" i="4"/>
  <c r="C88" i="4"/>
  <c r="C89" i="4"/>
  <c r="C90" i="4"/>
  <c r="C91" i="4"/>
  <c r="C92" i="4"/>
  <c r="C38"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C39"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C40" i="4"/>
  <c r="D40" i="4"/>
  <c r="E40" i="4"/>
  <c r="F40" i="4"/>
  <c r="G40" i="4"/>
  <c r="H40" i="4"/>
  <c r="I40" i="4"/>
  <c r="J40" i="4"/>
  <c r="K40" i="4"/>
  <c r="L40" i="4"/>
  <c r="M40" i="4"/>
  <c r="N40" i="4"/>
  <c r="O40" i="4"/>
  <c r="P40" i="4"/>
  <c r="Q40" i="4"/>
  <c r="R40" i="4"/>
  <c r="S40" i="4"/>
  <c r="T40" i="4"/>
  <c r="U40" i="4"/>
  <c r="V40" i="4"/>
  <c r="W40" i="4"/>
  <c r="X40" i="4"/>
  <c r="Y40" i="4"/>
  <c r="Z40" i="4"/>
  <c r="AA40" i="4"/>
  <c r="AB40" i="4"/>
  <c r="AC40" i="4"/>
  <c r="AD40" i="4"/>
  <c r="C41"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C42" i="4"/>
  <c r="D42" i="4"/>
  <c r="E42" i="4"/>
  <c r="F42" i="4"/>
  <c r="G42" i="4"/>
  <c r="H42" i="4"/>
  <c r="I42" i="4"/>
  <c r="J42" i="4"/>
  <c r="K42" i="4"/>
  <c r="L42" i="4"/>
  <c r="M42" i="4"/>
  <c r="N42" i="4"/>
  <c r="O42" i="4"/>
  <c r="P42" i="4"/>
  <c r="Q42" i="4"/>
  <c r="R42" i="4"/>
  <c r="S42" i="4"/>
  <c r="T42" i="4"/>
  <c r="U42" i="4"/>
  <c r="V42" i="4"/>
  <c r="W42" i="4"/>
  <c r="X42" i="4"/>
  <c r="Y42" i="4"/>
  <c r="Z42" i="4"/>
  <c r="AA42" i="4"/>
  <c r="AB42" i="4"/>
  <c r="AC42" i="4"/>
  <c r="AD42" i="4"/>
  <c r="C43"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C44"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C45"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C46"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C47"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C48"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C49" i="4"/>
  <c r="D49" i="4"/>
  <c r="E49" i="4"/>
  <c r="F49" i="4"/>
  <c r="G49" i="4"/>
  <c r="H49" i="4"/>
  <c r="I49" i="4"/>
  <c r="J49" i="4"/>
  <c r="K49" i="4"/>
  <c r="L49" i="4"/>
  <c r="M49" i="4"/>
  <c r="N49" i="4"/>
  <c r="O49" i="4"/>
  <c r="P49" i="4"/>
  <c r="Q49" i="4"/>
  <c r="R49" i="4"/>
  <c r="S49" i="4"/>
  <c r="T49" i="4"/>
  <c r="U49" i="4"/>
  <c r="V49" i="4"/>
  <c r="W49" i="4"/>
  <c r="X49" i="4"/>
  <c r="Y49" i="4"/>
  <c r="Z49" i="4"/>
  <c r="AA49" i="4"/>
  <c r="AB49" i="4"/>
  <c r="AC49" i="4"/>
  <c r="AD49" i="4"/>
  <c r="C50" i="4"/>
  <c r="D50" i="4"/>
  <c r="E50" i="4"/>
  <c r="F50" i="4"/>
  <c r="G50" i="4"/>
  <c r="H50" i="4"/>
  <c r="I50" i="4"/>
  <c r="J50" i="4"/>
  <c r="K50" i="4"/>
  <c r="L50" i="4"/>
  <c r="M50" i="4"/>
  <c r="N50" i="4"/>
  <c r="O50" i="4"/>
  <c r="P50" i="4"/>
  <c r="Q50" i="4"/>
  <c r="R50" i="4"/>
  <c r="S50" i="4"/>
  <c r="T50" i="4"/>
  <c r="U50" i="4"/>
  <c r="V50" i="4"/>
  <c r="W50" i="4"/>
  <c r="X50" i="4"/>
  <c r="Y50" i="4"/>
  <c r="Z50" i="4"/>
  <c r="AA50" i="4"/>
  <c r="AB50" i="4"/>
  <c r="AC50" i="4"/>
  <c r="AD50" i="4"/>
  <c r="C51" i="4"/>
  <c r="D51" i="4"/>
  <c r="E51" i="4"/>
  <c r="F51" i="4"/>
  <c r="G51" i="4"/>
  <c r="H51" i="4"/>
  <c r="I51" i="4"/>
  <c r="J51" i="4"/>
  <c r="K51" i="4"/>
  <c r="L51" i="4"/>
  <c r="M51" i="4"/>
  <c r="N51" i="4"/>
  <c r="O51" i="4"/>
  <c r="P51" i="4"/>
  <c r="Q51" i="4"/>
  <c r="R51" i="4"/>
  <c r="S51" i="4"/>
  <c r="T51" i="4"/>
  <c r="U51" i="4"/>
  <c r="V51" i="4"/>
  <c r="W51" i="4"/>
  <c r="X51" i="4"/>
  <c r="Y51" i="4"/>
  <c r="Z51" i="4"/>
  <c r="AA51" i="4"/>
  <c r="AB51" i="4"/>
  <c r="AC51" i="4"/>
  <c r="AD51" i="4"/>
  <c r="C52"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C53" i="4"/>
  <c r="D53" i="4"/>
  <c r="E53" i="4"/>
  <c r="F53" i="4"/>
  <c r="G53" i="4"/>
  <c r="H53" i="4"/>
  <c r="I53" i="4"/>
  <c r="J53" i="4"/>
  <c r="K53" i="4"/>
  <c r="L53" i="4"/>
  <c r="M53" i="4"/>
  <c r="N53" i="4"/>
  <c r="O53" i="4"/>
  <c r="P53" i="4"/>
  <c r="Q53" i="4"/>
  <c r="R53" i="4"/>
  <c r="S53" i="4"/>
  <c r="T53" i="4"/>
  <c r="U53" i="4"/>
  <c r="V53" i="4"/>
  <c r="W53" i="4"/>
  <c r="X53" i="4"/>
  <c r="Y53" i="4"/>
  <c r="Z53" i="4"/>
  <c r="AA53" i="4"/>
  <c r="AB53" i="4"/>
  <c r="AC53" i="4"/>
  <c r="AD53" i="4"/>
  <c r="C54"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C55" i="4"/>
  <c r="D55" i="4"/>
  <c r="E55" i="4"/>
  <c r="F55" i="4"/>
  <c r="G55" i="4"/>
  <c r="H55" i="4"/>
  <c r="I55" i="4"/>
  <c r="J55" i="4"/>
  <c r="K55" i="4"/>
  <c r="L55" i="4"/>
  <c r="M55" i="4"/>
  <c r="N55" i="4"/>
  <c r="O55" i="4"/>
  <c r="P55" i="4"/>
  <c r="Q55" i="4"/>
  <c r="R55" i="4"/>
  <c r="S55" i="4"/>
  <c r="T55" i="4"/>
  <c r="U55" i="4"/>
  <c r="V55" i="4"/>
  <c r="W55" i="4"/>
  <c r="X55" i="4"/>
  <c r="Y55" i="4"/>
  <c r="Z55" i="4"/>
  <c r="AA55" i="4"/>
  <c r="AB55" i="4"/>
  <c r="AC55" i="4"/>
  <c r="AD55" i="4"/>
  <c r="C56" i="4"/>
  <c r="D56" i="4"/>
  <c r="E56" i="4"/>
  <c r="F56" i="4"/>
  <c r="G56" i="4"/>
  <c r="H56" i="4"/>
  <c r="I56" i="4"/>
  <c r="J56" i="4"/>
  <c r="K56" i="4"/>
  <c r="L56" i="4"/>
  <c r="M56" i="4"/>
  <c r="N56" i="4"/>
  <c r="O56" i="4"/>
  <c r="P56" i="4"/>
  <c r="Q56" i="4"/>
  <c r="R56" i="4"/>
  <c r="S56" i="4"/>
  <c r="T56" i="4"/>
  <c r="U56" i="4"/>
  <c r="V56" i="4"/>
  <c r="W56" i="4"/>
  <c r="X56" i="4"/>
  <c r="Y56" i="4"/>
  <c r="Z56" i="4"/>
  <c r="AA56" i="4"/>
  <c r="AB56" i="4"/>
  <c r="AC56" i="4"/>
  <c r="AD56" i="4"/>
  <c r="C57" i="4"/>
  <c r="D57" i="4"/>
  <c r="E57" i="4"/>
  <c r="F57" i="4"/>
  <c r="G57" i="4"/>
  <c r="H57" i="4"/>
  <c r="I57" i="4"/>
  <c r="J57" i="4"/>
  <c r="K57" i="4"/>
  <c r="L57" i="4"/>
  <c r="M57" i="4"/>
  <c r="N57" i="4"/>
  <c r="O57" i="4"/>
  <c r="P57" i="4"/>
  <c r="Q57" i="4"/>
  <c r="R57" i="4"/>
  <c r="S57" i="4"/>
  <c r="T57" i="4"/>
  <c r="U57" i="4"/>
  <c r="V57" i="4"/>
  <c r="W57" i="4"/>
  <c r="X57" i="4"/>
  <c r="Y57" i="4"/>
  <c r="Z57" i="4"/>
  <c r="AA57" i="4"/>
  <c r="AB57" i="4"/>
  <c r="AC57" i="4"/>
  <c r="AD57" i="4"/>
  <c r="C58" i="4"/>
  <c r="D58" i="4"/>
  <c r="E58" i="4"/>
  <c r="F58" i="4"/>
  <c r="G58" i="4"/>
  <c r="H58" i="4"/>
  <c r="I58" i="4"/>
  <c r="J58" i="4"/>
  <c r="K58" i="4"/>
  <c r="L58" i="4"/>
  <c r="M58" i="4"/>
  <c r="N58" i="4"/>
  <c r="O58" i="4"/>
  <c r="P58" i="4"/>
  <c r="Q58" i="4"/>
  <c r="R58" i="4"/>
  <c r="S58" i="4"/>
  <c r="T58" i="4"/>
  <c r="U58" i="4"/>
  <c r="V58" i="4"/>
  <c r="W58" i="4"/>
  <c r="X58" i="4"/>
  <c r="Y58" i="4"/>
  <c r="Z58" i="4"/>
  <c r="AA58" i="4"/>
  <c r="AB58" i="4"/>
  <c r="AC58" i="4"/>
  <c r="AD58" i="4"/>
  <c r="C59" i="4"/>
  <c r="D59" i="4"/>
  <c r="E59" i="4"/>
  <c r="F59" i="4"/>
  <c r="G59" i="4"/>
  <c r="H59" i="4"/>
  <c r="I59" i="4"/>
  <c r="J59" i="4"/>
  <c r="K59" i="4"/>
  <c r="L59" i="4"/>
  <c r="M59" i="4"/>
  <c r="N59" i="4"/>
  <c r="O59" i="4"/>
  <c r="P59" i="4"/>
  <c r="Q59" i="4"/>
  <c r="R59" i="4"/>
  <c r="S59" i="4"/>
  <c r="T59" i="4"/>
  <c r="U59" i="4"/>
  <c r="V59" i="4"/>
  <c r="W59" i="4"/>
  <c r="X59" i="4"/>
  <c r="Y59" i="4"/>
  <c r="Z59" i="4"/>
  <c r="AA59" i="4"/>
  <c r="AB59" i="4"/>
  <c r="AC59" i="4"/>
  <c r="AD59" i="4"/>
  <c r="C60" i="4"/>
  <c r="D60" i="4"/>
  <c r="E60" i="4"/>
  <c r="F60" i="4"/>
  <c r="G60" i="4"/>
  <c r="H60" i="4"/>
  <c r="I60" i="4"/>
  <c r="J60" i="4"/>
  <c r="K60" i="4"/>
  <c r="L60" i="4"/>
  <c r="M60" i="4"/>
  <c r="N60" i="4"/>
  <c r="O60" i="4"/>
  <c r="P60" i="4"/>
  <c r="Q60" i="4"/>
  <c r="R60" i="4"/>
  <c r="S60" i="4"/>
  <c r="T60" i="4"/>
  <c r="U60" i="4"/>
  <c r="V60" i="4"/>
  <c r="W60" i="4"/>
  <c r="X60" i="4"/>
  <c r="Y60" i="4"/>
  <c r="Z60" i="4"/>
  <c r="AA60" i="4"/>
  <c r="AB60" i="4"/>
  <c r="AC60" i="4"/>
  <c r="AD60" i="4"/>
  <c r="C61" i="4"/>
  <c r="D61" i="4"/>
  <c r="E61" i="4"/>
  <c r="F61" i="4"/>
  <c r="G61" i="4"/>
  <c r="H61" i="4"/>
  <c r="I61" i="4"/>
  <c r="J61" i="4"/>
  <c r="K61" i="4"/>
  <c r="L61" i="4"/>
  <c r="M61" i="4"/>
  <c r="N61" i="4"/>
  <c r="O61" i="4"/>
  <c r="P61" i="4"/>
  <c r="Q61" i="4"/>
  <c r="R61" i="4"/>
  <c r="S61" i="4"/>
  <c r="T61" i="4"/>
  <c r="U61" i="4"/>
  <c r="V61" i="4"/>
  <c r="W61" i="4"/>
  <c r="X61" i="4"/>
  <c r="Y61" i="4"/>
  <c r="Z61" i="4"/>
  <c r="AA61" i="4"/>
  <c r="AB61" i="4"/>
  <c r="AC61" i="4"/>
  <c r="AD61" i="4"/>
  <c r="C62" i="4"/>
  <c r="D62" i="4"/>
  <c r="E62" i="4"/>
  <c r="F62" i="4"/>
  <c r="G62" i="4"/>
  <c r="H62" i="4"/>
  <c r="I62" i="4"/>
  <c r="J62" i="4"/>
  <c r="K62" i="4"/>
  <c r="L62" i="4"/>
  <c r="M62" i="4"/>
  <c r="N62" i="4"/>
  <c r="O62" i="4"/>
  <c r="P62" i="4"/>
  <c r="Q62" i="4"/>
  <c r="R62" i="4"/>
  <c r="S62" i="4"/>
  <c r="T62" i="4"/>
  <c r="U62" i="4"/>
  <c r="V62" i="4"/>
  <c r="W62" i="4"/>
  <c r="X62" i="4"/>
  <c r="Y62" i="4"/>
  <c r="Z62" i="4"/>
  <c r="AA62" i="4"/>
  <c r="AB62" i="4"/>
  <c r="AC62" i="4"/>
  <c r="AD62" i="4"/>
  <c r="C63" i="4"/>
  <c r="D63" i="4"/>
  <c r="E63" i="4"/>
  <c r="F63" i="4"/>
  <c r="G63" i="4"/>
  <c r="H63" i="4"/>
  <c r="I63" i="4"/>
  <c r="J63" i="4"/>
  <c r="K63" i="4"/>
  <c r="L63" i="4"/>
  <c r="M63" i="4"/>
  <c r="N63" i="4"/>
  <c r="O63" i="4"/>
  <c r="P63" i="4"/>
  <c r="Q63" i="4"/>
  <c r="R63" i="4"/>
  <c r="S63" i="4"/>
  <c r="T63" i="4"/>
  <c r="U63" i="4"/>
  <c r="V63" i="4"/>
  <c r="W63" i="4"/>
  <c r="X63" i="4"/>
  <c r="Y63" i="4"/>
  <c r="Z63" i="4"/>
  <c r="AA63" i="4"/>
  <c r="AB63" i="4"/>
  <c r="AC63" i="4"/>
  <c r="AD63" i="4"/>
  <c r="B39" i="4"/>
  <c r="B40" i="4"/>
  <c r="B41" i="4"/>
  <c r="B42" i="4"/>
  <c r="B43" i="4"/>
  <c r="B44" i="4"/>
  <c r="B45" i="4"/>
  <c r="B46" i="4"/>
  <c r="B47" i="4"/>
  <c r="B48" i="4"/>
  <c r="B49" i="4"/>
  <c r="B50" i="4"/>
  <c r="B51" i="4"/>
  <c r="B52" i="4"/>
  <c r="B53" i="4"/>
  <c r="B54" i="4"/>
  <c r="B55" i="4"/>
  <c r="B56" i="4"/>
  <c r="B57" i="4"/>
  <c r="B58" i="4"/>
  <c r="B59" i="4"/>
  <c r="B60" i="4"/>
  <c r="B61" i="4"/>
  <c r="B62" i="4"/>
  <c r="B63" i="4"/>
  <c r="AD34" i="4"/>
  <c r="AD10" i="4"/>
  <c r="AD11" i="4"/>
  <c r="AD12" i="4"/>
  <c r="AD13" i="4"/>
  <c r="AD14" i="4"/>
  <c r="AD15" i="4"/>
  <c r="AD16" i="4"/>
  <c r="AD17" i="4"/>
  <c r="AD18" i="4"/>
  <c r="AD19" i="4"/>
  <c r="AD20" i="4"/>
  <c r="AD21" i="4"/>
  <c r="AD22" i="4"/>
  <c r="AD23" i="4"/>
  <c r="AD24" i="4"/>
  <c r="AD25" i="4"/>
  <c r="AD26" i="4"/>
  <c r="AD27" i="4"/>
  <c r="AD28" i="4"/>
  <c r="AD29" i="4"/>
  <c r="AD30" i="4"/>
  <c r="AD31" i="4"/>
  <c r="AD32" i="4"/>
  <c r="AD33" i="4"/>
  <c r="AD9" i="4"/>
  <c r="C34" i="4"/>
  <c r="D34" i="4"/>
  <c r="E34" i="4"/>
  <c r="F34" i="4"/>
  <c r="G34" i="4"/>
  <c r="H34" i="4"/>
  <c r="I34" i="4"/>
  <c r="J34" i="4"/>
  <c r="K34" i="4"/>
  <c r="L34" i="4"/>
  <c r="M34" i="4"/>
  <c r="N34" i="4"/>
  <c r="O34" i="4"/>
  <c r="P34" i="4"/>
  <c r="Q34" i="4"/>
  <c r="R34" i="4"/>
  <c r="S34" i="4"/>
  <c r="T34" i="4"/>
  <c r="U34" i="4"/>
  <c r="V34" i="4"/>
  <c r="W34" i="4"/>
  <c r="X34" i="4"/>
  <c r="Y34" i="4"/>
  <c r="Z34" i="4"/>
  <c r="AA34" i="4"/>
  <c r="AB34" i="4"/>
  <c r="AC34" i="4"/>
  <c r="B34" i="4"/>
  <c r="AD68" i="9"/>
  <c r="AD69" i="9"/>
  <c r="AD70" i="9"/>
  <c r="AD71" i="9"/>
  <c r="AD72" i="9"/>
  <c r="AD73" i="9"/>
  <c r="AD74" i="9"/>
  <c r="AD75" i="9"/>
  <c r="AD76" i="9"/>
  <c r="AD77" i="9"/>
  <c r="AD78" i="9"/>
  <c r="AD79" i="9"/>
  <c r="AD80" i="9"/>
  <c r="AD81" i="9"/>
  <c r="AD82" i="9"/>
  <c r="AD83" i="9"/>
  <c r="AD84" i="9"/>
  <c r="AD85" i="9"/>
  <c r="AD86" i="9"/>
  <c r="AD87" i="9"/>
  <c r="AD88" i="9"/>
  <c r="AD89" i="9"/>
  <c r="AD90" i="9"/>
  <c r="AD91" i="9"/>
  <c r="AD92" i="9"/>
  <c r="D67" i="9"/>
  <c r="E67" i="9"/>
  <c r="F67" i="9"/>
  <c r="G67" i="9"/>
  <c r="H67" i="9"/>
  <c r="I67" i="9"/>
  <c r="J67" i="9"/>
  <c r="K67" i="9"/>
  <c r="L67" i="9"/>
  <c r="M67" i="9"/>
  <c r="N67" i="9"/>
  <c r="O67" i="9"/>
  <c r="P67" i="9"/>
  <c r="Q67" i="9"/>
  <c r="R67" i="9"/>
  <c r="S67" i="9"/>
  <c r="T67" i="9"/>
  <c r="U67" i="9"/>
  <c r="V67" i="9"/>
  <c r="W67" i="9"/>
  <c r="X67" i="9"/>
  <c r="Y67" i="9"/>
  <c r="Z67" i="9"/>
  <c r="AA67" i="9"/>
  <c r="AB67" i="9"/>
  <c r="AC67" i="9"/>
  <c r="D68" i="9"/>
  <c r="E68" i="9"/>
  <c r="F68" i="9"/>
  <c r="G68" i="9"/>
  <c r="H68" i="9"/>
  <c r="I68" i="9"/>
  <c r="J68" i="9"/>
  <c r="K68" i="9"/>
  <c r="L68" i="9"/>
  <c r="M68" i="9"/>
  <c r="N68" i="9"/>
  <c r="O68" i="9"/>
  <c r="P68" i="9"/>
  <c r="Q68" i="9"/>
  <c r="R68" i="9"/>
  <c r="S68" i="9"/>
  <c r="T68" i="9"/>
  <c r="U68" i="9"/>
  <c r="V68" i="9"/>
  <c r="W68" i="9"/>
  <c r="X68" i="9"/>
  <c r="Y68" i="9"/>
  <c r="Z68" i="9"/>
  <c r="AA68" i="9"/>
  <c r="AB68" i="9"/>
  <c r="AC68" i="9"/>
  <c r="D69" i="9"/>
  <c r="E69" i="9"/>
  <c r="F69" i="9"/>
  <c r="G69" i="9"/>
  <c r="H69" i="9"/>
  <c r="I69" i="9"/>
  <c r="J69" i="9"/>
  <c r="K69" i="9"/>
  <c r="L69" i="9"/>
  <c r="M69" i="9"/>
  <c r="N69" i="9"/>
  <c r="O69" i="9"/>
  <c r="P69" i="9"/>
  <c r="Q69" i="9"/>
  <c r="R69" i="9"/>
  <c r="S69" i="9"/>
  <c r="T69" i="9"/>
  <c r="U69" i="9"/>
  <c r="V69" i="9"/>
  <c r="W69" i="9"/>
  <c r="X69" i="9"/>
  <c r="Y69" i="9"/>
  <c r="Z69" i="9"/>
  <c r="AA69" i="9"/>
  <c r="AB69" i="9"/>
  <c r="AC69" i="9"/>
  <c r="D70" i="9"/>
  <c r="E70" i="9"/>
  <c r="F70" i="9"/>
  <c r="G70" i="9"/>
  <c r="H70" i="9"/>
  <c r="I70" i="9"/>
  <c r="J70" i="9"/>
  <c r="K70" i="9"/>
  <c r="L70" i="9"/>
  <c r="M70" i="9"/>
  <c r="N70" i="9"/>
  <c r="O70" i="9"/>
  <c r="P70" i="9"/>
  <c r="Q70" i="9"/>
  <c r="R70" i="9"/>
  <c r="S70" i="9"/>
  <c r="T70" i="9"/>
  <c r="U70" i="9"/>
  <c r="V70" i="9"/>
  <c r="W70" i="9"/>
  <c r="X70" i="9"/>
  <c r="Y70" i="9"/>
  <c r="Z70" i="9"/>
  <c r="AA70" i="9"/>
  <c r="AB70" i="9"/>
  <c r="AC70" i="9"/>
  <c r="D71" i="9"/>
  <c r="E71" i="9"/>
  <c r="F71" i="9"/>
  <c r="G71" i="9"/>
  <c r="H71" i="9"/>
  <c r="I71" i="9"/>
  <c r="J71" i="9"/>
  <c r="K71" i="9"/>
  <c r="L71" i="9"/>
  <c r="M71" i="9"/>
  <c r="N71" i="9"/>
  <c r="O71" i="9"/>
  <c r="P71" i="9"/>
  <c r="Q71" i="9"/>
  <c r="R71" i="9"/>
  <c r="S71" i="9"/>
  <c r="T71" i="9"/>
  <c r="U71" i="9"/>
  <c r="V71" i="9"/>
  <c r="W71" i="9"/>
  <c r="X71" i="9"/>
  <c r="Y71" i="9"/>
  <c r="Z71" i="9"/>
  <c r="AA71" i="9"/>
  <c r="AB71" i="9"/>
  <c r="AC71" i="9"/>
  <c r="D72" i="9"/>
  <c r="E72" i="9"/>
  <c r="F72" i="9"/>
  <c r="G72" i="9"/>
  <c r="H72" i="9"/>
  <c r="I72" i="9"/>
  <c r="J72" i="9"/>
  <c r="K72" i="9"/>
  <c r="L72" i="9"/>
  <c r="M72" i="9"/>
  <c r="N72" i="9"/>
  <c r="O72" i="9"/>
  <c r="P72" i="9"/>
  <c r="Q72" i="9"/>
  <c r="R72" i="9"/>
  <c r="S72" i="9"/>
  <c r="T72" i="9"/>
  <c r="U72" i="9"/>
  <c r="V72" i="9"/>
  <c r="W72" i="9"/>
  <c r="X72" i="9"/>
  <c r="Y72" i="9"/>
  <c r="Z72" i="9"/>
  <c r="AA72" i="9"/>
  <c r="AB72" i="9"/>
  <c r="AC72" i="9"/>
  <c r="D73" i="9"/>
  <c r="E73" i="9"/>
  <c r="F73" i="9"/>
  <c r="G73" i="9"/>
  <c r="H73" i="9"/>
  <c r="I73" i="9"/>
  <c r="J73" i="9"/>
  <c r="K73" i="9"/>
  <c r="L73" i="9"/>
  <c r="M73" i="9"/>
  <c r="N73" i="9"/>
  <c r="O73" i="9"/>
  <c r="P73" i="9"/>
  <c r="Q73" i="9"/>
  <c r="R73" i="9"/>
  <c r="S73" i="9"/>
  <c r="T73" i="9"/>
  <c r="U73" i="9"/>
  <c r="V73" i="9"/>
  <c r="W73" i="9"/>
  <c r="X73" i="9"/>
  <c r="Y73" i="9"/>
  <c r="Z73" i="9"/>
  <c r="AA73" i="9"/>
  <c r="AB73" i="9"/>
  <c r="AC73" i="9"/>
  <c r="D74" i="9"/>
  <c r="E74" i="9"/>
  <c r="F74" i="9"/>
  <c r="G74" i="9"/>
  <c r="H74" i="9"/>
  <c r="I74" i="9"/>
  <c r="J74" i="9"/>
  <c r="K74" i="9"/>
  <c r="L74" i="9"/>
  <c r="M74" i="9"/>
  <c r="N74" i="9"/>
  <c r="O74" i="9"/>
  <c r="P74" i="9"/>
  <c r="Q74" i="9"/>
  <c r="R74" i="9"/>
  <c r="S74" i="9"/>
  <c r="T74" i="9"/>
  <c r="U74" i="9"/>
  <c r="V74" i="9"/>
  <c r="W74" i="9"/>
  <c r="X74" i="9"/>
  <c r="Y74" i="9"/>
  <c r="Z74" i="9"/>
  <c r="AA74" i="9"/>
  <c r="AB74" i="9"/>
  <c r="AC74" i="9"/>
  <c r="D75" i="9"/>
  <c r="E75" i="9"/>
  <c r="F75" i="9"/>
  <c r="G75" i="9"/>
  <c r="H75" i="9"/>
  <c r="I75" i="9"/>
  <c r="J75" i="9"/>
  <c r="K75" i="9"/>
  <c r="L75" i="9"/>
  <c r="M75" i="9"/>
  <c r="N75" i="9"/>
  <c r="O75" i="9"/>
  <c r="P75" i="9"/>
  <c r="Q75" i="9"/>
  <c r="R75" i="9"/>
  <c r="S75" i="9"/>
  <c r="T75" i="9"/>
  <c r="U75" i="9"/>
  <c r="V75" i="9"/>
  <c r="W75" i="9"/>
  <c r="X75" i="9"/>
  <c r="Y75" i="9"/>
  <c r="Z75" i="9"/>
  <c r="AA75" i="9"/>
  <c r="AB75" i="9"/>
  <c r="AC75" i="9"/>
  <c r="D76" i="9"/>
  <c r="E76" i="9"/>
  <c r="F76" i="9"/>
  <c r="G76" i="9"/>
  <c r="H76" i="9"/>
  <c r="I76" i="9"/>
  <c r="J76" i="9"/>
  <c r="K76" i="9"/>
  <c r="L76" i="9"/>
  <c r="M76" i="9"/>
  <c r="N76" i="9"/>
  <c r="O76" i="9"/>
  <c r="P76" i="9"/>
  <c r="Q76" i="9"/>
  <c r="R76" i="9"/>
  <c r="S76" i="9"/>
  <c r="T76" i="9"/>
  <c r="U76" i="9"/>
  <c r="V76" i="9"/>
  <c r="W76" i="9"/>
  <c r="X76" i="9"/>
  <c r="Y76" i="9"/>
  <c r="Z76" i="9"/>
  <c r="AA76" i="9"/>
  <c r="AB76" i="9"/>
  <c r="AC76" i="9"/>
  <c r="D77" i="9"/>
  <c r="E77" i="9"/>
  <c r="F77" i="9"/>
  <c r="G77" i="9"/>
  <c r="H77" i="9"/>
  <c r="I77" i="9"/>
  <c r="J77" i="9"/>
  <c r="K77" i="9"/>
  <c r="L77" i="9"/>
  <c r="M77" i="9"/>
  <c r="N77" i="9"/>
  <c r="O77" i="9"/>
  <c r="P77" i="9"/>
  <c r="Q77" i="9"/>
  <c r="R77" i="9"/>
  <c r="S77" i="9"/>
  <c r="T77" i="9"/>
  <c r="U77" i="9"/>
  <c r="V77" i="9"/>
  <c r="W77" i="9"/>
  <c r="X77" i="9"/>
  <c r="Y77" i="9"/>
  <c r="Z77" i="9"/>
  <c r="AA77" i="9"/>
  <c r="AB77" i="9"/>
  <c r="AC77" i="9"/>
  <c r="D78" i="9"/>
  <c r="E78" i="9"/>
  <c r="F78" i="9"/>
  <c r="G78" i="9"/>
  <c r="H78" i="9"/>
  <c r="I78" i="9"/>
  <c r="J78" i="9"/>
  <c r="K78" i="9"/>
  <c r="L78" i="9"/>
  <c r="M78" i="9"/>
  <c r="N78" i="9"/>
  <c r="O78" i="9"/>
  <c r="P78" i="9"/>
  <c r="Q78" i="9"/>
  <c r="R78" i="9"/>
  <c r="S78" i="9"/>
  <c r="T78" i="9"/>
  <c r="U78" i="9"/>
  <c r="V78" i="9"/>
  <c r="W78" i="9"/>
  <c r="X78" i="9"/>
  <c r="Y78" i="9"/>
  <c r="Z78" i="9"/>
  <c r="AA78" i="9"/>
  <c r="AB78" i="9"/>
  <c r="AC78" i="9"/>
  <c r="D79" i="9"/>
  <c r="E79" i="9"/>
  <c r="F79" i="9"/>
  <c r="G79" i="9"/>
  <c r="H79" i="9"/>
  <c r="I79" i="9"/>
  <c r="J79" i="9"/>
  <c r="K79" i="9"/>
  <c r="L79" i="9"/>
  <c r="M79" i="9"/>
  <c r="N79" i="9"/>
  <c r="O79" i="9"/>
  <c r="P79" i="9"/>
  <c r="Q79" i="9"/>
  <c r="R79" i="9"/>
  <c r="S79" i="9"/>
  <c r="T79" i="9"/>
  <c r="U79" i="9"/>
  <c r="V79" i="9"/>
  <c r="W79" i="9"/>
  <c r="X79" i="9"/>
  <c r="Y79" i="9"/>
  <c r="Z79" i="9"/>
  <c r="AA79" i="9"/>
  <c r="AB79" i="9"/>
  <c r="AC79" i="9"/>
  <c r="D80" i="9"/>
  <c r="E80" i="9"/>
  <c r="F80" i="9"/>
  <c r="G80" i="9"/>
  <c r="H80" i="9"/>
  <c r="I80" i="9"/>
  <c r="J80" i="9"/>
  <c r="K80" i="9"/>
  <c r="L80" i="9"/>
  <c r="M80" i="9"/>
  <c r="N80" i="9"/>
  <c r="O80" i="9"/>
  <c r="P80" i="9"/>
  <c r="Q80" i="9"/>
  <c r="R80" i="9"/>
  <c r="S80" i="9"/>
  <c r="T80" i="9"/>
  <c r="U80" i="9"/>
  <c r="V80" i="9"/>
  <c r="W80" i="9"/>
  <c r="X80" i="9"/>
  <c r="Y80" i="9"/>
  <c r="Z80" i="9"/>
  <c r="AA80" i="9"/>
  <c r="AB80" i="9"/>
  <c r="AC80" i="9"/>
  <c r="D81" i="9"/>
  <c r="E81" i="9"/>
  <c r="F81" i="9"/>
  <c r="G81" i="9"/>
  <c r="H81" i="9"/>
  <c r="I81" i="9"/>
  <c r="J81" i="9"/>
  <c r="K81" i="9"/>
  <c r="L81" i="9"/>
  <c r="M81" i="9"/>
  <c r="N81" i="9"/>
  <c r="O81" i="9"/>
  <c r="P81" i="9"/>
  <c r="Q81" i="9"/>
  <c r="R81" i="9"/>
  <c r="S81" i="9"/>
  <c r="T81" i="9"/>
  <c r="U81" i="9"/>
  <c r="V81" i="9"/>
  <c r="W81" i="9"/>
  <c r="X81" i="9"/>
  <c r="Y81" i="9"/>
  <c r="Z81" i="9"/>
  <c r="AA81" i="9"/>
  <c r="AB81" i="9"/>
  <c r="AC81" i="9"/>
  <c r="D82" i="9"/>
  <c r="E82" i="9"/>
  <c r="F82" i="9"/>
  <c r="G82" i="9"/>
  <c r="H82" i="9"/>
  <c r="I82" i="9"/>
  <c r="J82" i="9"/>
  <c r="K82" i="9"/>
  <c r="L82" i="9"/>
  <c r="M82" i="9"/>
  <c r="N82" i="9"/>
  <c r="O82" i="9"/>
  <c r="P82" i="9"/>
  <c r="Q82" i="9"/>
  <c r="R82" i="9"/>
  <c r="S82" i="9"/>
  <c r="T82" i="9"/>
  <c r="U82" i="9"/>
  <c r="V82" i="9"/>
  <c r="W82" i="9"/>
  <c r="X82" i="9"/>
  <c r="Y82" i="9"/>
  <c r="Z82" i="9"/>
  <c r="AA82" i="9"/>
  <c r="AB82" i="9"/>
  <c r="AC82" i="9"/>
  <c r="D83" i="9"/>
  <c r="E83" i="9"/>
  <c r="F83" i="9"/>
  <c r="G83" i="9"/>
  <c r="H83" i="9"/>
  <c r="I83" i="9"/>
  <c r="J83" i="9"/>
  <c r="K83" i="9"/>
  <c r="L83" i="9"/>
  <c r="M83" i="9"/>
  <c r="N83" i="9"/>
  <c r="O83" i="9"/>
  <c r="P83" i="9"/>
  <c r="Q83" i="9"/>
  <c r="R83" i="9"/>
  <c r="S83" i="9"/>
  <c r="T83" i="9"/>
  <c r="U83" i="9"/>
  <c r="V83" i="9"/>
  <c r="W83" i="9"/>
  <c r="X83" i="9"/>
  <c r="Y83" i="9"/>
  <c r="Z83" i="9"/>
  <c r="AA83" i="9"/>
  <c r="AB83" i="9"/>
  <c r="AC83" i="9"/>
  <c r="D84" i="9"/>
  <c r="E84" i="9"/>
  <c r="F84" i="9"/>
  <c r="G84" i="9"/>
  <c r="H84" i="9"/>
  <c r="I84" i="9"/>
  <c r="J84" i="9"/>
  <c r="K84" i="9"/>
  <c r="L84" i="9"/>
  <c r="M84" i="9"/>
  <c r="N84" i="9"/>
  <c r="O84" i="9"/>
  <c r="P84" i="9"/>
  <c r="Q84" i="9"/>
  <c r="R84" i="9"/>
  <c r="S84" i="9"/>
  <c r="T84" i="9"/>
  <c r="U84" i="9"/>
  <c r="V84" i="9"/>
  <c r="W84" i="9"/>
  <c r="X84" i="9"/>
  <c r="Y84" i="9"/>
  <c r="Z84" i="9"/>
  <c r="AA84" i="9"/>
  <c r="AB84" i="9"/>
  <c r="AC84" i="9"/>
  <c r="D85" i="9"/>
  <c r="E85" i="9"/>
  <c r="F85" i="9"/>
  <c r="G85" i="9"/>
  <c r="H85" i="9"/>
  <c r="I85" i="9"/>
  <c r="J85" i="9"/>
  <c r="K85" i="9"/>
  <c r="L85" i="9"/>
  <c r="M85" i="9"/>
  <c r="N85" i="9"/>
  <c r="O85" i="9"/>
  <c r="P85" i="9"/>
  <c r="Q85" i="9"/>
  <c r="R85" i="9"/>
  <c r="S85" i="9"/>
  <c r="T85" i="9"/>
  <c r="U85" i="9"/>
  <c r="V85" i="9"/>
  <c r="W85" i="9"/>
  <c r="X85" i="9"/>
  <c r="Y85" i="9"/>
  <c r="Z85" i="9"/>
  <c r="AA85" i="9"/>
  <c r="AB85" i="9"/>
  <c r="AC85" i="9"/>
  <c r="D86" i="9"/>
  <c r="E86" i="9"/>
  <c r="F86" i="9"/>
  <c r="G86" i="9"/>
  <c r="H86" i="9"/>
  <c r="I86" i="9"/>
  <c r="J86" i="9"/>
  <c r="K86" i="9"/>
  <c r="L86" i="9"/>
  <c r="M86" i="9"/>
  <c r="N86" i="9"/>
  <c r="O86" i="9"/>
  <c r="P86" i="9"/>
  <c r="Q86" i="9"/>
  <c r="R86" i="9"/>
  <c r="S86" i="9"/>
  <c r="T86" i="9"/>
  <c r="U86" i="9"/>
  <c r="V86" i="9"/>
  <c r="W86" i="9"/>
  <c r="X86" i="9"/>
  <c r="Y86" i="9"/>
  <c r="Z86" i="9"/>
  <c r="AA86" i="9"/>
  <c r="AB86" i="9"/>
  <c r="AC86" i="9"/>
  <c r="D87" i="9"/>
  <c r="E87" i="9"/>
  <c r="F87" i="9"/>
  <c r="G87" i="9"/>
  <c r="H87" i="9"/>
  <c r="I87" i="9"/>
  <c r="J87" i="9"/>
  <c r="K87" i="9"/>
  <c r="L87" i="9"/>
  <c r="M87" i="9"/>
  <c r="N87" i="9"/>
  <c r="O87" i="9"/>
  <c r="P87" i="9"/>
  <c r="Q87" i="9"/>
  <c r="R87" i="9"/>
  <c r="S87" i="9"/>
  <c r="T87" i="9"/>
  <c r="U87" i="9"/>
  <c r="V87" i="9"/>
  <c r="W87" i="9"/>
  <c r="X87" i="9"/>
  <c r="Y87" i="9"/>
  <c r="Z87" i="9"/>
  <c r="AA87" i="9"/>
  <c r="AB87" i="9"/>
  <c r="AC87" i="9"/>
  <c r="D88" i="9"/>
  <c r="E88" i="9"/>
  <c r="F88" i="9"/>
  <c r="G88" i="9"/>
  <c r="H88" i="9"/>
  <c r="I88" i="9"/>
  <c r="J88" i="9"/>
  <c r="K88" i="9"/>
  <c r="L88" i="9"/>
  <c r="M88" i="9"/>
  <c r="N88" i="9"/>
  <c r="O88" i="9"/>
  <c r="P88" i="9"/>
  <c r="Q88" i="9"/>
  <c r="R88" i="9"/>
  <c r="S88" i="9"/>
  <c r="T88" i="9"/>
  <c r="U88" i="9"/>
  <c r="V88" i="9"/>
  <c r="W88" i="9"/>
  <c r="X88" i="9"/>
  <c r="Y88" i="9"/>
  <c r="Z88" i="9"/>
  <c r="AA88" i="9"/>
  <c r="AB88" i="9"/>
  <c r="AC88" i="9"/>
  <c r="D89" i="9"/>
  <c r="E89" i="9"/>
  <c r="F89" i="9"/>
  <c r="G89" i="9"/>
  <c r="H89" i="9"/>
  <c r="I89" i="9"/>
  <c r="J89" i="9"/>
  <c r="K89" i="9"/>
  <c r="L89" i="9"/>
  <c r="M89" i="9"/>
  <c r="N89" i="9"/>
  <c r="O89" i="9"/>
  <c r="P89" i="9"/>
  <c r="Q89" i="9"/>
  <c r="R89" i="9"/>
  <c r="S89" i="9"/>
  <c r="T89" i="9"/>
  <c r="U89" i="9"/>
  <c r="V89" i="9"/>
  <c r="W89" i="9"/>
  <c r="X89" i="9"/>
  <c r="Y89" i="9"/>
  <c r="Z89" i="9"/>
  <c r="AA89" i="9"/>
  <c r="AB89" i="9"/>
  <c r="AC89" i="9"/>
  <c r="D90" i="9"/>
  <c r="E90" i="9"/>
  <c r="F90" i="9"/>
  <c r="G90" i="9"/>
  <c r="H90" i="9"/>
  <c r="I90" i="9"/>
  <c r="J90" i="9"/>
  <c r="K90" i="9"/>
  <c r="L90" i="9"/>
  <c r="M90" i="9"/>
  <c r="N90" i="9"/>
  <c r="O90" i="9"/>
  <c r="P90" i="9"/>
  <c r="Q90" i="9"/>
  <c r="R90" i="9"/>
  <c r="S90" i="9"/>
  <c r="T90" i="9"/>
  <c r="U90" i="9"/>
  <c r="V90" i="9"/>
  <c r="W90" i="9"/>
  <c r="X90" i="9"/>
  <c r="Y90" i="9"/>
  <c r="Z90" i="9"/>
  <c r="AA90" i="9"/>
  <c r="AB90" i="9"/>
  <c r="AC90" i="9"/>
  <c r="D91" i="9"/>
  <c r="E91" i="9"/>
  <c r="F91" i="9"/>
  <c r="G91" i="9"/>
  <c r="H91" i="9"/>
  <c r="I91" i="9"/>
  <c r="J91" i="9"/>
  <c r="K91" i="9"/>
  <c r="L91" i="9"/>
  <c r="M91" i="9"/>
  <c r="N91" i="9"/>
  <c r="O91" i="9"/>
  <c r="P91" i="9"/>
  <c r="Q91" i="9"/>
  <c r="R91" i="9"/>
  <c r="S91" i="9"/>
  <c r="T91" i="9"/>
  <c r="U91" i="9"/>
  <c r="V91" i="9"/>
  <c r="W91" i="9"/>
  <c r="X91" i="9"/>
  <c r="Y91" i="9"/>
  <c r="Z91" i="9"/>
  <c r="AA91" i="9"/>
  <c r="AB91" i="9"/>
  <c r="AC91" i="9"/>
  <c r="D92" i="9"/>
  <c r="E92" i="9"/>
  <c r="F92" i="9"/>
  <c r="G92" i="9"/>
  <c r="H92" i="9"/>
  <c r="I92" i="9"/>
  <c r="J92" i="9"/>
  <c r="K92" i="9"/>
  <c r="L92" i="9"/>
  <c r="M92" i="9"/>
  <c r="N92" i="9"/>
  <c r="O92" i="9"/>
  <c r="P92" i="9"/>
  <c r="Q92" i="9"/>
  <c r="R92" i="9"/>
  <c r="S92" i="9"/>
  <c r="T92" i="9"/>
  <c r="U92" i="9"/>
  <c r="V92" i="9"/>
  <c r="W92" i="9"/>
  <c r="X92" i="9"/>
  <c r="Y92" i="9"/>
  <c r="Z92" i="9"/>
  <c r="AA92" i="9"/>
  <c r="AB92" i="9"/>
  <c r="AC92" i="9"/>
  <c r="C68" i="9"/>
  <c r="C69" i="9"/>
  <c r="C70" i="9"/>
  <c r="C71" i="9"/>
  <c r="C72" i="9"/>
  <c r="C73" i="9"/>
  <c r="C74" i="9"/>
  <c r="C75" i="9"/>
  <c r="C76" i="9"/>
  <c r="C77" i="9"/>
  <c r="C78" i="9"/>
  <c r="C79" i="9"/>
  <c r="C80" i="9"/>
  <c r="C81" i="9"/>
  <c r="C82" i="9"/>
  <c r="C83" i="9"/>
  <c r="C84" i="9"/>
  <c r="C85" i="9"/>
  <c r="C86" i="9"/>
  <c r="C87" i="9"/>
  <c r="C88" i="9"/>
  <c r="C89" i="9"/>
  <c r="C90" i="9"/>
  <c r="C91" i="9"/>
  <c r="C92" i="9"/>
  <c r="C38" i="9"/>
  <c r="D38" i="9"/>
  <c r="E38" i="9"/>
  <c r="F38" i="9"/>
  <c r="G38" i="9"/>
  <c r="H38" i="9"/>
  <c r="I38" i="9"/>
  <c r="J38" i="9"/>
  <c r="K38" i="9"/>
  <c r="L38" i="9"/>
  <c r="M38" i="9"/>
  <c r="N38" i="9"/>
  <c r="O38" i="9"/>
  <c r="P38" i="9"/>
  <c r="Q38" i="9"/>
  <c r="R38" i="9"/>
  <c r="S38" i="9"/>
  <c r="T38" i="9"/>
  <c r="U38" i="9"/>
  <c r="V38" i="9"/>
  <c r="W38" i="9"/>
  <c r="X38" i="9"/>
  <c r="Y38" i="9"/>
  <c r="Z38" i="9"/>
  <c r="AA38" i="9"/>
  <c r="AB38" i="9"/>
  <c r="AC38" i="9"/>
  <c r="AD38" i="9"/>
  <c r="C39" i="9"/>
  <c r="D39" i="9"/>
  <c r="E39" i="9"/>
  <c r="F39" i="9"/>
  <c r="G39" i="9"/>
  <c r="H39" i="9"/>
  <c r="I39" i="9"/>
  <c r="J39" i="9"/>
  <c r="K39" i="9"/>
  <c r="L39" i="9"/>
  <c r="M39" i="9"/>
  <c r="N39" i="9"/>
  <c r="O39" i="9"/>
  <c r="P39" i="9"/>
  <c r="Q39" i="9"/>
  <c r="R39" i="9"/>
  <c r="S39" i="9"/>
  <c r="T39" i="9"/>
  <c r="U39" i="9"/>
  <c r="V39" i="9"/>
  <c r="W39" i="9"/>
  <c r="X39" i="9"/>
  <c r="Y39" i="9"/>
  <c r="Z39" i="9"/>
  <c r="AA39" i="9"/>
  <c r="AB39" i="9"/>
  <c r="AC39" i="9"/>
  <c r="AD39" i="9"/>
  <c r="C40"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C41" i="9"/>
  <c r="D41" i="9"/>
  <c r="E41" i="9"/>
  <c r="F41" i="9"/>
  <c r="G41" i="9"/>
  <c r="H41" i="9"/>
  <c r="I41" i="9"/>
  <c r="J41" i="9"/>
  <c r="K41" i="9"/>
  <c r="L41" i="9"/>
  <c r="M41" i="9"/>
  <c r="N41" i="9"/>
  <c r="O41" i="9"/>
  <c r="P41" i="9"/>
  <c r="Q41" i="9"/>
  <c r="R41" i="9"/>
  <c r="S41" i="9"/>
  <c r="T41" i="9"/>
  <c r="U41" i="9"/>
  <c r="V41" i="9"/>
  <c r="W41" i="9"/>
  <c r="X41" i="9"/>
  <c r="Y41" i="9"/>
  <c r="Z41" i="9"/>
  <c r="AA41" i="9"/>
  <c r="AB41" i="9"/>
  <c r="AC41" i="9"/>
  <c r="AD41" i="9"/>
  <c r="C42" i="9"/>
  <c r="D42" i="9"/>
  <c r="E42" i="9"/>
  <c r="F42" i="9"/>
  <c r="G42" i="9"/>
  <c r="H42" i="9"/>
  <c r="I42" i="9"/>
  <c r="J42" i="9"/>
  <c r="K42" i="9"/>
  <c r="L42" i="9"/>
  <c r="M42" i="9"/>
  <c r="N42" i="9"/>
  <c r="O42" i="9"/>
  <c r="P42" i="9"/>
  <c r="Q42" i="9"/>
  <c r="R42" i="9"/>
  <c r="S42" i="9"/>
  <c r="T42" i="9"/>
  <c r="U42" i="9"/>
  <c r="V42" i="9"/>
  <c r="W42" i="9"/>
  <c r="X42" i="9"/>
  <c r="Y42" i="9"/>
  <c r="Z42" i="9"/>
  <c r="AA42" i="9"/>
  <c r="AB42" i="9"/>
  <c r="AC42" i="9"/>
  <c r="AD42" i="9"/>
  <c r="C43" i="9"/>
  <c r="D43" i="9"/>
  <c r="E43" i="9"/>
  <c r="F43" i="9"/>
  <c r="G43" i="9"/>
  <c r="H43" i="9"/>
  <c r="I43" i="9"/>
  <c r="J43" i="9"/>
  <c r="K43" i="9"/>
  <c r="L43" i="9"/>
  <c r="M43" i="9"/>
  <c r="N43" i="9"/>
  <c r="O43" i="9"/>
  <c r="P43" i="9"/>
  <c r="Q43" i="9"/>
  <c r="R43" i="9"/>
  <c r="S43" i="9"/>
  <c r="T43" i="9"/>
  <c r="U43" i="9"/>
  <c r="V43" i="9"/>
  <c r="W43" i="9"/>
  <c r="X43" i="9"/>
  <c r="Y43" i="9"/>
  <c r="Z43" i="9"/>
  <c r="AA43" i="9"/>
  <c r="AB43" i="9"/>
  <c r="AC43" i="9"/>
  <c r="AD43" i="9"/>
  <c r="C44" i="9"/>
  <c r="D44" i="9"/>
  <c r="E44" i="9"/>
  <c r="F44" i="9"/>
  <c r="G44" i="9"/>
  <c r="H44" i="9"/>
  <c r="I44" i="9"/>
  <c r="J44" i="9"/>
  <c r="K44" i="9"/>
  <c r="L44" i="9"/>
  <c r="M44" i="9"/>
  <c r="N44" i="9"/>
  <c r="O44" i="9"/>
  <c r="P44" i="9"/>
  <c r="Q44" i="9"/>
  <c r="R44" i="9"/>
  <c r="S44" i="9"/>
  <c r="T44" i="9"/>
  <c r="U44" i="9"/>
  <c r="V44" i="9"/>
  <c r="W44" i="9"/>
  <c r="X44" i="9"/>
  <c r="Y44" i="9"/>
  <c r="Z44" i="9"/>
  <c r="AA44" i="9"/>
  <c r="AB44" i="9"/>
  <c r="AC44" i="9"/>
  <c r="AD44" i="9"/>
  <c r="C45" i="9"/>
  <c r="D45" i="9"/>
  <c r="E45" i="9"/>
  <c r="F45" i="9"/>
  <c r="G45" i="9"/>
  <c r="H45" i="9"/>
  <c r="I45" i="9"/>
  <c r="J45" i="9"/>
  <c r="K45" i="9"/>
  <c r="L45" i="9"/>
  <c r="M45" i="9"/>
  <c r="N45" i="9"/>
  <c r="O45" i="9"/>
  <c r="P45" i="9"/>
  <c r="Q45" i="9"/>
  <c r="R45" i="9"/>
  <c r="S45" i="9"/>
  <c r="T45" i="9"/>
  <c r="U45" i="9"/>
  <c r="V45" i="9"/>
  <c r="W45" i="9"/>
  <c r="X45" i="9"/>
  <c r="Y45" i="9"/>
  <c r="Z45" i="9"/>
  <c r="AA45" i="9"/>
  <c r="AB45" i="9"/>
  <c r="AC45" i="9"/>
  <c r="AD45" i="9"/>
  <c r="C46" i="9"/>
  <c r="D46" i="9"/>
  <c r="E46" i="9"/>
  <c r="F46" i="9"/>
  <c r="G46" i="9"/>
  <c r="H46" i="9"/>
  <c r="I46" i="9"/>
  <c r="J46" i="9"/>
  <c r="K46" i="9"/>
  <c r="L46" i="9"/>
  <c r="M46" i="9"/>
  <c r="N46" i="9"/>
  <c r="O46" i="9"/>
  <c r="P46" i="9"/>
  <c r="Q46" i="9"/>
  <c r="R46" i="9"/>
  <c r="S46" i="9"/>
  <c r="T46" i="9"/>
  <c r="U46" i="9"/>
  <c r="V46" i="9"/>
  <c r="W46" i="9"/>
  <c r="X46" i="9"/>
  <c r="Y46" i="9"/>
  <c r="Z46" i="9"/>
  <c r="AA46" i="9"/>
  <c r="AB46" i="9"/>
  <c r="AC46" i="9"/>
  <c r="AD46" i="9"/>
  <c r="C47" i="9"/>
  <c r="D47" i="9"/>
  <c r="E47" i="9"/>
  <c r="F47" i="9"/>
  <c r="G47" i="9"/>
  <c r="H47" i="9"/>
  <c r="I47" i="9"/>
  <c r="J47" i="9"/>
  <c r="K47" i="9"/>
  <c r="L47" i="9"/>
  <c r="M47" i="9"/>
  <c r="N47" i="9"/>
  <c r="O47" i="9"/>
  <c r="P47" i="9"/>
  <c r="Q47" i="9"/>
  <c r="R47" i="9"/>
  <c r="S47" i="9"/>
  <c r="T47" i="9"/>
  <c r="U47" i="9"/>
  <c r="V47" i="9"/>
  <c r="W47" i="9"/>
  <c r="X47" i="9"/>
  <c r="Y47" i="9"/>
  <c r="Z47" i="9"/>
  <c r="AA47" i="9"/>
  <c r="AB47" i="9"/>
  <c r="AC47" i="9"/>
  <c r="AD47" i="9"/>
  <c r="C48" i="9"/>
  <c r="D48" i="9"/>
  <c r="E48" i="9"/>
  <c r="F48" i="9"/>
  <c r="G48" i="9"/>
  <c r="H48" i="9"/>
  <c r="I48" i="9"/>
  <c r="J48" i="9"/>
  <c r="K48" i="9"/>
  <c r="L48" i="9"/>
  <c r="M48" i="9"/>
  <c r="N48" i="9"/>
  <c r="O48" i="9"/>
  <c r="P48" i="9"/>
  <c r="Q48" i="9"/>
  <c r="R48" i="9"/>
  <c r="S48" i="9"/>
  <c r="T48" i="9"/>
  <c r="U48" i="9"/>
  <c r="V48" i="9"/>
  <c r="W48" i="9"/>
  <c r="X48" i="9"/>
  <c r="Y48" i="9"/>
  <c r="Z48" i="9"/>
  <c r="AA48" i="9"/>
  <c r="AB48" i="9"/>
  <c r="AC48" i="9"/>
  <c r="AD48" i="9"/>
  <c r="C49" i="9"/>
  <c r="D49" i="9"/>
  <c r="E49" i="9"/>
  <c r="F49" i="9"/>
  <c r="G49" i="9"/>
  <c r="H49" i="9"/>
  <c r="I49" i="9"/>
  <c r="J49" i="9"/>
  <c r="K49" i="9"/>
  <c r="L49" i="9"/>
  <c r="M49" i="9"/>
  <c r="N49" i="9"/>
  <c r="O49" i="9"/>
  <c r="P49" i="9"/>
  <c r="Q49" i="9"/>
  <c r="R49" i="9"/>
  <c r="S49" i="9"/>
  <c r="T49" i="9"/>
  <c r="U49" i="9"/>
  <c r="V49" i="9"/>
  <c r="W49" i="9"/>
  <c r="X49" i="9"/>
  <c r="Y49" i="9"/>
  <c r="Z49" i="9"/>
  <c r="AA49" i="9"/>
  <c r="AB49" i="9"/>
  <c r="AC49" i="9"/>
  <c r="AD49" i="9"/>
  <c r="C5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C51" i="9"/>
  <c r="D51" i="9"/>
  <c r="E51" i="9"/>
  <c r="F51" i="9"/>
  <c r="G51" i="9"/>
  <c r="H51" i="9"/>
  <c r="I51" i="9"/>
  <c r="J51" i="9"/>
  <c r="K51" i="9"/>
  <c r="L51" i="9"/>
  <c r="M51" i="9"/>
  <c r="N51" i="9"/>
  <c r="O51" i="9"/>
  <c r="P51" i="9"/>
  <c r="Q51" i="9"/>
  <c r="R51" i="9"/>
  <c r="S51" i="9"/>
  <c r="T51" i="9"/>
  <c r="U51" i="9"/>
  <c r="V51" i="9"/>
  <c r="W51" i="9"/>
  <c r="X51" i="9"/>
  <c r="Y51" i="9"/>
  <c r="Z51" i="9"/>
  <c r="AA51" i="9"/>
  <c r="AB51" i="9"/>
  <c r="AC51" i="9"/>
  <c r="AD51" i="9"/>
  <c r="C52" i="9"/>
  <c r="D52" i="9"/>
  <c r="E52" i="9"/>
  <c r="F52" i="9"/>
  <c r="G52" i="9"/>
  <c r="H52" i="9"/>
  <c r="I52" i="9"/>
  <c r="J52" i="9"/>
  <c r="K52" i="9"/>
  <c r="L52" i="9"/>
  <c r="M52" i="9"/>
  <c r="N52" i="9"/>
  <c r="O52" i="9"/>
  <c r="P52" i="9"/>
  <c r="Q52" i="9"/>
  <c r="R52" i="9"/>
  <c r="S52" i="9"/>
  <c r="T52" i="9"/>
  <c r="U52" i="9"/>
  <c r="V52" i="9"/>
  <c r="W52" i="9"/>
  <c r="X52" i="9"/>
  <c r="Y52" i="9"/>
  <c r="Z52" i="9"/>
  <c r="AA52" i="9"/>
  <c r="AB52" i="9"/>
  <c r="AC52" i="9"/>
  <c r="AD52" i="9"/>
  <c r="C53" i="9"/>
  <c r="D53" i="9"/>
  <c r="E53" i="9"/>
  <c r="F53" i="9"/>
  <c r="G53" i="9"/>
  <c r="H53" i="9"/>
  <c r="I53" i="9"/>
  <c r="J53" i="9"/>
  <c r="K53" i="9"/>
  <c r="L53" i="9"/>
  <c r="M53" i="9"/>
  <c r="N53" i="9"/>
  <c r="O53" i="9"/>
  <c r="P53" i="9"/>
  <c r="Q53" i="9"/>
  <c r="R53" i="9"/>
  <c r="S53" i="9"/>
  <c r="T53" i="9"/>
  <c r="U53" i="9"/>
  <c r="V53" i="9"/>
  <c r="W53" i="9"/>
  <c r="X53" i="9"/>
  <c r="Y53" i="9"/>
  <c r="Z53" i="9"/>
  <c r="AA53" i="9"/>
  <c r="AB53" i="9"/>
  <c r="AC53" i="9"/>
  <c r="AD53" i="9"/>
  <c r="C54" i="9"/>
  <c r="D54" i="9"/>
  <c r="E54" i="9"/>
  <c r="F54" i="9"/>
  <c r="G54" i="9"/>
  <c r="H54" i="9"/>
  <c r="I54" i="9"/>
  <c r="J54" i="9"/>
  <c r="K54" i="9"/>
  <c r="L54" i="9"/>
  <c r="M54" i="9"/>
  <c r="N54" i="9"/>
  <c r="O54" i="9"/>
  <c r="P54" i="9"/>
  <c r="Q54" i="9"/>
  <c r="R54" i="9"/>
  <c r="S54" i="9"/>
  <c r="T54" i="9"/>
  <c r="U54" i="9"/>
  <c r="V54" i="9"/>
  <c r="W54" i="9"/>
  <c r="X54" i="9"/>
  <c r="Y54" i="9"/>
  <c r="Z54" i="9"/>
  <c r="AA54" i="9"/>
  <c r="AB54" i="9"/>
  <c r="AC54" i="9"/>
  <c r="AD54"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C56" i="9"/>
  <c r="D56" i="9"/>
  <c r="E56" i="9"/>
  <c r="F56" i="9"/>
  <c r="G56" i="9"/>
  <c r="H56" i="9"/>
  <c r="I56" i="9"/>
  <c r="J56" i="9"/>
  <c r="K56" i="9"/>
  <c r="L56" i="9"/>
  <c r="M56" i="9"/>
  <c r="N56" i="9"/>
  <c r="O56" i="9"/>
  <c r="P56" i="9"/>
  <c r="Q56" i="9"/>
  <c r="R56" i="9"/>
  <c r="S56" i="9"/>
  <c r="T56" i="9"/>
  <c r="U56" i="9"/>
  <c r="V56" i="9"/>
  <c r="W56" i="9"/>
  <c r="X56" i="9"/>
  <c r="Y56" i="9"/>
  <c r="Z56" i="9"/>
  <c r="AA56" i="9"/>
  <c r="AB56" i="9"/>
  <c r="AC56" i="9"/>
  <c r="AD56" i="9"/>
  <c r="C57"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C58" i="9"/>
  <c r="D58" i="9"/>
  <c r="E58" i="9"/>
  <c r="F58" i="9"/>
  <c r="G58" i="9"/>
  <c r="H58" i="9"/>
  <c r="I58" i="9"/>
  <c r="J58" i="9"/>
  <c r="K58" i="9"/>
  <c r="L58" i="9"/>
  <c r="M58" i="9"/>
  <c r="N58" i="9"/>
  <c r="O58" i="9"/>
  <c r="P58" i="9"/>
  <c r="Q58" i="9"/>
  <c r="R58" i="9"/>
  <c r="S58" i="9"/>
  <c r="T58" i="9"/>
  <c r="U58" i="9"/>
  <c r="V58" i="9"/>
  <c r="W58" i="9"/>
  <c r="X58" i="9"/>
  <c r="Y58" i="9"/>
  <c r="Z58" i="9"/>
  <c r="AA58" i="9"/>
  <c r="AB58" i="9"/>
  <c r="AC58" i="9"/>
  <c r="AD58" i="9"/>
  <c r="C59" i="9"/>
  <c r="D59" i="9"/>
  <c r="E59" i="9"/>
  <c r="F59" i="9"/>
  <c r="G59" i="9"/>
  <c r="H59" i="9"/>
  <c r="I59" i="9"/>
  <c r="J59" i="9"/>
  <c r="K59" i="9"/>
  <c r="L59" i="9"/>
  <c r="M59" i="9"/>
  <c r="N59" i="9"/>
  <c r="O59" i="9"/>
  <c r="P59" i="9"/>
  <c r="Q59" i="9"/>
  <c r="R59" i="9"/>
  <c r="S59" i="9"/>
  <c r="T59" i="9"/>
  <c r="U59" i="9"/>
  <c r="V59" i="9"/>
  <c r="W59" i="9"/>
  <c r="X59" i="9"/>
  <c r="Y59" i="9"/>
  <c r="Z59" i="9"/>
  <c r="AA59" i="9"/>
  <c r="AB59" i="9"/>
  <c r="AC59" i="9"/>
  <c r="AD59"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C61" i="9"/>
  <c r="D61" i="9"/>
  <c r="E61" i="9"/>
  <c r="F61" i="9"/>
  <c r="G61" i="9"/>
  <c r="H61" i="9"/>
  <c r="I61" i="9"/>
  <c r="J61" i="9"/>
  <c r="K61" i="9"/>
  <c r="L61" i="9"/>
  <c r="M61" i="9"/>
  <c r="N61" i="9"/>
  <c r="O61" i="9"/>
  <c r="P61" i="9"/>
  <c r="Q61" i="9"/>
  <c r="R61" i="9"/>
  <c r="S61" i="9"/>
  <c r="T61" i="9"/>
  <c r="U61" i="9"/>
  <c r="V61" i="9"/>
  <c r="W61" i="9"/>
  <c r="X61" i="9"/>
  <c r="Y61" i="9"/>
  <c r="Z61" i="9"/>
  <c r="AA61" i="9"/>
  <c r="AB61" i="9"/>
  <c r="AC61" i="9"/>
  <c r="AD61"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B39" i="9"/>
  <c r="B40" i="9"/>
  <c r="B41" i="9"/>
  <c r="B42" i="9"/>
  <c r="B43" i="9"/>
  <c r="B44" i="9"/>
  <c r="B45" i="9"/>
  <c r="B46" i="9"/>
  <c r="B47" i="9"/>
  <c r="B48" i="9"/>
  <c r="B49" i="9"/>
  <c r="B50" i="9"/>
  <c r="B51" i="9"/>
  <c r="B52" i="9"/>
  <c r="B53" i="9"/>
  <c r="B54" i="9"/>
  <c r="B55" i="9"/>
  <c r="B56" i="9"/>
  <c r="B57" i="9"/>
  <c r="B58" i="9"/>
  <c r="B59" i="9"/>
  <c r="B60" i="9"/>
  <c r="B61" i="9"/>
  <c r="B62" i="9"/>
  <c r="B63" i="9"/>
  <c r="AD34" i="9"/>
  <c r="AD10" i="9"/>
  <c r="AD11" i="9"/>
  <c r="AD12" i="9"/>
  <c r="AD13" i="9"/>
  <c r="AD14" i="9"/>
  <c r="AD15" i="9"/>
  <c r="AD16" i="9"/>
  <c r="AD17" i="9"/>
  <c r="AD18" i="9"/>
  <c r="AD19" i="9"/>
  <c r="AD20" i="9"/>
  <c r="AD21" i="9"/>
  <c r="AD22" i="9"/>
  <c r="AD23" i="9"/>
  <c r="AD24" i="9"/>
  <c r="AD25" i="9"/>
  <c r="AD26" i="9"/>
  <c r="AD27" i="9"/>
  <c r="AD28" i="9"/>
  <c r="AD29" i="9"/>
  <c r="AD30" i="9"/>
  <c r="AD31" i="9"/>
  <c r="AD32" i="9"/>
  <c r="AD33" i="9"/>
  <c r="C34" i="9"/>
  <c r="D34" i="9"/>
  <c r="E34" i="9"/>
  <c r="F34" i="9"/>
  <c r="G34" i="9"/>
  <c r="H34" i="9"/>
  <c r="I34" i="9"/>
  <c r="J34" i="9"/>
  <c r="K34" i="9"/>
  <c r="L34" i="9"/>
  <c r="M34" i="9"/>
  <c r="N34" i="9"/>
  <c r="O34" i="9"/>
  <c r="P34" i="9"/>
  <c r="Q34" i="9"/>
  <c r="R34" i="9"/>
  <c r="S34" i="9"/>
  <c r="T34" i="9"/>
  <c r="U34" i="9"/>
  <c r="V34" i="9"/>
  <c r="W34" i="9"/>
  <c r="X34" i="9"/>
  <c r="Y34" i="9"/>
  <c r="Z34" i="9"/>
  <c r="AA34" i="9"/>
  <c r="AB34" i="9"/>
  <c r="AC34" i="9"/>
  <c r="B34" i="9"/>
  <c r="AD68" i="3"/>
  <c r="AD69" i="3"/>
  <c r="AD70" i="3"/>
  <c r="AD71" i="3"/>
  <c r="AD72" i="3"/>
  <c r="AD73" i="3"/>
  <c r="AD74" i="3"/>
  <c r="AD75" i="3"/>
  <c r="AD76" i="3"/>
  <c r="AD77" i="3"/>
  <c r="AD78" i="3"/>
  <c r="AD79" i="3"/>
  <c r="AD80" i="3"/>
  <c r="AD81" i="3"/>
  <c r="AD82" i="3"/>
  <c r="AD83" i="3"/>
  <c r="AD84" i="3"/>
  <c r="AD85" i="3"/>
  <c r="AD86" i="3"/>
  <c r="AD87" i="3"/>
  <c r="AD88" i="3"/>
  <c r="AD89" i="3"/>
  <c r="AD90" i="3"/>
  <c r="AD91" i="3"/>
  <c r="AD92" i="3"/>
  <c r="D67" i="3"/>
  <c r="E67" i="3"/>
  <c r="F67" i="3"/>
  <c r="G67" i="3"/>
  <c r="H67" i="3"/>
  <c r="I67" i="3"/>
  <c r="J67" i="3"/>
  <c r="K67" i="3"/>
  <c r="L67" i="3"/>
  <c r="M67" i="3"/>
  <c r="N67" i="3"/>
  <c r="O67" i="3"/>
  <c r="P67" i="3"/>
  <c r="Q67" i="3"/>
  <c r="R67" i="3"/>
  <c r="S67" i="3"/>
  <c r="T67" i="3"/>
  <c r="U67" i="3"/>
  <c r="V67" i="3"/>
  <c r="W67" i="3"/>
  <c r="X67" i="3"/>
  <c r="Y67" i="3"/>
  <c r="Z67" i="3"/>
  <c r="AA67" i="3"/>
  <c r="AB67" i="3"/>
  <c r="AC67" i="3"/>
  <c r="D68" i="3"/>
  <c r="E68" i="3"/>
  <c r="F68" i="3"/>
  <c r="G68" i="3"/>
  <c r="H68" i="3"/>
  <c r="I68" i="3"/>
  <c r="J68" i="3"/>
  <c r="K68" i="3"/>
  <c r="L68" i="3"/>
  <c r="M68" i="3"/>
  <c r="N68" i="3"/>
  <c r="O68" i="3"/>
  <c r="P68" i="3"/>
  <c r="Q68" i="3"/>
  <c r="R68" i="3"/>
  <c r="S68" i="3"/>
  <c r="T68" i="3"/>
  <c r="U68" i="3"/>
  <c r="V68" i="3"/>
  <c r="W68" i="3"/>
  <c r="X68" i="3"/>
  <c r="Y68" i="3"/>
  <c r="Z68" i="3"/>
  <c r="AA68" i="3"/>
  <c r="AB68" i="3"/>
  <c r="AC68" i="3"/>
  <c r="D69" i="3"/>
  <c r="E69" i="3"/>
  <c r="F69" i="3"/>
  <c r="G69" i="3"/>
  <c r="H69" i="3"/>
  <c r="I69" i="3"/>
  <c r="J69" i="3"/>
  <c r="K69" i="3"/>
  <c r="L69" i="3"/>
  <c r="M69" i="3"/>
  <c r="N69" i="3"/>
  <c r="O69" i="3"/>
  <c r="P69" i="3"/>
  <c r="Q69" i="3"/>
  <c r="R69" i="3"/>
  <c r="S69" i="3"/>
  <c r="T69" i="3"/>
  <c r="U69" i="3"/>
  <c r="V69" i="3"/>
  <c r="W69" i="3"/>
  <c r="X69" i="3"/>
  <c r="Y69" i="3"/>
  <c r="Z69" i="3"/>
  <c r="AA69" i="3"/>
  <c r="AB69" i="3"/>
  <c r="AC69" i="3"/>
  <c r="D70" i="3"/>
  <c r="E70" i="3"/>
  <c r="F70" i="3"/>
  <c r="G70" i="3"/>
  <c r="H70" i="3"/>
  <c r="I70" i="3"/>
  <c r="J70" i="3"/>
  <c r="K70" i="3"/>
  <c r="L70" i="3"/>
  <c r="M70" i="3"/>
  <c r="N70" i="3"/>
  <c r="O70" i="3"/>
  <c r="P70" i="3"/>
  <c r="Q70" i="3"/>
  <c r="R70" i="3"/>
  <c r="S70" i="3"/>
  <c r="T70" i="3"/>
  <c r="U70" i="3"/>
  <c r="V70" i="3"/>
  <c r="W70" i="3"/>
  <c r="X70" i="3"/>
  <c r="Y70" i="3"/>
  <c r="Z70" i="3"/>
  <c r="AA70" i="3"/>
  <c r="AB70" i="3"/>
  <c r="AC70" i="3"/>
  <c r="D71" i="3"/>
  <c r="E71" i="3"/>
  <c r="F71" i="3"/>
  <c r="G71" i="3"/>
  <c r="H71" i="3"/>
  <c r="I71" i="3"/>
  <c r="J71" i="3"/>
  <c r="K71" i="3"/>
  <c r="L71" i="3"/>
  <c r="M71" i="3"/>
  <c r="N71" i="3"/>
  <c r="O71" i="3"/>
  <c r="P71" i="3"/>
  <c r="Q71" i="3"/>
  <c r="R71" i="3"/>
  <c r="S71" i="3"/>
  <c r="T71" i="3"/>
  <c r="U71" i="3"/>
  <c r="V71" i="3"/>
  <c r="W71" i="3"/>
  <c r="X71" i="3"/>
  <c r="Y71" i="3"/>
  <c r="Z71" i="3"/>
  <c r="AA71" i="3"/>
  <c r="AB71" i="3"/>
  <c r="AC71" i="3"/>
  <c r="D72" i="3"/>
  <c r="E72" i="3"/>
  <c r="F72" i="3"/>
  <c r="G72" i="3"/>
  <c r="H72" i="3"/>
  <c r="I72" i="3"/>
  <c r="J72" i="3"/>
  <c r="K72" i="3"/>
  <c r="L72" i="3"/>
  <c r="M72" i="3"/>
  <c r="N72" i="3"/>
  <c r="O72" i="3"/>
  <c r="P72" i="3"/>
  <c r="Q72" i="3"/>
  <c r="R72" i="3"/>
  <c r="S72" i="3"/>
  <c r="T72" i="3"/>
  <c r="U72" i="3"/>
  <c r="V72" i="3"/>
  <c r="W72" i="3"/>
  <c r="X72" i="3"/>
  <c r="Y72" i="3"/>
  <c r="Z72" i="3"/>
  <c r="AA72" i="3"/>
  <c r="AB72" i="3"/>
  <c r="AC72" i="3"/>
  <c r="D73" i="3"/>
  <c r="E73" i="3"/>
  <c r="F73" i="3"/>
  <c r="G73" i="3"/>
  <c r="H73" i="3"/>
  <c r="I73" i="3"/>
  <c r="J73" i="3"/>
  <c r="K73" i="3"/>
  <c r="L73" i="3"/>
  <c r="M73" i="3"/>
  <c r="N73" i="3"/>
  <c r="O73" i="3"/>
  <c r="P73" i="3"/>
  <c r="Q73" i="3"/>
  <c r="R73" i="3"/>
  <c r="S73" i="3"/>
  <c r="T73" i="3"/>
  <c r="U73" i="3"/>
  <c r="V73" i="3"/>
  <c r="W73" i="3"/>
  <c r="X73" i="3"/>
  <c r="Y73" i="3"/>
  <c r="Z73" i="3"/>
  <c r="AA73" i="3"/>
  <c r="AB73" i="3"/>
  <c r="AC73" i="3"/>
  <c r="D74" i="3"/>
  <c r="E74" i="3"/>
  <c r="F74" i="3"/>
  <c r="G74" i="3"/>
  <c r="H74" i="3"/>
  <c r="I74" i="3"/>
  <c r="J74" i="3"/>
  <c r="K74" i="3"/>
  <c r="L74" i="3"/>
  <c r="M74" i="3"/>
  <c r="N74" i="3"/>
  <c r="O74" i="3"/>
  <c r="P74" i="3"/>
  <c r="Q74" i="3"/>
  <c r="R74" i="3"/>
  <c r="S74" i="3"/>
  <c r="T74" i="3"/>
  <c r="U74" i="3"/>
  <c r="V74" i="3"/>
  <c r="W74" i="3"/>
  <c r="X74" i="3"/>
  <c r="Y74" i="3"/>
  <c r="Z74" i="3"/>
  <c r="AA74" i="3"/>
  <c r="AB74" i="3"/>
  <c r="AC74" i="3"/>
  <c r="D75" i="3"/>
  <c r="E75" i="3"/>
  <c r="F75" i="3"/>
  <c r="G75" i="3"/>
  <c r="H75" i="3"/>
  <c r="I75" i="3"/>
  <c r="J75" i="3"/>
  <c r="K75" i="3"/>
  <c r="L75" i="3"/>
  <c r="M75" i="3"/>
  <c r="N75" i="3"/>
  <c r="O75" i="3"/>
  <c r="P75" i="3"/>
  <c r="Q75" i="3"/>
  <c r="R75" i="3"/>
  <c r="S75" i="3"/>
  <c r="T75" i="3"/>
  <c r="U75" i="3"/>
  <c r="V75" i="3"/>
  <c r="W75" i="3"/>
  <c r="X75" i="3"/>
  <c r="Y75" i="3"/>
  <c r="Z75" i="3"/>
  <c r="AA75" i="3"/>
  <c r="AB75" i="3"/>
  <c r="AC75" i="3"/>
  <c r="D76" i="3"/>
  <c r="E76" i="3"/>
  <c r="F76" i="3"/>
  <c r="G76" i="3"/>
  <c r="H76" i="3"/>
  <c r="I76" i="3"/>
  <c r="J76" i="3"/>
  <c r="K76" i="3"/>
  <c r="L76" i="3"/>
  <c r="M76" i="3"/>
  <c r="N76" i="3"/>
  <c r="O76" i="3"/>
  <c r="P76" i="3"/>
  <c r="Q76" i="3"/>
  <c r="R76" i="3"/>
  <c r="S76" i="3"/>
  <c r="T76" i="3"/>
  <c r="U76" i="3"/>
  <c r="V76" i="3"/>
  <c r="W76" i="3"/>
  <c r="X76" i="3"/>
  <c r="Y76" i="3"/>
  <c r="Z76" i="3"/>
  <c r="AA76" i="3"/>
  <c r="AB76" i="3"/>
  <c r="AC76" i="3"/>
  <c r="D77" i="3"/>
  <c r="E77" i="3"/>
  <c r="F77" i="3"/>
  <c r="G77" i="3"/>
  <c r="H77" i="3"/>
  <c r="I77" i="3"/>
  <c r="J77" i="3"/>
  <c r="K77" i="3"/>
  <c r="L77" i="3"/>
  <c r="M77" i="3"/>
  <c r="N77" i="3"/>
  <c r="O77" i="3"/>
  <c r="P77" i="3"/>
  <c r="Q77" i="3"/>
  <c r="R77" i="3"/>
  <c r="S77" i="3"/>
  <c r="T77" i="3"/>
  <c r="U77" i="3"/>
  <c r="V77" i="3"/>
  <c r="W77" i="3"/>
  <c r="X77" i="3"/>
  <c r="Y77" i="3"/>
  <c r="Z77" i="3"/>
  <c r="AA77" i="3"/>
  <c r="AB77" i="3"/>
  <c r="AC77" i="3"/>
  <c r="D78" i="3"/>
  <c r="E78" i="3"/>
  <c r="F78" i="3"/>
  <c r="G78" i="3"/>
  <c r="H78" i="3"/>
  <c r="I78" i="3"/>
  <c r="J78" i="3"/>
  <c r="K78" i="3"/>
  <c r="L78" i="3"/>
  <c r="M78" i="3"/>
  <c r="N78" i="3"/>
  <c r="O78" i="3"/>
  <c r="P78" i="3"/>
  <c r="Q78" i="3"/>
  <c r="R78" i="3"/>
  <c r="S78" i="3"/>
  <c r="T78" i="3"/>
  <c r="U78" i="3"/>
  <c r="V78" i="3"/>
  <c r="W78" i="3"/>
  <c r="X78" i="3"/>
  <c r="Y78" i="3"/>
  <c r="Z78" i="3"/>
  <c r="AA78" i="3"/>
  <c r="AB78" i="3"/>
  <c r="AC78" i="3"/>
  <c r="D79" i="3"/>
  <c r="E79" i="3"/>
  <c r="F79" i="3"/>
  <c r="G79" i="3"/>
  <c r="H79" i="3"/>
  <c r="I79" i="3"/>
  <c r="J79" i="3"/>
  <c r="K79" i="3"/>
  <c r="L79" i="3"/>
  <c r="M79" i="3"/>
  <c r="N79" i="3"/>
  <c r="O79" i="3"/>
  <c r="P79" i="3"/>
  <c r="Q79" i="3"/>
  <c r="R79" i="3"/>
  <c r="S79" i="3"/>
  <c r="T79" i="3"/>
  <c r="U79" i="3"/>
  <c r="V79" i="3"/>
  <c r="W79" i="3"/>
  <c r="X79" i="3"/>
  <c r="Y79" i="3"/>
  <c r="Z79" i="3"/>
  <c r="AA79" i="3"/>
  <c r="AB79" i="3"/>
  <c r="AC79" i="3"/>
  <c r="D80" i="3"/>
  <c r="E80" i="3"/>
  <c r="F80" i="3"/>
  <c r="G80" i="3"/>
  <c r="H80" i="3"/>
  <c r="I80" i="3"/>
  <c r="J80" i="3"/>
  <c r="K80" i="3"/>
  <c r="L80" i="3"/>
  <c r="M80" i="3"/>
  <c r="N80" i="3"/>
  <c r="O80" i="3"/>
  <c r="P80" i="3"/>
  <c r="Q80" i="3"/>
  <c r="R80" i="3"/>
  <c r="S80" i="3"/>
  <c r="T80" i="3"/>
  <c r="U80" i="3"/>
  <c r="V80" i="3"/>
  <c r="W80" i="3"/>
  <c r="X80" i="3"/>
  <c r="Y80" i="3"/>
  <c r="Z80" i="3"/>
  <c r="AA80" i="3"/>
  <c r="AB80" i="3"/>
  <c r="AC80" i="3"/>
  <c r="D81" i="3"/>
  <c r="E81" i="3"/>
  <c r="F81" i="3"/>
  <c r="G81" i="3"/>
  <c r="H81" i="3"/>
  <c r="I81" i="3"/>
  <c r="J81" i="3"/>
  <c r="K81" i="3"/>
  <c r="L81" i="3"/>
  <c r="M81" i="3"/>
  <c r="N81" i="3"/>
  <c r="O81" i="3"/>
  <c r="P81" i="3"/>
  <c r="Q81" i="3"/>
  <c r="R81" i="3"/>
  <c r="S81" i="3"/>
  <c r="T81" i="3"/>
  <c r="U81" i="3"/>
  <c r="V81" i="3"/>
  <c r="W81" i="3"/>
  <c r="X81" i="3"/>
  <c r="Y81" i="3"/>
  <c r="Z81" i="3"/>
  <c r="AA81" i="3"/>
  <c r="AB81" i="3"/>
  <c r="AC81" i="3"/>
  <c r="D82" i="3"/>
  <c r="E82" i="3"/>
  <c r="F82" i="3"/>
  <c r="G82" i="3"/>
  <c r="H82" i="3"/>
  <c r="I82" i="3"/>
  <c r="J82" i="3"/>
  <c r="K82" i="3"/>
  <c r="L82" i="3"/>
  <c r="M82" i="3"/>
  <c r="N82" i="3"/>
  <c r="O82" i="3"/>
  <c r="P82" i="3"/>
  <c r="Q82" i="3"/>
  <c r="R82" i="3"/>
  <c r="S82" i="3"/>
  <c r="T82" i="3"/>
  <c r="U82" i="3"/>
  <c r="V82" i="3"/>
  <c r="W82" i="3"/>
  <c r="X82" i="3"/>
  <c r="Y82" i="3"/>
  <c r="Z82" i="3"/>
  <c r="AA82" i="3"/>
  <c r="AB82" i="3"/>
  <c r="AC82" i="3"/>
  <c r="D83" i="3"/>
  <c r="E83" i="3"/>
  <c r="F83" i="3"/>
  <c r="G83" i="3"/>
  <c r="H83" i="3"/>
  <c r="I83" i="3"/>
  <c r="J83" i="3"/>
  <c r="K83" i="3"/>
  <c r="L83" i="3"/>
  <c r="M83" i="3"/>
  <c r="N83" i="3"/>
  <c r="O83" i="3"/>
  <c r="P83" i="3"/>
  <c r="Q83" i="3"/>
  <c r="R83" i="3"/>
  <c r="S83" i="3"/>
  <c r="T83" i="3"/>
  <c r="U83" i="3"/>
  <c r="V83" i="3"/>
  <c r="W83" i="3"/>
  <c r="X83" i="3"/>
  <c r="Y83" i="3"/>
  <c r="Z83" i="3"/>
  <c r="AA83" i="3"/>
  <c r="AB83" i="3"/>
  <c r="AC83" i="3"/>
  <c r="D84" i="3"/>
  <c r="E84" i="3"/>
  <c r="F84" i="3"/>
  <c r="G84" i="3"/>
  <c r="H84" i="3"/>
  <c r="I84" i="3"/>
  <c r="J84" i="3"/>
  <c r="K84" i="3"/>
  <c r="L84" i="3"/>
  <c r="M84" i="3"/>
  <c r="N84" i="3"/>
  <c r="O84" i="3"/>
  <c r="P84" i="3"/>
  <c r="Q84" i="3"/>
  <c r="R84" i="3"/>
  <c r="S84" i="3"/>
  <c r="T84" i="3"/>
  <c r="U84" i="3"/>
  <c r="V84" i="3"/>
  <c r="W84" i="3"/>
  <c r="X84" i="3"/>
  <c r="Y84" i="3"/>
  <c r="Z84" i="3"/>
  <c r="AA84" i="3"/>
  <c r="AB84" i="3"/>
  <c r="AC84" i="3"/>
  <c r="D85" i="3"/>
  <c r="E85" i="3"/>
  <c r="F85" i="3"/>
  <c r="G85" i="3"/>
  <c r="H85" i="3"/>
  <c r="I85" i="3"/>
  <c r="J85" i="3"/>
  <c r="K85" i="3"/>
  <c r="L85" i="3"/>
  <c r="M85" i="3"/>
  <c r="N85" i="3"/>
  <c r="O85" i="3"/>
  <c r="P85" i="3"/>
  <c r="Q85" i="3"/>
  <c r="R85" i="3"/>
  <c r="S85" i="3"/>
  <c r="T85" i="3"/>
  <c r="U85" i="3"/>
  <c r="V85" i="3"/>
  <c r="W85" i="3"/>
  <c r="X85" i="3"/>
  <c r="Y85" i="3"/>
  <c r="Z85" i="3"/>
  <c r="AA85" i="3"/>
  <c r="AB85" i="3"/>
  <c r="AC85" i="3"/>
  <c r="D86" i="3"/>
  <c r="E86" i="3"/>
  <c r="F86" i="3"/>
  <c r="G86" i="3"/>
  <c r="H86" i="3"/>
  <c r="I86" i="3"/>
  <c r="J86" i="3"/>
  <c r="K86" i="3"/>
  <c r="L86" i="3"/>
  <c r="M86" i="3"/>
  <c r="N86" i="3"/>
  <c r="O86" i="3"/>
  <c r="P86" i="3"/>
  <c r="Q86" i="3"/>
  <c r="R86" i="3"/>
  <c r="S86" i="3"/>
  <c r="T86" i="3"/>
  <c r="U86" i="3"/>
  <c r="V86" i="3"/>
  <c r="W86" i="3"/>
  <c r="X86" i="3"/>
  <c r="Y86" i="3"/>
  <c r="Z86" i="3"/>
  <c r="AA86" i="3"/>
  <c r="AB86" i="3"/>
  <c r="AC86" i="3"/>
  <c r="D87" i="3"/>
  <c r="E87" i="3"/>
  <c r="F87" i="3"/>
  <c r="G87" i="3"/>
  <c r="H87" i="3"/>
  <c r="I87" i="3"/>
  <c r="J87" i="3"/>
  <c r="K87" i="3"/>
  <c r="L87" i="3"/>
  <c r="M87" i="3"/>
  <c r="N87" i="3"/>
  <c r="O87" i="3"/>
  <c r="P87" i="3"/>
  <c r="Q87" i="3"/>
  <c r="R87" i="3"/>
  <c r="S87" i="3"/>
  <c r="T87" i="3"/>
  <c r="U87" i="3"/>
  <c r="V87" i="3"/>
  <c r="W87" i="3"/>
  <c r="X87" i="3"/>
  <c r="Y87" i="3"/>
  <c r="Z87" i="3"/>
  <c r="AA87" i="3"/>
  <c r="AB87" i="3"/>
  <c r="AC87" i="3"/>
  <c r="D88" i="3"/>
  <c r="E88" i="3"/>
  <c r="F88" i="3"/>
  <c r="G88" i="3"/>
  <c r="H88" i="3"/>
  <c r="I88" i="3"/>
  <c r="J88" i="3"/>
  <c r="K88" i="3"/>
  <c r="L88" i="3"/>
  <c r="M88" i="3"/>
  <c r="N88" i="3"/>
  <c r="O88" i="3"/>
  <c r="P88" i="3"/>
  <c r="Q88" i="3"/>
  <c r="R88" i="3"/>
  <c r="S88" i="3"/>
  <c r="T88" i="3"/>
  <c r="U88" i="3"/>
  <c r="V88" i="3"/>
  <c r="W88" i="3"/>
  <c r="X88" i="3"/>
  <c r="Y88" i="3"/>
  <c r="Z88" i="3"/>
  <c r="AA88" i="3"/>
  <c r="AB88" i="3"/>
  <c r="AC88" i="3"/>
  <c r="D89" i="3"/>
  <c r="E89" i="3"/>
  <c r="F89" i="3"/>
  <c r="G89" i="3"/>
  <c r="H89" i="3"/>
  <c r="I89" i="3"/>
  <c r="J89" i="3"/>
  <c r="K89" i="3"/>
  <c r="L89" i="3"/>
  <c r="M89" i="3"/>
  <c r="N89" i="3"/>
  <c r="O89" i="3"/>
  <c r="P89" i="3"/>
  <c r="Q89" i="3"/>
  <c r="R89" i="3"/>
  <c r="S89" i="3"/>
  <c r="T89" i="3"/>
  <c r="U89" i="3"/>
  <c r="V89" i="3"/>
  <c r="W89" i="3"/>
  <c r="X89" i="3"/>
  <c r="Y89" i="3"/>
  <c r="Z89" i="3"/>
  <c r="AA89" i="3"/>
  <c r="AB89" i="3"/>
  <c r="AC89" i="3"/>
  <c r="D90" i="3"/>
  <c r="E90" i="3"/>
  <c r="F90" i="3"/>
  <c r="G90" i="3"/>
  <c r="H90" i="3"/>
  <c r="I90" i="3"/>
  <c r="J90" i="3"/>
  <c r="K90" i="3"/>
  <c r="L90" i="3"/>
  <c r="M90" i="3"/>
  <c r="N90" i="3"/>
  <c r="O90" i="3"/>
  <c r="P90" i="3"/>
  <c r="Q90" i="3"/>
  <c r="R90" i="3"/>
  <c r="S90" i="3"/>
  <c r="T90" i="3"/>
  <c r="U90" i="3"/>
  <c r="V90" i="3"/>
  <c r="W90" i="3"/>
  <c r="X90" i="3"/>
  <c r="Y90" i="3"/>
  <c r="Z90" i="3"/>
  <c r="AA90" i="3"/>
  <c r="AB90" i="3"/>
  <c r="AC90" i="3"/>
  <c r="D91" i="3"/>
  <c r="E91" i="3"/>
  <c r="F91" i="3"/>
  <c r="G91" i="3"/>
  <c r="H91" i="3"/>
  <c r="I91" i="3"/>
  <c r="J91" i="3"/>
  <c r="K91" i="3"/>
  <c r="L91" i="3"/>
  <c r="M91" i="3"/>
  <c r="N91" i="3"/>
  <c r="O91" i="3"/>
  <c r="P91" i="3"/>
  <c r="Q91" i="3"/>
  <c r="R91" i="3"/>
  <c r="S91" i="3"/>
  <c r="T91" i="3"/>
  <c r="U91" i="3"/>
  <c r="V91" i="3"/>
  <c r="W91" i="3"/>
  <c r="X91" i="3"/>
  <c r="Y91" i="3"/>
  <c r="Z91" i="3"/>
  <c r="AA91" i="3"/>
  <c r="AB91" i="3"/>
  <c r="AC91" i="3"/>
  <c r="D92" i="3"/>
  <c r="E92" i="3"/>
  <c r="F92" i="3"/>
  <c r="G92" i="3"/>
  <c r="H92" i="3"/>
  <c r="I92" i="3"/>
  <c r="J92" i="3"/>
  <c r="K92" i="3"/>
  <c r="L92" i="3"/>
  <c r="M92" i="3"/>
  <c r="N92" i="3"/>
  <c r="O92" i="3"/>
  <c r="P92" i="3"/>
  <c r="Q92" i="3"/>
  <c r="R92" i="3"/>
  <c r="S92" i="3"/>
  <c r="T92" i="3"/>
  <c r="U92" i="3"/>
  <c r="V92" i="3"/>
  <c r="W92" i="3"/>
  <c r="X92" i="3"/>
  <c r="Y92" i="3"/>
  <c r="Z92" i="3"/>
  <c r="AA92" i="3"/>
  <c r="AB92" i="3"/>
  <c r="AC92" i="3"/>
  <c r="C68" i="3"/>
  <c r="C69" i="3"/>
  <c r="C70" i="3"/>
  <c r="C71" i="3"/>
  <c r="C72" i="3"/>
  <c r="C73" i="3"/>
  <c r="C74" i="3"/>
  <c r="C75" i="3"/>
  <c r="C76" i="3"/>
  <c r="C77" i="3"/>
  <c r="C78" i="3"/>
  <c r="C79" i="3"/>
  <c r="C80" i="3"/>
  <c r="C81" i="3"/>
  <c r="C82" i="3"/>
  <c r="C83" i="3"/>
  <c r="C84" i="3"/>
  <c r="C85" i="3"/>
  <c r="C86" i="3"/>
  <c r="C87" i="3"/>
  <c r="C88" i="3"/>
  <c r="C89" i="3"/>
  <c r="C90" i="3"/>
  <c r="C91" i="3"/>
  <c r="C92" i="3"/>
  <c r="C67" i="3"/>
  <c r="C38"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C39"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C40"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C41"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C42"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C43"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C44"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C45"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C46"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C47"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C48"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C49"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C50"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C51"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C52"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C53"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C54"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C55"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C56"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C57"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C58"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C59"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C60"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C61"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C62"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C63"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B39" i="3"/>
  <c r="B40" i="3"/>
  <c r="B41" i="3"/>
  <c r="B42" i="3"/>
  <c r="B43" i="3"/>
  <c r="B44" i="3"/>
  <c r="B45" i="3"/>
  <c r="B46" i="3"/>
  <c r="B47" i="3"/>
  <c r="B48" i="3"/>
  <c r="B49" i="3"/>
  <c r="B50" i="3"/>
  <c r="B51" i="3"/>
  <c r="B52" i="3"/>
  <c r="B53" i="3"/>
  <c r="B54" i="3"/>
  <c r="B55" i="3"/>
  <c r="B56" i="3"/>
  <c r="B57" i="3"/>
  <c r="B58" i="3"/>
  <c r="B59" i="3"/>
  <c r="B60" i="3"/>
  <c r="B61" i="3"/>
  <c r="B62" i="3"/>
  <c r="B63" i="3"/>
  <c r="B38" i="3"/>
  <c r="AD34" i="3"/>
  <c r="AD10" i="3"/>
  <c r="AD11" i="3"/>
  <c r="AD12" i="3"/>
  <c r="AD13" i="3"/>
  <c r="AD14" i="3"/>
  <c r="AD15" i="3"/>
  <c r="AD16" i="3"/>
  <c r="AD17" i="3"/>
  <c r="AD18" i="3"/>
  <c r="AD19" i="3"/>
  <c r="AD20" i="3"/>
  <c r="AD21" i="3"/>
  <c r="AD22" i="3"/>
  <c r="AD23" i="3"/>
  <c r="AD24" i="3"/>
  <c r="AD25" i="3"/>
  <c r="AD26" i="3"/>
  <c r="AD27" i="3"/>
  <c r="AD28" i="3"/>
  <c r="AD29" i="3"/>
  <c r="AD30" i="3"/>
  <c r="AD31" i="3"/>
  <c r="AD32" i="3"/>
  <c r="AD33" i="3"/>
  <c r="AD9" i="3"/>
  <c r="C34" i="3"/>
  <c r="D34" i="3"/>
  <c r="E34" i="3"/>
  <c r="F34" i="3"/>
  <c r="G34" i="3"/>
  <c r="H34" i="3"/>
  <c r="I34" i="3"/>
  <c r="J34" i="3"/>
  <c r="K34" i="3"/>
  <c r="L34" i="3"/>
  <c r="M34" i="3"/>
  <c r="N34" i="3"/>
  <c r="O34" i="3"/>
  <c r="P34" i="3"/>
  <c r="Q34" i="3"/>
  <c r="R34" i="3"/>
  <c r="S34" i="3"/>
  <c r="T34" i="3"/>
  <c r="U34" i="3"/>
  <c r="V34" i="3"/>
  <c r="W34" i="3"/>
  <c r="X34" i="3"/>
  <c r="Y34" i="3"/>
  <c r="Z34" i="3"/>
  <c r="AA34" i="3"/>
  <c r="AB34" i="3"/>
  <c r="AC34" i="3"/>
  <c r="B34" i="3"/>
  <c r="AD68" i="8"/>
  <c r="AD69" i="8"/>
  <c r="AD70" i="8"/>
  <c r="AD71" i="8"/>
  <c r="AD72" i="8"/>
  <c r="AD73" i="8"/>
  <c r="AD74" i="8"/>
  <c r="AD75" i="8"/>
  <c r="AD76" i="8"/>
  <c r="AD77" i="8"/>
  <c r="AD78" i="8"/>
  <c r="AD79" i="8"/>
  <c r="AD80" i="8"/>
  <c r="AD81" i="8"/>
  <c r="AD82" i="8"/>
  <c r="AD83" i="8"/>
  <c r="AD84" i="8"/>
  <c r="AD85" i="8"/>
  <c r="AD86" i="8"/>
  <c r="AD87" i="8"/>
  <c r="AD88" i="8"/>
  <c r="AD89" i="8"/>
  <c r="AD90" i="8"/>
  <c r="AD91" i="8"/>
  <c r="AD92" i="8"/>
  <c r="AD67" i="8"/>
  <c r="D67" i="8"/>
  <c r="E67" i="8"/>
  <c r="F67" i="8"/>
  <c r="G67" i="8"/>
  <c r="H67" i="8"/>
  <c r="I67" i="8"/>
  <c r="J67" i="8"/>
  <c r="K67" i="8"/>
  <c r="L67" i="8"/>
  <c r="M67" i="8"/>
  <c r="N67" i="8"/>
  <c r="O67" i="8"/>
  <c r="P67" i="8"/>
  <c r="Q67" i="8"/>
  <c r="R67" i="8"/>
  <c r="S67" i="8"/>
  <c r="T67" i="8"/>
  <c r="U67" i="8"/>
  <c r="V67" i="8"/>
  <c r="W67" i="8"/>
  <c r="X67" i="8"/>
  <c r="Y67" i="8"/>
  <c r="Z67" i="8"/>
  <c r="AA67" i="8"/>
  <c r="AB67" i="8"/>
  <c r="AC67" i="8"/>
  <c r="D68" i="8"/>
  <c r="E68" i="8"/>
  <c r="F68" i="8"/>
  <c r="G68" i="8"/>
  <c r="H68" i="8"/>
  <c r="I68" i="8"/>
  <c r="J68" i="8"/>
  <c r="K68" i="8"/>
  <c r="L68" i="8"/>
  <c r="M68" i="8"/>
  <c r="N68" i="8"/>
  <c r="O68" i="8"/>
  <c r="P68" i="8"/>
  <c r="Q68" i="8"/>
  <c r="R68" i="8"/>
  <c r="S68" i="8"/>
  <c r="T68" i="8"/>
  <c r="U68" i="8"/>
  <c r="V68" i="8"/>
  <c r="W68" i="8"/>
  <c r="X68" i="8"/>
  <c r="Y68" i="8"/>
  <c r="Z68" i="8"/>
  <c r="AA68" i="8"/>
  <c r="AB68" i="8"/>
  <c r="AC68" i="8"/>
  <c r="D69" i="8"/>
  <c r="E69" i="8"/>
  <c r="F69" i="8"/>
  <c r="G69" i="8"/>
  <c r="H69" i="8"/>
  <c r="I69" i="8"/>
  <c r="J69" i="8"/>
  <c r="K69" i="8"/>
  <c r="L69" i="8"/>
  <c r="M69" i="8"/>
  <c r="N69" i="8"/>
  <c r="O69" i="8"/>
  <c r="P69" i="8"/>
  <c r="Q69" i="8"/>
  <c r="R69" i="8"/>
  <c r="S69" i="8"/>
  <c r="T69" i="8"/>
  <c r="U69" i="8"/>
  <c r="V69" i="8"/>
  <c r="W69" i="8"/>
  <c r="X69" i="8"/>
  <c r="Y69" i="8"/>
  <c r="Z69" i="8"/>
  <c r="AA69" i="8"/>
  <c r="AB69" i="8"/>
  <c r="AC69" i="8"/>
  <c r="D70" i="8"/>
  <c r="E70" i="8"/>
  <c r="F70" i="8"/>
  <c r="G70" i="8"/>
  <c r="H70" i="8"/>
  <c r="I70" i="8"/>
  <c r="J70" i="8"/>
  <c r="K70" i="8"/>
  <c r="L70" i="8"/>
  <c r="M70" i="8"/>
  <c r="N70" i="8"/>
  <c r="O70" i="8"/>
  <c r="P70" i="8"/>
  <c r="Q70" i="8"/>
  <c r="R70" i="8"/>
  <c r="S70" i="8"/>
  <c r="T70" i="8"/>
  <c r="U70" i="8"/>
  <c r="V70" i="8"/>
  <c r="W70" i="8"/>
  <c r="X70" i="8"/>
  <c r="Y70" i="8"/>
  <c r="Z70" i="8"/>
  <c r="AA70" i="8"/>
  <c r="AB70" i="8"/>
  <c r="AC70" i="8"/>
  <c r="D71" i="8"/>
  <c r="E71" i="8"/>
  <c r="F71" i="8"/>
  <c r="G71" i="8"/>
  <c r="H71" i="8"/>
  <c r="I71" i="8"/>
  <c r="J71" i="8"/>
  <c r="K71" i="8"/>
  <c r="L71" i="8"/>
  <c r="M71" i="8"/>
  <c r="N71" i="8"/>
  <c r="O71" i="8"/>
  <c r="P71" i="8"/>
  <c r="Q71" i="8"/>
  <c r="R71" i="8"/>
  <c r="S71" i="8"/>
  <c r="T71" i="8"/>
  <c r="U71" i="8"/>
  <c r="V71" i="8"/>
  <c r="W71" i="8"/>
  <c r="X71" i="8"/>
  <c r="Y71" i="8"/>
  <c r="Z71" i="8"/>
  <c r="AA71" i="8"/>
  <c r="AB71" i="8"/>
  <c r="AC71" i="8"/>
  <c r="D72" i="8"/>
  <c r="E72" i="8"/>
  <c r="F72" i="8"/>
  <c r="G72" i="8"/>
  <c r="H72" i="8"/>
  <c r="I72" i="8"/>
  <c r="J72" i="8"/>
  <c r="K72" i="8"/>
  <c r="L72" i="8"/>
  <c r="M72" i="8"/>
  <c r="N72" i="8"/>
  <c r="O72" i="8"/>
  <c r="P72" i="8"/>
  <c r="Q72" i="8"/>
  <c r="R72" i="8"/>
  <c r="S72" i="8"/>
  <c r="T72" i="8"/>
  <c r="U72" i="8"/>
  <c r="V72" i="8"/>
  <c r="W72" i="8"/>
  <c r="X72" i="8"/>
  <c r="Y72" i="8"/>
  <c r="Z72" i="8"/>
  <c r="AA72" i="8"/>
  <c r="AB72" i="8"/>
  <c r="AC72" i="8"/>
  <c r="D73" i="8"/>
  <c r="E73" i="8"/>
  <c r="F73" i="8"/>
  <c r="G73" i="8"/>
  <c r="H73" i="8"/>
  <c r="I73" i="8"/>
  <c r="J73" i="8"/>
  <c r="K73" i="8"/>
  <c r="L73" i="8"/>
  <c r="M73" i="8"/>
  <c r="N73" i="8"/>
  <c r="O73" i="8"/>
  <c r="P73" i="8"/>
  <c r="Q73" i="8"/>
  <c r="R73" i="8"/>
  <c r="S73" i="8"/>
  <c r="T73" i="8"/>
  <c r="U73" i="8"/>
  <c r="V73" i="8"/>
  <c r="W73" i="8"/>
  <c r="X73" i="8"/>
  <c r="Y73" i="8"/>
  <c r="Z73" i="8"/>
  <c r="AA73" i="8"/>
  <c r="AB73" i="8"/>
  <c r="AC73" i="8"/>
  <c r="D74" i="8"/>
  <c r="E74" i="8"/>
  <c r="F74" i="8"/>
  <c r="G74" i="8"/>
  <c r="H74" i="8"/>
  <c r="I74" i="8"/>
  <c r="J74" i="8"/>
  <c r="K74" i="8"/>
  <c r="L74" i="8"/>
  <c r="M74" i="8"/>
  <c r="N74" i="8"/>
  <c r="O74" i="8"/>
  <c r="P74" i="8"/>
  <c r="Q74" i="8"/>
  <c r="R74" i="8"/>
  <c r="S74" i="8"/>
  <c r="T74" i="8"/>
  <c r="U74" i="8"/>
  <c r="V74" i="8"/>
  <c r="W74" i="8"/>
  <c r="X74" i="8"/>
  <c r="Y74" i="8"/>
  <c r="Z74" i="8"/>
  <c r="AA74" i="8"/>
  <c r="AB74" i="8"/>
  <c r="AC74" i="8"/>
  <c r="D75" i="8"/>
  <c r="E75" i="8"/>
  <c r="F75" i="8"/>
  <c r="G75" i="8"/>
  <c r="H75" i="8"/>
  <c r="I75" i="8"/>
  <c r="J75" i="8"/>
  <c r="K75" i="8"/>
  <c r="L75" i="8"/>
  <c r="M75" i="8"/>
  <c r="N75" i="8"/>
  <c r="O75" i="8"/>
  <c r="P75" i="8"/>
  <c r="Q75" i="8"/>
  <c r="R75" i="8"/>
  <c r="S75" i="8"/>
  <c r="T75" i="8"/>
  <c r="U75" i="8"/>
  <c r="V75" i="8"/>
  <c r="W75" i="8"/>
  <c r="X75" i="8"/>
  <c r="Y75" i="8"/>
  <c r="Z75" i="8"/>
  <c r="AA75" i="8"/>
  <c r="AB75" i="8"/>
  <c r="AC75" i="8"/>
  <c r="D76" i="8"/>
  <c r="E76" i="8"/>
  <c r="F76" i="8"/>
  <c r="G76" i="8"/>
  <c r="H76" i="8"/>
  <c r="I76" i="8"/>
  <c r="J76" i="8"/>
  <c r="K76" i="8"/>
  <c r="L76" i="8"/>
  <c r="M76" i="8"/>
  <c r="N76" i="8"/>
  <c r="O76" i="8"/>
  <c r="P76" i="8"/>
  <c r="Q76" i="8"/>
  <c r="R76" i="8"/>
  <c r="S76" i="8"/>
  <c r="T76" i="8"/>
  <c r="U76" i="8"/>
  <c r="V76" i="8"/>
  <c r="W76" i="8"/>
  <c r="X76" i="8"/>
  <c r="Y76" i="8"/>
  <c r="Z76" i="8"/>
  <c r="AA76" i="8"/>
  <c r="AB76" i="8"/>
  <c r="AC76" i="8"/>
  <c r="D77" i="8"/>
  <c r="E77" i="8"/>
  <c r="F77" i="8"/>
  <c r="G77" i="8"/>
  <c r="H77" i="8"/>
  <c r="I77" i="8"/>
  <c r="J77" i="8"/>
  <c r="K77" i="8"/>
  <c r="L77" i="8"/>
  <c r="M77" i="8"/>
  <c r="N77" i="8"/>
  <c r="O77" i="8"/>
  <c r="P77" i="8"/>
  <c r="Q77" i="8"/>
  <c r="R77" i="8"/>
  <c r="S77" i="8"/>
  <c r="T77" i="8"/>
  <c r="U77" i="8"/>
  <c r="V77" i="8"/>
  <c r="W77" i="8"/>
  <c r="X77" i="8"/>
  <c r="Y77" i="8"/>
  <c r="Z77" i="8"/>
  <c r="AA77" i="8"/>
  <c r="AB77" i="8"/>
  <c r="AC77" i="8"/>
  <c r="D78" i="8"/>
  <c r="E78" i="8"/>
  <c r="F78" i="8"/>
  <c r="G78" i="8"/>
  <c r="H78" i="8"/>
  <c r="I78" i="8"/>
  <c r="J78" i="8"/>
  <c r="K78" i="8"/>
  <c r="L78" i="8"/>
  <c r="M78" i="8"/>
  <c r="N78" i="8"/>
  <c r="O78" i="8"/>
  <c r="P78" i="8"/>
  <c r="Q78" i="8"/>
  <c r="R78" i="8"/>
  <c r="S78" i="8"/>
  <c r="T78" i="8"/>
  <c r="U78" i="8"/>
  <c r="V78" i="8"/>
  <c r="W78" i="8"/>
  <c r="X78" i="8"/>
  <c r="Y78" i="8"/>
  <c r="Z78" i="8"/>
  <c r="AA78" i="8"/>
  <c r="AB78" i="8"/>
  <c r="AC78" i="8"/>
  <c r="D79" i="8"/>
  <c r="E79" i="8"/>
  <c r="F79" i="8"/>
  <c r="G79" i="8"/>
  <c r="H79" i="8"/>
  <c r="I79" i="8"/>
  <c r="J79" i="8"/>
  <c r="K79" i="8"/>
  <c r="L79" i="8"/>
  <c r="M79" i="8"/>
  <c r="N79" i="8"/>
  <c r="O79" i="8"/>
  <c r="P79" i="8"/>
  <c r="Q79" i="8"/>
  <c r="R79" i="8"/>
  <c r="S79" i="8"/>
  <c r="T79" i="8"/>
  <c r="U79" i="8"/>
  <c r="V79" i="8"/>
  <c r="W79" i="8"/>
  <c r="X79" i="8"/>
  <c r="Y79" i="8"/>
  <c r="Z79" i="8"/>
  <c r="AA79" i="8"/>
  <c r="AB79" i="8"/>
  <c r="AC79" i="8"/>
  <c r="D80" i="8"/>
  <c r="E80" i="8"/>
  <c r="F80" i="8"/>
  <c r="G80" i="8"/>
  <c r="H80" i="8"/>
  <c r="I80" i="8"/>
  <c r="J80" i="8"/>
  <c r="K80" i="8"/>
  <c r="L80" i="8"/>
  <c r="M80" i="8"/>
  <c r="N80" i="8"/>
  <c r="O80" i="8"/>
  <c r="P80" i="8"/>
  <c r="Q80" i="8"/>
  <c r="R80" i="8"/>
  <c r="S80" i="8"/>
  <c r="T80" i="8"/>
  <c r="U80" i="8"/>
  <c r="V80" i="8"/>
  <c r="W80" i="8"/>
  <c r="X80" i="8"/>
  <c r="Y80" i="8"/>
  <c r="Z80" i="8"/>
  <c r="AA80" i="8"/>
  <c r="AB80" i="8"/>
  <c r="AC80" i="8"/>
  <c r="D81" i="8"/>
  <c r="E81" i="8"/>
  <c r="F81" i="8"/>
  <c r="G81" i="8"/>
  <c r="H81" i="8"/>
  <c r="I81" i="8"/>
  <c r="J81" i="8"/>
  <c r="K81" i="8"/>
  <c r="L81" i="8"/>
  <c r="M81" i="8"/>
  <c r="N81" i="8"/>
  <c r="O81" i="8"/>
  <c r="P81" i="8"/>
  <c r="Q81" i="8"/>
  <c r="R81" i="8"/>
  <c r="S81" i="8"/>
  <c r="T81" i="8"/>
  <c r="U81" i="8"/>
  <c r="V81" i="8"/>
  <c r="W81" i="8"/>
  <c r="X81" i="8"/>
  <c r="Y81" i="8"/>
  <c r="Z81" i="8"/>
  <c r="AA81" i="8"/>
  <c r="AB81" i="8"/>
  <c r="AC81" i="8"/>
  <c r="D82" i="8"/>
  <c r="E82" i="8"/>
  <c r="F82" i="8"/>
  <c r="G82" i="8"/>
  <c r="H82" i="8"/>
  <c r="I82" i="8"/>
  <c r="J82" i="8"/>
  <c r="K82" i="8"/>
  <c r="L82" i="8"/>
  <c r="M82" i="8"/>
  <c r="N82" i="8"/>
  <c r="O82" i="8"/>
  <c r="P82" i="8"/>
  <c r="Q82" i="8"/>
  <c r="R82" i="8"/>
  <c r="S82" i="8"/>
  <c r="T82" i="8"/>
  <c r="U82" i="8"/>
  <c r="V82" i="8"/>
  <c r="W82" i="8"/>
  <c r="X82" i="8"/>
  <c r="Y82" i="8"/>
  <c r="Z82" i="8"/>
  <c r="AA82" i="8"/>
  <c r="AB82" i="8"/>
  <c r="AC82" i="8"/>
  <c r="D83" i="8"/>
  <c r="E83" i="8"/>
  <c r="F83" i="8"/>
  <c r="G83" i="8"/>
  <c r="H83" i="8"/>
  <c r="I83" i="8"/>
  <c r="J83" i="8"/>
  <c r="K83" i="8"/>
  <c r="L83" i="8"/>
  <c r="M83" i="8"/>
  <c r="N83" i="8"/>
  <c r="O83" i="8"/>
  <c r="P83" i="8"/>
  <c r="Q83" i="8"/>
  <c r="R83" i="8"/>
  <c r="S83" i="8"/>
  <c r="T83" i="8"/>
  <c r="U83" i="8"/>
  <c r="V83" i="8"/>
  <c r="W83" i="8"/>
  <c r="X83" i="8"/>
  <c r="Y83" i="8"/>
  <c r="Z83" i="8"/>
  <c r="AA83" i="8"/>
  <c r="AB83" i="8"/>
  <c r="AC83" i="8"/>
  <c r="D84" i="8"/>
  <c r="E84" i="8"/>
  <c r="F84" i="8"/>
  <c r="G84" i="8"/>
  <c r="H84" i="8"/>
  <c r="I84" i="8"/>
  <c r="J84" i="8"/>
  <c r="K84" i="8"/>
  <c r="L84" i="8"/>
  <c r="M84" i="8"/>
  <c r="N84" i="8"/>
  <c r="O84" i="8"/>
  <c r="P84" i="8"/>
  <c r="Q84" i="8"/>
  <c r="R84" i="8"/>
  <c r="S84" i="8"/>
  <c r="T84" i="8"/>
  <c r="U84" i="8"/>
  <c r="V84" i="8"/>
  <c r="W84" i="8"/>
  <c r="X84" i="8"/>
  <c r="Y84" i="8"/>
  <c r="Z84" i="8"/>
  <c r="AA84" i="8"/>
  <c r="AB84" i="8"/>
  <c r="AC84" i="8"/>
  <c r="D85" i="8"/>
  <c r="E85" i="8"/>
  <c r="F85" i="8"/>
  <c r="G85" i="8"/>
  <c r="H85" i="8"/>
  <c r="I85" i="8"/>
  <c r="J85" i="8"/>
  <c r="K85" i="8"/>
  <c r="L85" i="8"/>
  <c r="M85" i="8"/>
  <c r="N85" i="8"/>
  <c r="O85" i="8"/>
  <c r="P85" i="8"/>
  <c r="Q85" i="8"/>
  <c r="R85" i="8"/>
  <c r="S85" i="8"/>
  <c r="T85" i="8"/>
  <c r="U85" i="8"/>
  <c r="V85" i="8"/>
  <c r="W85" i="8"/>
  <c r="X85" i="8"/>
  <c r="Y85" i="8"/>
  <c r="Z85" i="8"/>
  <c r="AA85" i="8"/>
  <c r="AB85" i="8"/>
  <c r="AC85" i="8"/>
  <c r="D86" i="8"/>
  <c r="E86" i="8"/>
  <c r="F86" i="8"/>
  <c r="G86" i="8"/>
  <c r="H86" i="8"/>
  <c r="I86" i="8"/>
  <c r="J86" i="8"/>
  <c r="K86" i="8"/>
  <c r="L86" i="8"/>
  <c r="M86" i="8"/>
  <c r="N86" i="8"/>
  <c r="O86" i="8"/>
  <c r="P86" i="8"/>
  <c r="Q86" i="8"/>
  <c r="R86" i="8"/>
  <c r="S86" i="8"/>
  <c r="T86" i="8"/>
  <c r="U86" i="8"/>
  <c r="V86" i="8"/>
  <c r="W86" i="8"/>
  <c r="X86" i="8"/>
  <c r="Y86" i="8"/>
  <c r="Z86" i="8"/>
  <c r="AA86" i="8"/>
  <c r="AB86" i="8"/>
  <c r="AC86" i="8"/>
  <c r="D87" i="8"/>
  <c r="E87" i="8"/>
  <c r="F87" i="8"/>
  <c r="G87" i="8"/>
  <c r="H87" i="8"/>
  <c r="I87" i="8"/>
  <c r="J87" i="8"/>
  <c r="K87" i="8"/>
  <c r="L87" i="8"/>
  <c r="M87" i="8"/>
  <c r="N87" i="8"/>
  <c r="O87" i="8"/>
  <c r="P87" i="8"/>
  <c r="Q87" i="8"/>
  <c r="R87" i="8"/>
  <c r="S87" i="8"/>
  <c r="T87" i="8"/>
  <c r="U87" i="8"/>
  <c r="V87" i="8"/>
  <c r="W87" i="8"/>
  <c r="X87" i="8"/>
  <c r="Y87" i="8"/>
  <c r="Z87" i="8"/>
  <c r="AA87" i="8"/>
  <c r="AB87" i="8"/>
  <c r="AC87" i="8"/>
  <c r="D88" i="8"/>
  <c r="E88" i="8"/>
  <c r="F88" i="8"/>
  <c r="G88" i="8"/>
  <c r="H88" i="8"/>
  <c r="I88" i="8"/>
  <c r="J88" i="8"/>
  <c r="K88" i="8"/>
  <c r="L88" i="8"/>
  <c r="M88" i="8"/>
  <c r="N88" i="8"/>
  <c r="O88" i="8"/>
  <c r="P88" i="8"/>
  <c r="Q88" i="8"/>
  <c r="R88" i="8"/>
  <c r="S88" i="8"/>
  <c r="T88" i="8"/>
  <c r="U88" i="8"/>
  <c r="V88" i="8"/>
  <c r="W88" i="8"/>
  <c r="X88" i="8"/>
  <c r="Y88" i="8"/>
  <c r="Z88" i="8"/>
  <c r="AA88" i="8"/>
  <c r="AB88" i="8"/>
  <c r="AC88" i="8"/>
  <c r="D89" i="8"/>
  <c r="E89" i="8"/>
  <c r="F89" i="8"/>
  <c r="G89" i="8"/>
  <c r="H89" i="8"/>
  <c r="I89" i="8"/>
  <c r="J89" i="8"/>
  <c r="K89" i="8"/>
  <c r="L89" i="8"/>
  <c r="M89" i="8"/>
  <c r="N89" i="8"/>
  <c r="O89" i="8"/>
  <c r="P89" i="8"/>
  <c r="Q89" i="8"/>
  <c r="R89" i="8"/>
  <c r="S89" i="8"/>
  <c r="T89" i="8"/>
  <c r="U89" i="8"/>
  <c r="V89" i="8"/>
  <c r="W89" i="8"/>
  <c r="X89" i="8"/>
  <c r="Y89" i="8"/>
  <c r="Z89" i="8"/>
  <c r="AA89" i="8"/>
  <c r="AB89" i="8"/>
  <c r="AC89" i="8"/>
  <c r="D90" i="8"/>
  <c r="E90" i="8"/>
  <c r="F90" i="8"/>
  <c r="G90" i="8"/>
  <c r="H90" i="8"/>
  <c r="I90" i="8"/>
  <c r="J90" i="8"/>
  <c r="K90" i="8"/>
  <c r="L90" i="8"/>
  <c r="M90" i="8"/>
  <c r="N90" i="8"/>
  <c r="O90" i="8"/>
  <c r="P90" i="8"/>
  <c r="Q90" i="8"/>
  <c r="R90" i="8"/>
  <c r="S90" i="8"/>
  <c r="T90" i="8"/>
  <c r="U90" i="8"/>
  <c r="V90" i="8"/>
  <c r="W90" i="8"/>
  <c r="X90" i="8"/>
  <c r="Y90" i="8"/>
  <c r="Z90" i="8"/>
  <c r="AA90" i="8"/>
  <c r="AB90" i="8"/>
  <c r="AC90" i="8"/>
  <c r="D91" i="8"/>
  <c r="E91" i="8"/>
  <c r="F91" i="8"/>
  <c r="G91" i="8"/>
  <c r="H91" i="8"/>
  <c r="I91" i="8"/>
  <c r="J91" i="8"/>
  <c r="K91" i="8"/>
  <c r="L91" i="8"/>
  <c r="M91" i="8"/>
  <c r="N91" i="8"/>
  <c r="O91" i="8"/>
  <c r="P91" i="8"/>
  <c r="Q91" i="8"/>
  <c r="R91" i="8"/>
  <c r="S91" i="8"/>
  <c r="T91" i="8"/>
  <c r="U91" i="8"/>
  <c r="V91" i="8"/>
  <c r="W91" i="8"/>
  <c r="X91" i="8"/>
  <c r="Y91" i="8"/>
  <c r="Z91" i="8"/>
  <c r="AA91" i="8"/>
  <c r="AB91" i="8"/>
  <c r="AC91" i="8"/>
  <c r="D92" i="8"/>
  <c r="E92" i="8"/>
  <c r="F92" i="8"/>
  <c r="G92" i="8"/>
  <c r="H92" i="8"/>
  <c r="I92" i="8"/>
  <c r="J92" i="8"/>
  <c r="K92" i="8"/>
  <c r="L92" i="8"/>
  <c r="M92" i="8"/>
  <c r="N92" i="8"/>
  <c r="O92" i="8"/>
  <c r="P92" i="8"/>
  <c r="Q92" i="8"/>
  <c r="R92" i="8"/>
  <c r="S92" i="8"/>
  <c r="T92" i="8"/>
  <c r="U92" i="8"/>
  <c r="V92" i="8"/>
  <c r="W92" i="8"/>
  <c r="X92" i="8"/>
  <c r="Y92" i="8"/>
  <c r="Z92" i="8"/>
  <c r="AA92" i="8"/>
  <c r="AB92" i="8"/>
  <c r="AC92" i="8"/>
  <c r="C68" i="8"/>
  <c r="C69" i="8"/>
  <c r="C70" i="8"/>
  <c r="C71" i="8"/>
  <c r="C72" i="8"/>
  <c r="C73" i="8"/>
  <c r="C74" i="8"/>
  <c r="C75" i="8"/>
  <c r="C76" i="8"/>
  <c r="C77" i="8"/>
  <c r="C78" i="8"/>
  <c r="C79" i="8"/>
  <c r="C80" i="8"/>
  <c r="C81" i="8"/>
  <c r="C82" i="8"/>
  <c r="C83" i="8"/>
  <c r="C84" i="8"/>
  <c r="C85" i="8"/>
  <c r="C86" i="8"/>
  <c r="C87" i="8"/>
  <c r="C88" i="8"/>
  <c r="C89" i="8"/>
  <c r="C90" i="8"/>
  <c r="C91" i="8"/>
  <c r="C92"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C40"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C42" i="8"/>
  <c r="D42" i="8"/>
  <c r="E42" i="8"/>
  <c r="F42" i="8"/>
  <c r="G42" i="8"/>
  <c r="H42" i="8"/>
  <c r="I42" i="8"/>
  <c r="J42" i="8"/>
  <c r="K42" i="8"/>
  <c r="L42" i="8"/>
  <c r="M42" i="8"/>
  <c r="N42" i="8"/>
  <c r="O42" i="8"/>
  <c r="P42" i="8"/>
  <c r="Q42" i="8"/>
  <c r="R42" i="8"/>
  <c r="S42" i="8"/>
  <c r="T42" i="8"/>
  <c r="U42" i="8"/>
  <c r="V42" i="8"/>
  <c r="W42" i="8"/>
  <c r="X42" i="8"/>
  <c r="Y42" i="8"/>
  <c r="Z42" i="8"/>
  <c r="AA42" i="8"/>
  <c r="AB42" i="8"/>
  <c r="AC42" i="8"/>
  <c r="AD42"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C46" i="8"/>
  <c r="D46" i="8"/>
  <c r="E46" i="8"/>
  <c r="F46" i="8"/>
  <c r="G46" i="8"/>
  <c r="H46" i="8"/>
  <c r="I46" i="8"/>
  <c r="J46" i="8"/>
  <c r="K46" i="8"/>
  <c r="L46" i="8"/>
  <c r="M46" i="8"/>
  <c r="N46" i="8"/>
  <c r="O46" i="8"/>
  <c r="P46" i="8"/>
  <c r="Q46" i="8"/>
  <c r="R46" i="8"/>
  <c r="S46" i="8"/>
  <c r="T46" i="8"/>
  <c r="U46" i="8"/>
  <c r="V46" i="8"/>
  <c r="W46" i="8"/>
  <c r="X46" i="8"/>
  <c r="Y46" i="8"/>
  <c r="Z46" i="8"/>
  <c r="AA46" i="8"/>
  <c r="AB46" i="8"/>
  <c r="AC46" i="8"/>
  <c r="AD46" i="8"/>
  <c r="C47" i="8"/>
  <c r="D47" i="8"/>
  <c r="E47" i="8"/>
  <c r="F47" i="8"/>
  <c r="G47" i="8"/>
  <c r="H47" i="8"/>
  <c r="I47" i="8"/>
  <c r="J47" i="8"/>
  <c r="K47" i="8"/>
  <c r="L47" i="8"/>
  <c r="M47" i="8"/>
  <c r="N47" i="8"/>
  <c r="O47" i="8"/>
  <c r="P47" i="8"/>
  <c r="Q47" i="8"/>
  <c r="R47" i="8"/>
  <c r="S47" i="8"/>
  <c r="T47" i="8"/>
  <c r="U47" i="8"/>
  <c r="V47" i="8"/>
  <c r="W47" i="8"/>
  <c r="X47" i="8"/>
  <c r="Y47" i="8"/>
  <c r="Z47" i="8"/>
  <c r="AA47" i="8"/>
  <c r="AB47" i="8"/>
  <c r="AC47" i="8"/>
  <c r="AD47" i="8"/>
  <c r="C48" i="8"/>
  <c r="D48" i="8"/>
  <c r="E48" i="8"/>
  <c r="F48" i="8"/>
  <c r="G48" i="8"/>
  <c r="H48" i="8"/>
  <c r="I48" i="8"/>
  <c r="J48" i="8"/>
  <c r="K48" i="8"/>
  <c r="L48" i="8"/>
  <c r="M48" i="8"/>
  <c r="N48" i="8"/>
  <c r="O48" i="8"/>
  <c r="P48" i="8"/>
  <c r="Q48" i="8"/>
  <c r="R48" i="8"/>
  <c r="S48" i="8"/>
  <c r="T48" i="8"/>
  <c r="U48" i="8"/>
  <c r="V48" i="8"/>
  <c r="W48" i="8"/>
  <c r="X48" i="8"/>
  <c r="Y48" i="8"/>
  <c r="Z48" i="8"/>
  <c r="AA48" i="8"/>
  <c r="AB48" i="8"/>
  <c r="AC48" i="8"/>
  <c r="AD48" i="8"/>
  <c r="C49" i="8"/>
  <c r="D49" i="8"/>
  <c r="E49" i="8"/>
  <c r="F49" i="8"/>
  <c r="G49" i="8"/>
  <c r="H49" i="8"/>
  <c r="I49" i="8"/>
  <c r="J49" i="8"/>
  <c r="K49" i="8"/>
  <c r="L49" i="8"/>
  <c r="M49" i="8"/>
  <c r="N49" i="8"/>
  <c r="O49" i="8"/>
  <c r="P49" i="8"/>
  <c r="Q49" i="8"/>
  <c r="R49" i="8"/>
  <c r="S49" i="8"/>
  <c r="T49" i="8"/>
  <c r="U49" i="8"/>
  <c r="V49" i="8"/>
  <c r="W49" i="8"/>
  <c r="X49" i="8"/>
  <c r="Y49" i="8"/>
  <c r="Z49" i="8"/>
  <c r="AA49" i="8"/>
  <c r="AB49" i="8"/>
  <c r="AC49" i="8"/>
  <c r="AD49" i="8"/>
  <c r="C5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C51" i="8"/>
  <c r="D51" i="8"/>
  <c r="E51" i="8"/>
  <c r="F51" i="8"/>
  <c r="G51" i="8"/>
  <c r="H51" i="8"/>
  <c r="I51" i="8"/>
  <c r="J51" i="8"/>
  <c r="K51" i="8"/>
  <c r="L51" i="8"/>
  <c r="M51" i="8"/>
  <c r="N51" i="8"/>
  <c r="O51" i="8"/>
  <c r="P51" i="8"/>
  <c r="Q51" i="8"/>
  <c r="R51" i="8"/>
  <c r="S51" i="8"/>
  <c r="T51" i="8"/>
  <c r="U51" i="8"/>
  <c r="V51" i="8"/>
  <c r="W51" i="8"/>
  <c r="X51" i="8"/>
  <c r="Y51" i="8"/>
  <c r="Z51" i="8"/>
  <c r="AA51" i="8"/>
  <c r="AB51" i="8"/>
  <c r="AC51" i="8"/>
  <c r="AD51" i="8"/>
  <c r="C52" i="8"/>
  <c r="D52" i="8"/>
  <c r="E52" i="8"/>
  <c r="F52" i="8"/>
  <c r="G52" i="8"/>
  <c r="H52" i="8"/>
  <c r="I52" i="8"/>
  <c r="J52" i="8"/>
  <c r="K52" i="8"/>
  <c r="L52" i="8"/>
  <c r="M52" i="8"/>
  <c r="N52" i="8"/>
  <c r="O52" i="8"/>
  <c r="P52" i="8"/>
  <c r="Q52" i="8"/>
  <c r="R52" i="8"/>
  <c r="S52" i="8"/>
  <c r="T52" i="8"/>
  <c r="U52" i="8"/>
  <c r="V52" i="8"/>
  <c r="W52" i="8"/>
  <c r="X52" i="8"/>
  <c r="Y52" i="8"/>
  <c r="Z52" i="8"/>
  <c r="AA52" i="8"/>
  <c r="AB52" i="8"/>
  <c r="AC52" i="8"/>
  <c r="AD52" i="8"/>
  <c r="C53" i="8"/>
  <c r="D53" i="8"/>
  <c r="E53" i="8"/>
  <c r="F53" i="8"/>
  <c r="G53" i="8"/>
  <c r="H53" i="8"/>
  <c r="I53" i="8"/>
  <c r="J53" i="8"/>
  <c r="K53" i="8"/>
  <c r="L53" i="8"/>
  <c r="M53" i="8"/>
  <c r="N53" i="8"/>
  <c r="O53" i="8"/>
  <c r="P53" i="8"/>
  <c r="Q53" i="8"/>
  <c r="R53" i="8"/>
  <c r="S53" i="8"/>
  <c r="T53" i="8"/>
  <c r="U53" i="8"/>
  <c r="V53" i="8"/>
  <c r="W53" i="8"/>
  <c r="X53" i="8"/>
  <c r="Y53" i="8"/>
  <c r="Z53" i="8"/>
  <c r="AA53" i="8"/>
  <c r="AB53" i="8"/>
  <c r="AC53" i="8"/>
  <c r="AD53" i="8"/>
  <c r="C54" i="8"/>
  <c r="D54" i="8"/>
  <c r="E54" i="8"/>
  <c r="F54" i="8"/>
  <c r="G54" i="8"/>
  <c r="H54" i="8"/>
  <c r="I54" i="8"/>
  <c r="J54" i="8"/>
  <c r="K54" i="8"/>
  <c r="L54" i="8"/>
  <c r="M54" i="8"/>
  <c r="N54" i="8"/>
  <c r="O54" i="8"/>
  <c r="P54" i="8"/>
  <c r="Q54" i="8"/>
  <c r="R54" i="8"/>
  <c r="S54" i="8"/>
  <c r="T54" i="8"/>
  <c r="U54" i="8"/>
  <c r="V54" i="8"/>
  <c r="W54" i="8"/>
  <c r="X54" i="8"/>
  <c r="Y54" i="8"/>
  <c r="Z54" i="8"/>
  <c r="AA54" i="8"/>
  <c r="AB54" i="8"/>
  <c r="AC54" i="8"/>
  <c r="AD54" i="8"/>
  <c r="C55" i="8"/>
  <c r="D55" i="8"/>
  <c r="E55" i="8"/>
  <c r="F55" i="8"/>
  <c r="G55" i="8"/>
  <c r="H55" i="8"/>
  <c r="I55" i="8"/>
  <c r="J55" i="8"/>
  <c r="K55" i="8"/>
  <c r="L55" i="8"/>
  <c r="M55" i="8"/>
  <c r="N55" i="8"/>
  <c r="O55" i="8"/>
  <c r="P55" i="8"/>
  <c r="Q55" i="8"/>
  <c r="R55" i="8"/>
  <c r="S55" i="8"/>
  <c r="T55" i="8"/>
  <c r="U55" i="8"/>
  <c r="V55" i="8"/>
  <c r="W55" i="8"/>
  <c r="X55" i="8"/>
  <c r="Y55" i="8"/>
  <c r="Z55" i="8"/>
  <c r="AA55" i="8"/>
  <c r="AB55" i="8"/>
  <c r="AC55" i="8"/>
  <c r="AD55" i="8"/>
  <c r="C56" i="8"/>
  <c r="D56" i="8"/>
  <c r="E56" i="8"/>
  <c r="F56" i="8"/>
  <c r="G56" i="8"/>
  <c r="H56" i="8"/>
  <c r="I56" i="8"/>
  <c r="J56" i="8"/>
  <c r="K56" i="8"/>
  <c r="L56" i="8"/>
  <c r="M56" i="8"/>
  <c r="N56" i="8"/>
  <c r="O56" i="8"/>
  <c r="P56" i="8"/>
  <c r="Q56" i="8"/>
  <c r="R56" i="8"/>
  <c r="S56" i="8"/>
  <c r="T56" i="8"/>
  <c r="U56" i="8"/>
  <c r="V56" i="8"/>
  <c r="W56" i="8"/>
  <c r="X56" i="8"/>
  <c r="Y56" i="8"/>
  <c r="Z56" i="8"/>
  <c r="AA56" i="8"/>
  <c r="AB56" i="8"/>
  <c r="AC56" i="8"/>
  <c r="AD56" i="8"/>
  <c r="C57"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C58" i="8"/>
  <c r="D58" i="8"/>
  <c r="E58" i="8"/>
  <c r="F58" i="8"/>
  <c r="G58" i="8"/>
  <c r="H58" i="8"/>
  <c r="I58" i="8"/>
  <c r="J58" i="8"/>
  <c r="K58" i="8"/>
  <c r="L58" i="8"/>
  <c r="M58" i="8"/>
  <c r="N58" i="8"/>
  <c r="O58" i="8"/>
  <c r="P58" i="8"/>
  <c r="Q58" i="8"/>
  <c r="R58" i="8"/>
  <c r="S58" i="8"/>
  <c r="T58" i="8"/>
  <c r="U58" i="8"/>
  <c r="V58" i="8"/>
  <c r="W58" i="8"/>
  <c r="X58" i="8"/>
  <c r="Y58" i="8"/>
  <c r="Z58" i="8"/>
  <c r="AA58" i="8"/>
  <c r="AB58" i="8"/>
  <c r="AC58" i="8"/>
  <c r="AD58" i="8"/>
  <c r="C59" i="8"/>
  <c r="D59" i="8"/>
  <c r="E59" i="8"/>
  <c r="F59" i="8"/>
  <c r="G59" i="8"/>
  <c r="H59" i="8"/>
  <c r="I59" i="8"/>
  <c r="J59" i="8"/>
  <c r="K59" i="8"/>
  <c r="L59" i="8"/>
  <c r="M59" i="8"/>
  <c r="N59" i="8"/>
  <c r="O59" i="8"/>
  <c r="P59" i="8"/>
  <c r="Q59" i="8"/>
  <c r="R59" i="8"/>
  <c r="S59" i="8"/>
  <c r="T59" i="8"/>
  <c r="U59" i="8"/>
  <c r="V59" i="8"/>
  <c r="W59" i="8"/>
  <c r="X59" i="8"/>
  <c r="Y59" i="8"/>
  <c r="Z59" i="8"/>
  <c r="AA59" i="8"/>
  <c r="AB59" i="8"/>
  <c r="AC59" i="8"/>
  <c r="AD59" i="8"/>
  <c r="C60" i="8"/>
  <c r="D60" i="8"/>
  <c r="E60" i="8"/>
  <c r="F60" i="8"/>
  <c r="G60" i="8"/>
  <c r="H60" i="8"/>
  <c r="I60" i="8"/>
  <c r="J60" i="8"/>
  <c r="K60" i="8"/>
  <c r="L60" i="8"/>
  <c r="M60" i="8"/>
  <c r="N60" i="8"/>
  <c r="O60" i="8"/>
  <c r="P60" i="8"/>
  <c r="Q60" i="8"/>
  <c r="R60" i="8"/>
  <c r="S60" i="8"/>
  <c r="T60" i="8"/>
  <c r="U60" i="8"/>
  <c r="V60" i="8"/>
  <c r="W60" i="8"/>
  <c r="X60" i="8"/>
  <c r="Y60" i="8"/>
  <c r="Z60" i="8"/>
  <c r="AA60" i="8"/>
  <c r="AB60" i="8"/>
  <c r="AC60" i="8"/>
  <c r="AD60" i="8"/>
  <c r="C61" i="8"/>
  <c r="D61" i="8"/>
  <c r="E61" i="8"/>
  <c r="F61" i="8"/>
  <c r="G61" i="8"/>
  <c r="H61" i="8"/>
  <c r="I61" i="8"/>
  <c r="J61" i="8"/>
  <c r="K61" i="8"/>
  <c r="L61" i="8"/>
  <c r="M61" i="8"/>
  <c r="N61" i="8"/>
  <c r="O61" i="8"/>
  <c r="P61" i="8"/>
  <c r="Q61" i="8"/>
  <c r="R61" i="8"/>
  <c r="S61" i="8"/>
  <c r="T61" i="8"/>
  <c r="U61" i="8"/>
  <c r="V61" i="8"/>
  <c r="W61" i="8"/>
  <c r="X61" i="8"/>
  <c r="Y61" i="8"/>
  <c r="Z61" i="8"/>
  <c r="AA61" i="8"/>
  <c r="AB61" i="8"/>
  <c r="AC61" i="8"/>
  <c r="AD61" i="8"/>
  <c r="C62" i="8"/>
  <c r="D62" i="8"/>
  <c r="E62" i="8"/>
  <c r="F62" i="8"/>
  <c r="G62" i="8"/>
  <c r="H62" i="8"/>
  <c r="I62" i="8"/>
  <c r="J62" i="8"/>
  <c r="K62" i="8"/>
  <c r="L62" i="8"/>
  <c r="M62" i="8"/>
  <c r="N62" i="8"/>
  <c r="O62" i="8"/>
  <c r="P62" i="8"/>
  <c r="Q62" i="8"/>
  <c r="R62" i="8"/>
  <c r="S62" i="8"/>
  <c r="T62" i="8"/>
  <c r="U62" i="8"/>
  <c r="V62" i="8"/>
  <c r="W62" i="8"/>
  <c r="X62" i="8"/>
  <c r="Y62" i="8"/>
  <c r="Z62" i="8"/>
  <c r="AA62" i="8"/>
  <c r="AB62" i="8"/>
  <c r="AC62" i="8"/>
  <c r="AD62" i="8"/>
  <c r="C63" i="8"/>
  <c r="D63" i="8"/>
  <c r="E63" i="8"/>
  <c r="F63" i="8"/>
  <c r="G63" i="8"/>
  <c r="H63" i="8"/>
  <c r="I63" i="8"/>
  <c r="J63" i="8"/>
  <c r="K63" i="8"/>
  <c r="L63" i="8"/>
  <c r="M63" i="8"/>
  <c r="N63" i="8"/>
  <c r="O63" i="8"/>
  <c r="P63" i="8"/>
  <c r="Q63" i="8"/>
  <c r="R63" i="8"/>
  <c r="S63" i="8"/>
  <c r="T63" i="8"/>
  <c r="U63" i="8"/>
  <c r="V63" i="8"/>
  <c r="W63" i="8"/>
  <c r="X63" i="8"/>
  <c r="Y63" i="8"/>
  <c r="Z63" i="8"/>
  <c r="AA63" i="8"/>
  <c r="AB63" i="8"/>
  <c r="AC63" i="8"/>
  <c r="AD63" i="8"/>
  <c r="B39" i="8"/>
  <c r="B40" i="8"/>
  <c r="B41" i="8"/>
  <c r="B42" i="8"/>
  <c r="B43" i="8"/>
  <c r="B44" i="8"/>
  <c r="B45" i="8"/>
  <c r="B46" i="8"/>
  <c r="B47" i="8"/>
  <c r="B48" i="8"/>
  <c r="B49" i="8"/>
  <c r="B50" i="8"/>
  <c r="B51" i="8"/>
  <c r="B52" i="8"/>
  <c r="B53" i="8"/>
  <c r="B54" i="8"/>
  <c r="B55" i="8"/>
  <c r="B56" i="8"/>
  <c r="B57" i="8"/>
  <c r="B58" i="8"/>
  <c r="B59" i="8"/>
  <c r="B60" i="8"/>
  <c r="B61" i="8"/>
  <c r="B62" i="8"/>
  <c r="B63" i="8"/>
  <c r="AD34" i="8"/>
  <c r="AD10" i="8"/>
  <c r="AD11" i="8"/>
  <c r="AD12" i="8"/>
  <c r="AD13" i="8"/>
  <c r="AD14" i="8"/>
  <c r="AD15" i="8"/>
  <c r="AD16" i="8"/>
  <c r="AD17" i="8"/>
  <c r="AD18" i="8"/>
  <c r="AD19" i="8"/>
  <c r="AD20" i="8"/>
  <c r="AD21" i="8"/>
  <c r="AD22" i="8"/>
  <c r="AD23" i="8"/>
  <c r="AD24" i="8"/>
  <c r="AD25" i="8"/>
  <c r="AD26" i="8"/>
  <c r="AD27" i="8"/>
  <c r="AD28" i="8"/>
  <c r="AD29" i="8"/>
  <c r="AD30" i="8"/>
  <c r="AD31" i="8"/>
  <c r="AD32" i="8"/>
  <c r="AD33" i="8"/>
  <c r="AD9" i="8"/>
  <c r="C34" i="8"/>
  <c r="D34" i="8"/>
  <c r="E34" i="8"/>
  <c r="F34" i="8"/>
  <c r="G34" i="8"/>
  <c r="H34" i="8"/>
  <c r="I34" i="8"/>
  <c r="J34" i="8"/>
  <c r="K34" i="8"/>
  <c r="L34" i="8"/>
  <c r="M34" i="8"/>
  <c r="N34" i="8"/>
  <c r="O34" i="8"/>
  <c r="P34" i="8"/>
  <c r="Q34" i="8"/>
  <c r="R34" i="8"/>
  <c r="S34" i="8"/>
  <c r="T34" i="8"/>
  <c r="U34" i="8"/>
  <c r="V34" i="8"/>
  <c r="W34" i="8"/>
  <c r="X34" i="8"/>
  <c r="Y34" i="8"/>
  <c r="Z34" i="8"/>
  <c r="AA34" i="8"/>
  <c r="AB34" i="8"/>
  <c r="AC34" i="8"/>
  <c r="B34" i="8"/>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67" i="2"/>
  <c r="D67" i="2"/>
  <c r="E67" i="2"/>
  <c r="F67" i="2"/>
  <c r="G67" i="2"/>
  <c r="H67" i="2"/>
  <c r="I67" i="2"/>
  <c r="J67" i="2"/>
  <c r="K67" i="2"/>
  <c r="L67" i="2"/>
  <c r="M67" i="2"/>
  <c r="N67" i="2"/>
  <c r="O67" i="2"/>
  <c r="P67" i="2"/>
  <c r="Q67" i="2"/>
  <c r="R67" i="2"/>
  <c r="S67" i="2"/>
  <c r="T67" i="2"/>
  <c r="U67" i="2"/>
  <c r="V67" i="2"/>
  <c r="W67" i="2"/>
  <c r="X67" i="2"/>
  <c r="Y67" i="2"/>
  <c r="Z67" i="2"/>
  <c r="AA67" i="2"/>
  <c r="AB67" i="2"/>
  <c r="AC67" i="2"/>
  <c r="D68" i="2"/>
  <c r="E68" i="2"/>
  <c r="F68" i="2"/>
  <c r="G68" i="2"/>
  <c r="H68" i="2"/>
  <c r="I68" i="2"/>
  <c r="J68" i="2"/>
  <c r="K68" i="2"/>
  <c r="L68" i="2"/>
  <c r="M68" i="2"/>
  <c r="N68" i="2"/>
  <c r="O68" i="2"/>
  <c r="P68" i="2"/>
  <c r="Q68" i="2"/>
  <c r="R68" i="2"/>
  <c r="S68" i="2"/>
  <c r="T68" i="2"/>
  <c r="U68" i="2"/>
  <c r="V68" i="2"/>
  <c r="W68" i="2"/>
  <c r="X68" i="2"/>
  <c r="Y68" i="2"/>
  <c r="Z68" i="2"/>
  <c r="AA68" i="2"/>
  <c r="AB68" i="2"/>
  <c r="AC68" i="2"/>
  <c r="D69" i="2"/>
  <c r="E69" i="2"/>
  <c r="F69" i="2"/>
  <c r="G69" i="2"/>
  <c r="H69" i="2"/>
  <c r="I69" i="2"/>
  <c r="J69" i="2"/>
  <c r="K69" i="2"/>
  <c r="L69" i="2"/>
  <c r="M69" i="2"/>
  <c r="N69" i="2"/>
  <c r="O69" i="2"/>
  <c r="P69" i="2"/>
  <c r="Q69" i="2"/>
  <c r="R69" i="2"/>
  <c r="S69" i="2"/>
  <c r="T69" i="2"/>
  <c r="U69" i="2"/>
  <c r="V69" i="2"/>
  <c r="W69" i="2"/>
  <c r="X69" i="2"/>
  <c r="Y69" i="2"/>
  <c r="Z69" i="2"/>
  <c r="AA69" i="2"/>
  <c r="AB69" i="2"/>
  <c r="AC69" i="2"/>
  <c r="D70" i="2"/>
  <c r="E70" i="2"/>
  <c r="F70" i="2"/>
  <c r="G70" i="2"/>
  <c r="H70" i="2"/>
  <c r="I70" i="2"/>
  <c r="J70" i="2"/>
  <c r="K70" i="2"/>
  <c r="L70" i="2"/>
  <c r="M70" i="2"/>
  <c r="N70" i="2"/>
  <c r="O70" i="2"/>
  <c r="P70" i="2"/>
  <c r="Q70" i="2"/>
  <c r="R70" i="2"/>
  <c r="S70" i="2"/>
  <c r="T70" i="2"/>
  <c r="U70" i="2"/>
  <c r="V70" i="2"/>
  <c r="W70" i="2"/>
  <c r="X70" i="2"/>
  <c r="Y70" i="2"/>
  <c r="Z70" i="2"/>
  <c r="AA70" i="2"/>
  <c r="AB70" i="2"/>
  <c r="AC70" i="2"/>
  <c r="D71" i="2"/>
  <c r="E71" i="2"/>
  <c r="F71" i="2"/>
  <c r="G71" i="2"/>
  <c r="H71" i="2"/>
  <c r="I71" i="2"/>
  <c r="J71" i="2"/>
  <c r="K71" i="2"/>
  <c r="L71" i="2"/>
  <c r="M71" i="2"/>
  <c r="N71" i="2"/>
  <c r="O71" i="2"/>
  <c r="P71" i="2"/>
  <c r="Q71" i="2"/>
  <c r="R71" i="2"/>
  <c r="S71" i="2"/>
  <c r="T71" i="2"/>
  <c r="U71" i="2"/>
  <c r="V71" i="2"/>
  <c r="W71" i="2"/>
  <c r="X71" i="2"/>
  <c r="Y71" i="2"/>
  <c r="Z71" i="2"/>
  <c r="AA71" i="2"/>
  <c r="AB71" i="2"/>
  <c r="AC71" i="2"/>
  <c r="D72" i="2"/>
  <c r="E72" i="2"/>
  <c r="F72" i="2"/>
  <c r="G72" i="2"/>
  <c r="H72" i="2"/>
  <c r="I72" i="2"/>
  <c r="J72" i="2"/>
  <c r="K72" i="2"/>
  <c r="L72" i="2"/>
  <c r="M72" i="2"/>
  <c r="N72" i="2"/>
  <c r="O72" i="2"/>
  <c r="P72" i="2"/>
  <c r="Q72" i="2"/>
  <c r="R72" i="2"/>
  <c r="S72" i="2"/>
  <c r="T72" i="2"/>
  <c r="U72" i="2"/>
  <c r="V72" i="2"/>
  <c r="W72" i="2"/>
  <c r="X72" i="2"/>
  <c r="Y72" i="2"/>
  <c r="Z72" i="2"/>
  <c r="AA72" i="2"/>
  <c r="AB72" i="2"/>
  <c r="AC72" i="2"/>
  <c r="D73" i="2"/>
  <c r="E73" i="2"/>
  <c r="F73" i="2"/>
  <c r="G73" i="2"/>
  <c r="H73" i="2"/>
  <c r="I73" i="2"/>
  <c r="J73" i="2"/>
  <c r="K73" i="2"/>
  <c r="L73" i="2"/>
  <c r="M73" i="2"/>
  <c r="N73" i="2"/>
  <c r="O73" i="2"/>
  <c r="P73" i="2"/>
  <c r="Q73" i="2"/>
  <c r="R73" i="2"/>
  <c r="S73" i="2"/>
  <c r="T73" i="2"/>
  <c r="U73" i="2"/>
  <c r="V73" i="2"/>
  <c r="W73" i="2"/>
  <c r="X73" i="2"/>
  <c r="Y73" i="2"/>
  <c r="Z73" i="2"/>
  <c r="AA73" i="2"/>
  <c r="AB73" i="2"/>
  <c r="AC73" i="2"/>
  <c r="D74" i="2"/>
  <c r="E74" i="2"/>
  <c r="F74" i="2"/>
  <c r="G74" i="2"/>
  <c r="H74" i="2"/>
  <c r="I74" i="2"/>
  <c r="J74" i="2"/>
  <c r="K74" i="2"/>
  <c r="L74" i="2"/>
  <c r="M74" i="2"/>
  <c r="N74" i="2"/>
  <c r="O74" i="2"/>
  <c r="P74" i="2"/>
  <c r="Q74" i="2"/>
  <c r="R74" i="2"/>
  <c r="S74" i="2"/>
  <c r="T74" i="2"/>
  <c r="U74" i="2"/>
  <c r="V74" i="2"/>
  <c r="W74" i="2"/>
  <c r="X74" i="2"/>
  <c r="Y74" i="2"/>
  <c r="Z74" i="2"/>
  <c r="AA74" i="2"/>
  <c r="AB74" i="2"/>
  <c r="AC74" i="2"/>
  <c r="D75" i="2"/>
  <c r="E75" i="2"/>
  <c r="F75" i="2"/>
  <c r="G75" i="2"/>
  <c r="H75" i="2"/>
  <c r="I75" i="2"/>
  <c r="J75" i="2"/>
  <c r="K75" i="2"/>
  <c r="L75" i="2"/>
  <c r="M75" i="2"/>
  <c r="N75" i="2"/>
  <c r="O75" i="2"/>
  <c r="P75" i="2"/>
  <c r="Q75" i="2"/>
  <c r="R75" i="2"/>
  <c r="S75" i="2"/>
  <c r="T75" i="2"/>
  <c r="U75" i="2"/>
  <c r="V75" i="2"/>
  <c r="W75" i="2"/>
  <c r="X75" i="2"/>
  <c r="Y75" i="2"/>
  <c r="Z75" i="2"/>
  <c r="AA75" i="2"/>
  <c r="AB75" i="2"/>
  <c r="AC75" i="2"/>
  <c r="D76" i="2"/>
  <c r="E76" i="2"/>
  <c r="F76" i="2"/>
  <c r="G76" i="2"/>
  <c r="H76" i="2"/>
  <c r="I76" i="2"/>
  <c r="J76" i="2"/>
  <c r="K76" i="2"/>
  <c r="L76" i="2"/>
  <c r="M76" i="2"/>
  <c r="N76" i="2"/>
  <c r="O76" i="2"/>
  <c r="P76" i="2"/>
  <c r="Q76" i="2"/>
  <c r="R76" i="2"/>
  <c r="S76" i="2"/>
  <c r="T76" i="2"/>
  <c r="U76" i="2"/>
  <c r="V76" i="2"/>
  <c r="W76" i="2"/>
  <c r="X76" i="2"/>
  <c r="Y76" i="2"/>
  <c r="Z76" i="2"/>
  <c r="AA76" i="2"/>
  <c r="AB76" i="2"/>
  <c r="AC76" i="2"/>
  <c r="D77" i="2"/>
  <c r="E77" i="2"/>
  <c r="F77" i="2"/>
  <c r="G77" i="2"/>
  <c r="H77" i="2"/>
  <c r="I77" i="2"/>
  <c r="J77" i="2"/>
  <c r="K77" i="2"/>
  <c r="L77" i="2"/>
  <c r="M77" i="2"/>
  <c r="N77" i="2"/>
  <c r="O77" i="2"/>
  <c r="P77" i="2"/>
  <c r="Q77" i="2"/>
  <c r="R77" i="2"/>
  <c r="S77" i="2"/>
  <c r="T77" i="2"/>
  <c r="U77" i="2"/>
  <c r="V77" i="2"/>
  <c r="W77" i="2"/>
  <c r="X77" i="2"/>
  <c r="Y77" i="2"/>
  <c r="Z77" i="2"/>
  <c r="AA77" i="2"/>
  <c r="AB77" i="2"/>
  <c r="AC77" i="2"/>
  <c r="D78" i="2"/>
  <c r="E78" i="2"/>
  <c r="F78" i="2"/>
  <c r="G78" i="2"/>
  <c r="H78" i="2"/>
  <c r="I78" i="2"/>
  <c r="J78" i="2"/>
  <c r="K78" i="2"/>
  <c r="L78" i="2"/>
  <c r="M78" i="2"/>
  <c r="N78" i="2"/>
  <c r="O78" i="2"/>
  <c r="P78" i="2"/>
  <c r="Q78" i="2"/>
  <c r="R78" i="2"/>
  <c r="S78" i="2"/>
  <c r="T78" i="2"/>
  <c r="U78" i="2"/>
  <c r="V78" i="2"/>
  <c r="W78" i="2"/>
  <c r="X78" i="2"/>
  <c r="Y78" i="2"/>
  <c r="Z78" i="2"/>
  <c r="AA78" i="2"/>
  <c r="AB78" i="2"/>
  <c r="AC78" i="2"/>
  <c r="D79" i="2"/>
  <c r="E79" i="2"/>
  <c r="F79" i="2"/>
  <c r="G79" i="2"/>
  <c r="H79" i="2"/>
  <c r="I79" i="2"/>
  <c r="J79" i="2"/>
  <c r="K79" i="2"/>
  <c r="L79" i="2"/>
  <c r="M79" i="2"/>
  <c r="N79" i="2"/>
  <c r="O79" i="2"/>
  <c r="P79" i="2"/>
  <c r="Q79" i="2"/>
  <c r="R79" i="2"/>
  <c r="S79" i="2"/>
  <c r="T79" i="2"/>
  <c r="U79" i="2"/>
  <c r="V79" i="2"/>
  <c r="W79" i="2"/>
  <c r="X79" i="2"/>
  <c r="Y79" i="2"/>
  <c r="Z79" i="2"/>
  <c r="AA79" i="2"/>
  <c r="AB79" i="2"/>
  <c r="AC79" i="2"/>
  <c r="D80" i="2"/>
  <c r="E80" i="2"/>
  <c r="F80" i="2"/>
  <c r="G80" i="2"/>
  <c r="H80" i="2"/>
  <c r="I80" i="2"/>
  <c r="J80" i="2"/>
  <c r="K80" i="2"/>
  <c r="L80" i="2"/>
  <c r="M80" i="2"/>
  <c r="N80" i="2"/>
  <c r="O80" i="2"/>
  <c r="P80" i="2"/>
  <c r="Q80" i="2"/>
  <c r="R80" i="2"/>
  <c r="S80" i="2"/>
  <c r="T80" i="2"/>
  <c r="U80" i="2"/>
  <c r="V80" i="2"/>
  <c r="W80" i="2"/>
  <c r="X80" i="2"/>
  <c r="Y80" i="2"/>
  <c r="Z80" i="2"/>
  <c r="AA80" i="2"/>
  <c r="AB80" i="2"/>
  <c r="AC80" i="2"/>
  <c r="D81" i="2"/>
  <c r="E81" i="2"/>
  <c r="F81" i="2"/>
  <c r="G81" i="2"/>
  <c r="H81" i="2"/>
  <c r="I81" i="2"/>
  <c r="J81" i="2"/>
  <c r="K81" i="2"/>
  <c r="L81" i="2"/>
  <c r="M81" i="2"/>
  <c r="N81" i="2"/>
  <c r="O81" i="2"/>
  <c r="P81" i="2"/>
  <c r="Q81" i="2"/>
  <c r="R81" i="2"/>
  <c r="S81" i="2"/>
  <c r="T81" i="2"/>
  <c r="U81" i="2"/>
  <c r="V81" i="2"/>
  <c r="W81" i="2"/>
  <c r="X81" i="2"/>
  <c r="Y81" i="2"/>
  <c r="Z81" i="2"/>
  <c r="AA81" i="2"/>
  <c r="AB81" i="2"/>
  <c r="AC81" i="2"/>
  <c r="D82" i="2"/>
  <c r="E82" i="2"/>
  <c r="F82" i="2"/>
  <c r="G82" i="2"/>
  <c r="H82" i="2"/>
  <c r="I82" i="2"/>
  <c r="J82" i="2"/>
  <c r="K82" i="2"/>
  <c r="L82" i="2"/>
  <c r="M82" i="2"/>
  <c r="N82" i="2"/>
  <c r="O82" i="2"/>
  <c r="P82" i="2"/>
  <c r="Q82" i="2"/>
  <c r="R82" i="2"/>
  <c r="S82" i="2"/>
  <c r="T82" i="2"/>
  <c r="U82" i="2"/>
  <c r="V82" i="2"/>
  <c r="W82" i="2"/>
  <c r="X82" i="2"/>
  <c r="Y82" i="2"/>
  <c r="Z82" i="2"/>
  <c r="AA82" i="2"/>
  <c r="AB82" i="2"/>
  <c r="AC82" i="2"/>
  <c r="D83" i="2"/>
  <c r="E83" i="2"/>
  <c r="F83" i="2"/>
  <c r="G83" i="2"/>
  <c r="H83" i="2"/>
  <c r="I83" i="2"/>
  <c r="J83" i="2"/>
  <c r="K83" i="2"/>
  <c r="L83" i="2"/>
  <c r="M83" i="2"/>
  <c r="N83" i="2"/>
  <c r="O83" i="2"/>
  <c r="P83" i="2"/>
  <c r="Q83" i="2"/>
  <c r="R83" i="2"/>
  <c r="S83" i="2"/>
  <c r="T83" i="2"/>
  <c r="U83" i="2"/>
  <c r="V83" i="2"/>
  <c r="W83" i="2"/>
  <c r="X83" i="2"/>
  <c r="Y83" i="2"/>
  <c r="Z83" i="2"/>
  <c r="AA83" i="2"/>
  <c r="AB83" i="2"/>
  <c r="AC83" i="2"/>
  <c r="D84" i="2"/>
  <c r="E84" i="2"/>
  <c r="F84" i="2"/>
  <c r="G84" i="2"/>
  <c r="H84" i="2"/>
  <c r="I84" i="2"/>
  <c r="J84" i="2"/>
  <c r="K84" i="2"/>
  <c r="L84" i="2"/>
  <c r="M84" i="2"/>
  <c r="N84" i="2"/>
  <c r="O84" i="2"/>
  <c r="P84" i="2"/>
  <c r="Q84" i="2"/>
  <c r="R84" i="2"/>
  <c r="S84" i="2"/>
  <c r="T84" i="2"/>
  <c r="U84" i="2"/>
  <c r="V84" i="2"/>
  <c r="W84" i="2"/>
  <c r="X84" i="2"/>
  <c r="Y84" i="2"/>
  <c r="Z84" i="2"/>
  <c r="AA84" i="2"/>
  <c r="AB84" i="2"/>
  <c r="AC84" i="2"/>
  <c r="D85" i="2"/>
  <c r="E85" i="2"/>
  <c r="F85" i="2"/>
  <c r="G85" i="2"/>
  <c r="H85" i="2"/>
  <c r="I85" i="2"/>
  <c r="J85" i="2"/>
  <c r="K85" i="2"/>
  <c r="L85" i="2"/>
  <c r="M85" i="2"/>
  <c r="N85" i="2"/>
  <c r="O85" i="2"/>
  <c r="P85" i="2"/>
  <c r="Q85" i="2"/>
  <c r="R85" i="2"/>
  <c r="S85" i="2"/>
  <c r="T85" i="2"/>
  <c r="U85" i="2"/>
  <c r="V85" i="2"/>
  <c r="W85" i="2"/>
  <c r="X85" i="2"/>
  <c r="Y85" i="2"/>
  <c r="Z85" i="2"/>
  <c r="AA85" i="2"/>
  <c r="AB85" i="2"/>
  <c r="AC85" i="2"/>
  <c r="D86" i="2"/>
  <c r="E86" i="2"/>
  <c r="F86" i="2"/>
  <c r="G86" i="2"/>
  <c r="H86" i="2"/>
  <c r="I86" i="2"/>
  <c r="J86" i="2"/>
  <c r="K86" i="2"/>
  <c r="L86" i="2"/>
  <c r="M86" i="2"/>
  <c r="N86" i="2"/>
  <c r="O86" i="2"/>
  <c r="P86" i="2"/>
  <c r="Q86" i="2"/>
  <c r="R86" i="2"/>
  <c r="S86" i="2"/>
  <c r="T86" i="2"/>
  <c r="U86" i="2"/>
  <c r="V86" i="2"/>
  <c r="W86" i="2"/>
  <c r="X86" i="2"/>
  <c r="Y86" i="2"/>
  <c r="Z86" i="2"/>
  <c r="AA86" i="2"/>
  <c r="AB86" i="2"/>
  <c r="AC86" i="2"/>
  <c r="D87" i="2"/>
  <c r="E87" i="2"/>
  <c r="F87" i="2"/>
  <c r="G87" i="2"/>
  <c r="H87" i="2"/>
  <c r="I87" i="2"/>
  <c r="J87" i="2"/>
  <c r="K87" i="2"/>
  <c r="L87" i="2"/>
  <c r="M87" i="2"/>
  <c r="N87" i="2"/>
  <c r="O87" i="2"/>
  <c r="P87" i="2"/>
  <c r="Q87" i="2"/>
  <c r="R87" i="2"/>
  <c r="S87" i="2"/>
  <c r="T87" i="2"/>
  <c r="U87" i="2"/>
  <c r="V87" i="2"/>
  <c r="W87" i="2"/>
  <c r="X87" i="2"/>
  <c r="Y87" i="2"/>
  <c r="Z87" i="2"/>
  <c r="AA87" i="2"/>
  <c r="AB87" i="2"/>
  <c r="AC87" i="2"/>
  <c r="D88" i="2"/>
  <c r="E88" i="2"/>
  <c r="F88" i="2"/>
  <c r="G88" i="2"/>
  <c r="H88" i="2"/>
  <c r="I88" i="2"/>
  <c r="J88" i="2"/>
  <c r="K88" i="2"/>
  <c r="L88" i="2"/>
  <c r="M88" i="2"/>
  <c r="N88" i="2"/>
  <c r="O88" i="2"/>
  <c r="P88" i="2"/>
  <c r="Q88" i="2"/>
  <c r="R88" i="2"/>
  <c r="S88" i="2"/>
  <c r="T88" i="2"/>
  <c r="U88" i="2"/>
  <c r="V88" i="2"/>
  <c r="W88" i="2"/>
  <c r="X88" i="2"/>
  <c r="Y88" i="2"/>
  <c r="Z88" i="2"/>
  <c r="AA88" i="2"/>
  <c r="AB88" i="2"/>
  <c r="AC88" i="2"/>
  <c r="D89" i="2"/>
  <c r="E89" i="2"/>
  <c r="F89" i="2"/>
  <c r="G89" i="2"/>
  <c r="H89" i="2"/>
  <c r="I89" i="2"/>
  <c r="J89" i="2"/>
  <c r="K89" i="2"/>
  <c r="L89" i="2"/>
  <c r="M89" i="2"/>
  <c r="N89" i="2"/>
  <c r="O89" i="2"/>
  <c r="P89" i="2"/>
  <c r="Q89" i="2"/>
  <c r="R89" i="2"/>
  <c r="S89" i="2"/>
  <c r="T89" i="2"/>
  <c r="U89" i="2"/>
  <c r="V89" i="2"/>
  <c r="W89" i="2"/>
  <c r="X89" i="2"/>
  <c r="Y89" i="2"/>
  <c r="Z89" i="2"/>
  <c r="AA89" i="2"/>
  <c r="AB89" i="2"/>
  <c r="AC89" i="2"/>
  <c r="D90" i="2"/>
  <c r="E90" i="2"/>
  <c r="F90" i="2"/>
  <c r="G90" i="2"/>
  <c r="H90" i="2"/>
  <c r="I90" i="2"/>
  <c r="J90" i="2"/>
  <c r="K90" i="2"/>
  <c r="L90" i="2"/>
  <c r="M90" i="2"/>
  <c r="N90" i="2"/>
  <c r="O90" i="2"/>
  <c r="P90" i="2"/>
  <c r="Q90" i="2"/>
  <c r="R90" i="2"/>
  <c r="S90" i="2"/>
  <c r="T90" i="2"/>
  <c r="U90" i="2"/>
  <c r="V90" i="2"/>
  <c r="W90" i="2"/>
  <c r="X90" i="2"/>
  <c r="Y90" i="2"/>
  <c r="Z90" i="2"/>
  <c r="AA90" i="2"/>
  <c r="AB90" i="2"/>
  <c r="AC90" i="2"/>
  <c r="D91" i="2"/>
  <c r="E91" i="2"/>
  <c r="F91" i="2"/>
  <c r="G91" i="2"/>
  <c r="H91" i="2"/>
  <c r="I91" i="2"/>
  <c r="J91" i="2"/>
  <c r="K91" i="2"/>
  <c r="L91" i="2"/>
  <c r="M91" i="2"/>
  <c r="N91" i="2"/>
  <c r="O91" i="2"/>
  <c r="P91" i="2"/>
  <c r="Q91" i="2"/>
  <c r="R91" i="2"/>
  <c r="S91" i="2"/>
  <c r="T91" i="2"/>
  <c r="U91" i="2"/>
  <c r="V91" i="2"/>
  <c r="W91" i="2"/>
  <c r="X91" i="2"/>
  <c r="Y91" i="2"/>
  <c r="Z91" i="2"/>
  <c r="AA91" i="2"/>
  <c r="AB91" i="2"/>
  <c r="AC91" i="2"/>
  <c r="D92" i="2"/>
  <c r="E92" i="2"/>
  <c r="F92" i="2"/>
  <c r="G92" i="2"/>
  <c r="H92" i="2"/>
  <c r="I92" i="2"/>
  <c r="J92" i="2"/>
  <c r="K92" i="2"/>
  <c r="L92" i="2"/>
  <c r="M92" i="2"/>
  <c r="N92" i="2"/>
  <c r="O92" i="2"/>
  <c r="P92" i="2"/>
  <c r="Q92" i="2"/>
  <c r="R92" i="2"/>
  <c r="S92" i="2"/>
  <c r="T92" i="2"/>
  <c r="U92" i="2"/>
  <c r="V92" i="2"/>
  <c r="W92" i="2"/>
  <c r="X92" i="2"/>
  <c r="Y92" i="2"/>
  <c r="Z92" i="2"/>
  <c r="AA92" i="2"/>
  <c r="AB92" i="2"/>
  <c r="AC92" i="2"/>
  <c r="C68" i="2"/>
  <c r="C69" i="2"/>
  <c r="C70" i="2"/>
  <c r="C71" i="2"/>
  <c r="C72" i="2"/>
  <c r="C73" i="2"/>
  <c r="C74" i="2"/>
  <c r="C75" i="2"/>
  <c r="C76" i="2"/>
  <c r="C77" i="2"/>
  <c r="C78" i="2"/>
  <c r="C79" i="2"/>
  <c r="C80" i="2"/>
  <c r="C81" i="2"/>
  <c r="C82" i="2"/>
  <c r="C83" i="2"/>
  <c r="C84" i="2"/>
  <c r="C85" i="2"/>
  <c r="C86" i="2"/>
  <c r="C87" i="2"/>
  <c r="C88" i="2"/>
  <c r="C89" i="2"/>
  <c r="C90" i="2"/>
  <c r="C91" i="2"/>
  <c r="C92"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C45"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C46"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C47"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C48"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C49"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C50"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C51"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C52"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C54"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C58"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C59"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C60"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C61" i="2"/>
  <c r="D61" i="2"/>
  <c r="E61" i="2"/>
  <c r="F61" i="2"/>
  <c r="G61" i="2"/>
  <c r="H61" i="2"/>
  <c r="I61" i="2"/>
  <c r="J61" i="2"/>
  <c r="K61" i="2"/>
  <c r="L61" i="2"/>
  <c r="M61" i="2"/>
  <c r="N61" i="2"/>
  <c r="O61" i="2"/>
  <c r="P61" i="2"/>
  <c r="Q61" i="2"/>
  <c r="R61" i="2"/>
  <c r="S61" i="2"/>
  <c r="T61" i="2"/>
  <c r="U61" i="2"/>
  <c r="V61" i="2"/>
  <c r="W61" i="2"/>
  <c r="X61" i="2"/>
  <c r="Y61" i="2"/>
  <c r="Z61" i="2"/>
  <c r="AA61" i="2"/>
  <c r="AB61" i="2"/>
  <c r="AC61" i="2"/>
  <c r="AD61" i="2"/>
  <c r="C62"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C63"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B39" i="2"/>
  <c r="B40" i="2"/>
  <c r="B41" i="2"/>
  <c r="B42" i="2"/>
  <c r="B43" i="2"/>
  <c r="B44" i="2"/>
  <c r="B45" i="2"/>
  <c r="B46" i="2"/>
  <c r="B47" i="2"/>
  <c r="B48" i="2"/>
  <c r="B49" i="2"/>
  <c r="B50" i="2"/>
  <c r="B51" i="2"/>
  <c r="B52" i="2"/>
  <c r="B53" i="2"/>
  <c r="B54" i="2"/>
  <c r="B55" i="2"/>
  <c r="B56" i="2"/>
  <c r="B57" i="2"/>
  <c r="B58" i="2"/>
  <c r="B59" i="2"/>
  <c r="B60" i="2"/>
  <c r="B61" i="2"/>
  <c r="B62" i="2"/>
  <c r="B63" i="2"/>
  <c r="AD34" i="2"/>
  <c r="AD10" i="2"/>
  <c r="AD11" i="2"/>
  <c r="AD12" i="2"/>
  <c r="AD13" i="2"/>
  <c r="AD14" i="2"/>
  <c r="AD15" i="2"/>
  <c r="AD16" i="2"/>
  <c r="AD17" i="2"/>
  <c r="AD18" i="2"/>
  <c r="AD19" i="2"/>
  <c r="AD20" i="2"/>
  <c r="AD21" i="2"/>
  <c r="AD22" i="2"/>
  <c r="AD23" i="2"/>
  <c r="AD24" i="2"/>
  <c r="AD25" i="2"/>
  <c r="AD26" i="2"/>
  <c r="AD27" i="2"/>
  <c r="AD28" i="2"/>
  <c r="AD29" i="2"/>
  <c r="AD30" i="2"/>
  <c r="AD31" i="2"/>
  <c r="AD32" i="2"/>
  <c r="AD33" i="2"/>
  <c r="AD9"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B34" i="2"/>
  <c r="AE50" i="1"/>
  <c r="AE51" i="1"/>
  <c r="AE52" i="1"/>
  <c r="AE53" i="1"/>
  <c r="AE54" i="1"/>
  <c r="AE55" i="1"/>
  <c r="AE56" i="1"/>
  <c r="AE57" i="1"/>
  <c r="AE58" i="1"/>
  <c r="AE59" i="1"/>
  <c r="AE60" i="1"/>
  <c r="AE61" i="1"/>
  <c r="AE62" i="1"/>
  <c r="AE63" i="1"/>
  <c r="AE64" i="1"/>
  <c r="AE65" i="1"/>
  <c r="E49" i="1"/>
  <c r="F49" i="1"/>
  <c r="G49" i="1"/>
  <c r="H49" i="1"/>
  <c r="I49" i="1"/>
  <c r="J49" i="1"/>
  <c r="K49" i="1"/>
  <c r="L49" i="1"/>
  <c r="M49" i="1"/>
  <c r="N49" i="1"/>
  <c r="O49" i="1"/>
  <c r="P49" i="1"/>
  <c r="Q49" i="1"/>
  <c r="R49" i="1"/>
  <c r="S49" i="1"/>
  <c r="T49" i="1"/>
  <c r="U49" i="1"/>
  <c r="V49" i="1"/>
  <c r="W49" i="1"/>
  <c r="X49" i="1"/>
  <c r="Y49" i="1"/>
  <c r="Z49" i="1"/>
  <c r="AA49" i="1"/>
  <c r="AB49" i="1"/>
  <c r="AC49" i="1"/>
  <c r="AD49" i="1"/>
  <c r="E50" i="1"/>
  <c r="F50" i="1"/>
  <c r="G50" i="1"/>
  <c r="H50" i="1"/>
  <c r="I50" i="1"/>
  <c r="J50" i="1"/>
  <c r="K50" i="1"/>
  <c r="L50" i="1"/>
  <c r="M50" i="1"/>
  <c r="N50" i="1"/>
  <c r="O50" i="1"/>
  <c r="P50" i="1"/>
  <c r="Q50" i="1"/>
  <c r="R50" i="1"/>
  <c r="S50" i="1"/>
  <c r="T50" i="1"/>
  <c r="U50" i="1"/>
  <c r="V50" i="1"/>
  <c r="W50" i="1"/>
  <c r="X50" i="1"/>
  <c r="Y50" i="1"/>
  <c r="Z50" i="1"/>
  <c r="AA50" i="1"/>
  <c r="AB50" i="1"/>
  <c r="AC50" i="1"/>
  <c r="AD50" i="1"/>
  <c r="E51" i="1"/>
  <c r="F51" i="1"/>
  <c r="G51" i="1"/>
  <c r="H51" i="1"/>
  <c r="I51" i="1"/>
  <c r="J51" i="1"/>
  <c r="K51" i="1"/>
  <c r="L51" i="1"/>
  <c r="M51" i="1"/>
  <c r="N51" i="1"/>
  <c r="O51" i="1"/>
  <c r="P51" i="1"/>
  <c r="Q51" i="1"/>
  <c r="R51" i="1"/>
  <c r="S51" i="1"/>
  <c r="T51" i="1"/>
  <c r="U51" i="1"/>
  <c r="V51" i="1"/>
  <c r="W51" i="1"/>
  <c r="X51" i="1"/>
  <c r="Y51" i="1"/>
  <c r="Z51" i="1"/>
  <c r="AA51" i="1"/>
  <c r="AB51" i="1"/>
  <c r="AC51" i="1"/>
  <c r="AD51" i="1"/>
  <c r="E52" i="1"/>
  <c r="F52" i="1"/>
  <c r="G52" i="1"/>
  <c r="H52" i="1"/>
  <c r="I52" i="1"/>
  <c r="J52" i="1"/>
  <c r="K52" i="1"/>
  <c r="L52" i="1"/>
  <c r="M52" i="1"/>
  <c r="N52" i="1"/>
  <c r="O52" i="1"/>
  <c r="P52" i="1"/>
  <c r="Q52" i="1"/>
  <c r="R52" i="1"/>
  <c r="S52" i="1"/>
  <c r="T52" i="1"/>
  <c r="U52" i="1"/>
  <c r="V52" i="1"/>
  <c r="W52" i="1"/>
  <c r="X52" i="1"/>
  <c r="Y52" i="1"/>
  <c r="Z52" i="1"/>
  <c r="AA52" i="1"/>
  <c r="AB52" i="1"/>
  <c r="AC52" i="1"/>
  <c r="AD52" i="1"/>
  <c r="E53" i="1"/>
  <c r="F53" i="1"/>
  <c r="G53" i="1"/>
  <c r="H53" i="1"/>
  <c r="I53" i="1"/>
  <c r="J53" i="1"/>
  <c r="K53" i="1"/>
  <c r="L53" i="1"/>
  <c r="M53" i="1"/>
  <c r="N53" i="1"/>
  <c r="O53" i="1"/>
  <c r="P53" i="1"/>
  <c r="Q53" i="1"/>
  <c r="R53" i="1"/>
  <c r="S53" i="1"/>
  <c r="T53" i="1"/>
  <c r="U53" i="1"/>
  <c r="V53" i="1"/>
  <c r="W53" i="1"/>
  <c r="X53" i="1"/>
  <c r="Y53" i="1"/>
  <c r="Z53" i="1"/>
  <c r="AA53" i="1"/>
  <c r="AB53" i="1"/>
  <c r="AC53" i="1"/>
  <c r="AD53" i="1"/>
  <c r="E54" i="1"/>
  <c r="F54" i="1"/>
  <c r="G54" i="1"/>
  <c r="H54" i="1"/>
  <c r="I54" i="1"/>
  <c r="J54" i="1"/>
  <c r="K54" i="1"/>
  <c r="L54" i="1"/>
  <c r="M54" i="1"/>
  <c r="N54" i="1"/>
  <c r="O54" i="1"/>
  <c r="P54" i="1"/>
  <c r="Q54" i="1"/>
  <c r="R54" i="1"/>
  <c r="S54" i="1"/>
  <c r="T54" i="1"/>
  <c r="U54" i="1"/>
  <c r="V54" i="1"/>
  <c r="W54" i="1"/>
  <c r="X54" i="1"/>
  <c r="Y54" i="1"/>
  <c r="Z54" i="1"/>
  <c r="AA54" i="1"/>
  <c r="AB54" i="1"/>
  <c r="AC54" i="1"/>
  <c r="AD54" i="1"/>
  <c r="E55" i="1"/>
  <c r="F55" i="1"/>
  <c r="G55" i="1"/>
  <c r="H55" i="1"/>
  <c r="I55" i="1"/>
  <c r="J55" i="1"/>
  <c r="K55" i="1"/>
  <c r="L55" i="1"/>
  <c r="M55" i="1"/>
  <c r="N55" i="1"/>
  <c r="O55" i="1"/>
  <c r="P55" i="1"/>
  <c r="Q55" i="1"/>
  <c r="R55" i="1"/>
  <c r="S55" i="1"/>
  <c r="T55" i="1"/>
  <c r="U55" i="1"/>
  <c r="V55" i="1"/>
  <c r="W55" i="1"/>
  <c r="X55" i="1"/>
  <c r="Y55" i="1"/>
  <c r="Z55" i="1"/>
  <c r="AA55" i="1"/>
  <c r="AB55" i="1"/>
  <c r="AC55" i="1"/>
  <c r="AD55" i="1"/>
  <c r="E56" i="1"/>
  <c r="F56" i="1"/>
  <c r="G56" i="1"/>
  <c r="H56" i="1"/>
  <c r="I56" i="1"/>
  <c r="J56" i="1"/>
  <c r="K56" i="1"/>
  <c r="L56" i="1"/>
  <c r="M56" i="1"/>
  <c r="N56" i="1"/>
  <c r="O56" i="1"/>
  <c r="P56" i="1"/>
  <c r="Q56" i="1"/>
  <c r="R56" i="1"/>
  <c r="S56" i="1"/>
  <c r="T56" i="1"/>
  <c r="U56" i="1"/>
  <c r="V56" i="1"/>
  <c r="W56" i="1"/>
  <c r="X56" i="1"/>
  <c r="Y56" i="1"/>
  <c r="Z56" i="1"/>
  <c r="AA56" i="1"/>
  <c r="AB56" i="1"/>
  <c r="AC56" i="1"/>
  <c r="AD56" i="1"/>
  <c r="E57" i="1"/>
  <c r="F57" i="1"/>
  <c r="G57" i="1"/>
  <c r="H57" i="1"/>
  <c r="I57" i="1"/>
  <c r="J57" i="1"/>
  <c r="K57" i="1"/>
  <c r="L57" i="1"/>
  <c r="M57" i="1"/>
  <c r="N57" i="1"/>
  <c r="O57" i="1"/>
  <c r="P57" i="1"/>
  <c r="Q57" i="1"/>
  <c r="R57" i="1"/>
  <c r="S57" i="1"/>
  <c r="T57" i="1"/>
  <c r="U57" i="1"/>
  <c r="V57" i="1"/>
  <c r="W57" i="1"/>
  <c r="X57" i="1"/>
  <c r="Y57" i="1"/>
  <c r="Z57" i="1"/>
  <c r="AA57" i="1"/>
  <c r="AB57" i="1"/>
  <c r="AC57" i="1"/>
  <c r="AD57" i="1"/>
  <c r="E58" i="1"/>
  <c r="F58" i="1"/>
  <c r="G58" i="1"/>
  <c r="H58" i="1"/>
  <c r="I58" i="1"/>
  <c r="J58" i="1"/>
  <c r="K58" i="1"/>
  <c r="L58" i="1"/>
  <c r="M58" i="1"/>
  <c r="N58" i="1"/>
  <c r="O58" i="1"/>
  <c r="P58" i="1"/>
  <c r="Q58" i="1"/>
  <c r="R58" i="1"/>
  <c r="S58" i="1"/>
  <c r="T58" i="1"/>
  <c r="U58" i="1"/>
  <c r="V58" i="1"/>
  <c r="W58" i="1"/>
  <c r="X58" i="1"/>
  <c r="Y58" i="1"/>
  <c r="Z58" i="1"/>
  <c r="AA58" i="1"/>
  <c r="AB58" i="1"/>
  <c r="AC58" i="1"/>
  <c r="AD58" i="1"/>
  <c r="E59" i="1"/>
  <c r="F59" i="1"/>
  <c r="G59" i="1"/>
  <c r="H59" i="1"/>
  <c r="I59" i="1"/>
  <c r="J59" i="1"/>
  <c r="K59" i="1"/>
  <c r="L59" i="1"/>
  <c r="M59" i="1"/>
  <c r="N59" i="1"/>
  <c r="O59" i="1"/>
  <c r="P59" i="1"/>
  <c r="Q59" i="1"/>
  <c r="R59" i="1"/>
  <c r="S59" i="1"/>
  <c r="T59" i="1"/>
  <c r="U59" i="1"/>
  <c r="V59" i="1"/>
  <c r="W59" i="1"/>
  <c r="X59" i="1"/>
  <c r="Y59" i="1"/>
  <c r="Z59" i="1"/>
  <c r="AA59" i="1"/>
  <c r="AB59" i="1"/>
  <c r="AC59" i="1"/>
  <c r="AD59" i="1"/>
  <c r="E60" i="1"/>
  <c r="F60" i="1"/>
  <c r="G60" i="1"/>
  <c r="H60" i="1"/>
  <c r="I60" i="1"/>
  <c r="J60" i="1"/>
  <c r="K60" i="1"/>
  <c r="L60" i="1"/>
  <c r="M60" i="1"/>
  <c r="N60" i="1"/>
  <c r="O60" i="1"/>
  <c r="P60" i="1"/>
  <c r="Q60" i="1"/>
  <c r="R60" i="1"/>
  <c r="S60" i="1"/>
  <c r="T60" i="1"/>
  <c r="U60" i="1"/>
  <c r="V60" i="1"/>
  <c r="W60" i="1"/>
  <c r="X60" i="1"/>
  <c r="Y60" i="1"/>
  <c r="Z60" i="1"/>
  <c r="AA60" i="1"/>
  <c r="AB60" i="1"/>
  <c r="AC60" i="1"/>
  <c r="AD60" i="1"/>
  <c r="E61" i="1"/>
  <c r="F61" i="1"/>
  <c r="G61" i="1"/>
  <c r="H61" i="1"/>
  <c r="I61" i="1"/>
  <c r="J61" i="1"/>
  <c r="K61" i="1"/>
  <c r="L61" i="1"/>
  <c r="M61" i="1"/>
  <c r="N61" i="1"/>
  <c r="O61" i="1"/>
  <c r="P61" i="1"/>
  <c r="Q61" i="1"/>
  <c r="R61" i="1"/>
  <c r="S61" i="1"/>
  <c r="T61" i="1"/>
  <c r="U61" i="1"/>
  <c r="V61" i="1"/>
  <c r="W61" i="1"/>
  <c r="X61" i="1"/>
  <c r="Y61" i="1"/>
  <c r="Z61" i="1"/>
  <c r="AA61" i="1"/>
  <c r="AB61" i="1"/>
  <c r="AC61" i="1"/>
  <c r="AD61" i="1"/>
  <c r="E62" i="1"/>
  <c r="F62" i="1"/>
  <c r="G62" i="1"/>
  <c r="H62" i="1"/>
  <c r="I62" i="1"/>
  <c r="J62" i="1"/>
  <c r="K62" i="1"/>
  <c r="L62" i="1"/>
  <c r="M62" i="1"/>
  <c r="N62" i="1"/>
  <c r="O62" i="1"/>
  <c r="P62" i="1"/>
  <c r="Q62" i="1"/>
  <c r="R62" i="1"/>
  <c r="S62" i="1"/>
  <c r="T62" i="1"/>
  <c r="U62" i="1"/>
  <c r="V62" i="1"/>
  <c r="W62" i="1"/>
  <c r="X62" i="1"/>
  <c r="Y62" i="1"/>
  <c r="Z62" i="1"/>
  <c r="AA62" i="1"/>
  <c r="AB62" i="1"/>
  <c r="AC62" i="1"/>
  <c r="AD62" i="1"/>
  <c r="E63" i="1"/>
  <c r="F63" i="1"/>
  <c r="G63" i="1"/>
  <c r="H63" i="1"/>
  <c r="I63" i="1"/>
  <c r="J63" i="1"/>
  <c r="K63" i="1"/>
  <c r="L63" i="1"/>
  <c r="M63" i="1"/>
  <c r="N63" i="1"/>
  <c r="O63" i="1"/>
  <c r="P63" i="1"/>
  <c r="Q63" i="1"/>
  <c r="R63" i="1"/>
  <c r="S63" i="1"/>
  <c r="T63" i="1"/>
  <c r="U63" i="1"/>
  <c r="V63" i="1"/>
  <c r="W63" i="1"/>
  <c r="X63" i="1"/>
  <c r="Y63" i="1"/>
  <c r="Z63" i="1"/>
  <c r="AA63" i="1"/>
  <c r="AB63" i="1"/>
  <c r="AC63" i="1"/>
  <c r="AD63" i="1"/>
  <c r="E64" i="1"/>
  <c r="F64" i="1"/>
  <c r="G64" i="1"/>
  <c r="H64" i="1"/>
  <c r="I64" i="1"/>
  <c r="J64" i="1"/>
  <c r="K64" i="1"/>
  <c r="L64" i="1"/>
  <c r="M64" i="1"/>
  <c r="N64" i="1"/>
  <c r="O64" i="1"/>
  <c r="P64" i="1"/>
  <c r="Q64" i="1"/>
  <c r="R64" i="1"/>
  <c r="S64" i="1"/>
  <c r="T64" i="1"/>
  <c r="U64" i="1"/>
  <c r="V64" i="1"/>
  <c r="W64" i="1"/>
  <c r="X64" i="1"/>
  <c r="Y64" i="1"/>
  <c r="Z64" i="1"/>
  <c r="AA64" i="1"/>
  <c r="AB64" i="1"/>
  <c r="AC64" i="1"/>
  <c r="AD64" i="1"/>
  <c r="E65" i="1"/>
  <c r="F65" i="1"/>
  <c r="G65" i="1"/>
  <c r="H65" i="1"/>
  <c r="I65" i="1"/>
  <c r="J65" i="1"/>
  <c r="K65" i="1"/>
  <c r="L65" i="1"/>
  <c r="M65" i="1"/>
  <c r="N65" i="1"/>
  <c r="O65" i="1"/>
  <c r="P65" i="1"/>
  <c r="Q65" i="1"/>
  <c r="R65" i="1"/>
  <c r="S65" i="1"/>
  <c r="T65" i="1"/>
  <c r="U65" i="1"/>
  <c r="V65" i="1"/>
  <c r="W65" i="1"/>
  <c r="X65" i="1"/>
  <c r="Y65" i="1"/>
  <c r="Z65" i="1"/>
  <c r="AA65" i="1"/>
  <c r="AB65" i="1"/>
  <c r="AC65" i="1"/>
  <c r="AD65" i="1"/>
  <c r="D50" i="1"/>
  <c r="D51" i="1"/>
  <c r="D52" i="1"/>
  <c r="D53" i="1"/>
  <c r="D54" i="1"/>
  <c r="D55" i="1"/>
  <c r="D56" i="1"/>
  <c r="D57" i="1"/>
  <c r="D58" i="1"/>
  <c r="D59" i="1"/>
  <c r="D60" i="1"/>
  <c r="D61" i="1"/>
  <c r="D62" i="1"/>
  <c r="D63" i="1"/>
  <c r="D64" i="1"/>
  <c r="D65"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E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D30" i="1"/>
  <c r="E30" i="1"/>
  <c r="F30" i="1"/>
  <c r="G30" i="1"/>
  <c r="H30" i="1"/>
  <c r="I30" i="1"/>
  <c r="J30" i="1"/>
  <c r="K30" i="1"/>
  <c r="L30" i="1"/>
  <c r="M30" i="1"/>
  <c r="N30" i="1"/>
  <c r="O30" i="1"/>
  <c r="P30" i="1"/>
  <c r="Q30" i="1"/>
  <c r="R30" i="1"/>
  <c r="S30" i="1"/>
  <c r="T30" i="1"/>
  <c r="U30" i="1"/>
  <c r="V30" i="1"/>
  <c r="W30" i="1"/>
  <c r="X30" i="1"/>
  <c r="Y30" i="1"/>
  <c r="Z30" i="1"/>
  <c r="AA30" i="1"/>
  <c r="AB30" i="1"/>
  <c r="AC30" i="1"/>
  <c r="D31" i="1"/>
  <c r="E31" i="1"/>
  <c r="F31" i="1"/>
  <c r="G31" i="1"/>
  <c r="H31" i="1"/>
  <c r="I31" i="1"/>
  <c r="J31" i="1"/>
  <c r="K31" i="1"/>
  <c r="L31" i="1"/>
  <c r="M31" i="1"/>
  <c r="N31" i="1"/>
  <c r="O31" i="1"/>
  <c r="P31" i="1"/>
  <c r="Q31" i="1"/>
  <c r="R31" i="1"/>
  <c r="S31" i="1"/>
  <c r="T31" i="1"/>
  <c r="U31" i="1"/>
  <c r="V31" i="1"/>
  <c r="W31" i="1"/>
  <c r="X31" i="1"/>
  <c r="Y31" i="1"/>
  <c r="Z31" i="1"/>
  <c r="AA31" i="1"/>
  <c r="AB31" i="1"/>
  <c r="AC31" i="1"/>
  <c r="D32" i="1"/>
  <c r="E32" i="1"/>
  <c r="F32" i="1"/>
  <c r="G32" i="1"/>
  <c r="H32" i="1"/>
  <c r="I32" i="1"/>
  <c r="J32" i="1"/>
  <c r="K32" i="1"/>
  <c r="L32" i="1"/>
  <c r="M32" i="1"/>
  <c r="N32" i="1"/>
  <c r="O32" i="1"/>
  <c r="P32" i="1"/>
  <c r="Q32" i="1"/>
  <c r="R32" i="1"/>
  <c r="S32" i="1"/>
  <c r="T32" i="1"/>
  <c r="U32" i="1"/>
  <c r="V32" i="1"/>
  <c r="W32" i="1"/>
  <c r="X32" i="1"/>
  <c r="Y32" i="1"/>
  <c r="Z32" i="1"/>
  <c r="AA32" i="1"/>
  <c r="AB32" i="1"/>
  <c r="AC32" i="1"/>
  <c r="D33" i="1"/>
  <c r="E33" i="1"/>
  <c r="F33" i="1"/>
  <c r="G33" i="1"/>
  <c r="H33" i="1"/>
  <c r="I33" i="1"/>
  <c r="J33" i="1"/>
  <c r="K33" i="1"/>
  <c r="L33" i="1"/>
  <c r="M33" i="1"/>
  <c r="N33" i="1"/>
  <c r="O33" i="1"/>
  <c r="P33" i="1"/>
  <c r="Q33" i="1"/>
  <c r="R33" i="1"/>
  <c r="S33" i="1"/>
  <c r="T33" i="1"/>
  <c r="U33" i="1"/>
  <c r="V33" i="1"/>
  <c r="W33" i="1"/>
  <c r="X33" i="1"/>
  <c r="Y33" i="1"/>
  <c r="Z33" i="1"/>
  <c r="AA33" i="1"/>
  <c r="AB33" i="1"/>
  <c r="AC33" i="1"/>
  <c r="D34" i="1"/>
  <c r="E34" i="1"/>
  <c r="F34" i="1"/>
  <c r="G34" i="1"/>
  <c r="H34" i="1"/>
  <c r="I34" i="1"/>
  <c r="J34" i="1"/>
  <c r="K34" i="1"/>
  <c r="L34" i="1"/>
  <c r="M34" i="1"/>
  <c r="N34" i="1"/>
  <c r="O34" i="1"/>
  <c r="P34" i="1"/>
  <c r="Q34" i="1"/>
  <c r="R34" i="1"/>
  <c r="S34" i="1"/>
  <c r="T34" i="1"/>
  <c r="U34" i="1"/>
  <c r="V34" i="1"/>
  <c r="W34" i="1"/>
  <c r="X34" i="1"/>
  <c r="Y34" i="1"/>
  <c r="Z34" i="1"/>
  <c r="AA34" i="1"/>
  <c r="AB34" i="1"/>
  <c r="AC34" i="1"/>
  <c r="D35" i="1"/>
  <c r="E35" i="1"/>
  <c r="F35" i="1"/>
  <c r="G35" i="1"/>
  <c r="H35" i="1"/>
  <c r="I35" i="1"/>
  <c r="J35" i="1"/>
  <c r="K35" i="1"/>
  <c r="L35" i="1"/>
  <c r="M35" i="1"/>
  <c r="N35" i="1"/>
  <c r="O35" i="1"/>
  <c r="P35" i="1"/>
  <c r="Q35" i="1"/>
  <c r="R35" i="1"/>
  <c r="S35" i="1"/>
  <c r="T35" i="1"/>
  <c r="U35" i="1"/>
  <c r="V35" i="1"/>
  <c r="W35" i="1"/>
  <c r="X35" i="1"/>
  <c r="Y35" i="1"/>
  <c r="Z35" i="1"/>
  <c r="AA35" i="1"/>
  <c r="AB35" i="1"/>
  <c r="AC35" i="1"/>
  <c r="D36" i="1"/>
  <c r="E36" i="1"/>
  <c r="F36" i="1"/>
  <c r="G36" i="1"/>
  <c r="H36" i="1"/>
  <c r="I36" i="1"/>
  <c r="J36" i="1"/>
  <c r="K36" i="1"/>
  <c r="L36" i="1"/>
  <c r="M36" i="1"/>
  <c r="N36" i="1"/>
  <c r="O36" i="1"/>
  <c r="P36" i="1"/>
  <c r="Q36" i="1"/>
  <c r="R36" i="1"/>
  <c r="S36" i="1"/>
  <c r="T36" i="1"/>
  <c r="U36" i="1"/>
  <c r="V36" i="1"/>
  <c r="W36" i="1"/>
  <c r="X36" i="1"/>
  <c r="Y36" i="1"/>
  <c r="Z36" i="1"/>
  <c r="AA36" i="1"/>
  <c r="AB36" i="1"/>
  <c r="AC36" i="1"/>
  <c r="D37" i="1"/>
  <c r="E37" i="1"/>
  <c r="F37" i="1"/>
  <c r="G37" i="1"/>
  <c r="H37" i="1"/>
  <c r="I37" i="1"/>
  <c r="J37" i="1"/>
  <c r="K37" i="1"/>
  <c r="L37" i="1"/>
  <c r="M37" i="1"/>
  <c r="N37" i="1"/>
  <c r="O37" i="1"/>
  <c r="P37" i="1"/>
  <c r="Q37" i="1"/>
  <c r="R37" i="1"/>
  <c r="S37" i="1"/>
  <c r="T37" i="1"/>
  <c r="U37" i="1"/>
  <c r="V37" i="1"/>
  <c r="W37" i="1"/>
  <c r="X37" i="1"/>
  <c r="Y37" i="1"/>
  <c r="Z37" i="1"/>
  <c r="AA37" i="1"/>
  <c r="AB37" i="1"/>
  <c r="AC37" i="1"/>
  <c r="D38" i="1"/>
  <c r="E38" i="1"/>
  <c r="F38" i="1"/>
  <c r="G38" i="1"/>
  <c r="H38" i="1"/>
  <c r="I38" i="1"/>
  <c r="J38" i="1"/>
  <c r="K38" i="1"/>
  <c r="L38" i="1"/>
  <c r="M38" i="1"/>
  <c r="N38" i="1"/>
  <c r="O38" i="1"/>
  <c r="P38" i="1"/>
  <c r="Q38" i="1"/>
  <c r="R38" i="1"/>
  <c r="S38" i="1"/>
  <c r="T38" i="1"/>
  <c r="U38" i="1"/>
  <c r="V38" i="1"/>
  <c r="W38" i="1"/>
  <c r="X38" i="1"/>
  <c r="Y38" i="1"/>
  <c r="Z38" i="1"/>
  <c r="AA38" i="1"/>
  <c r="AB38" i="1"/>
  <c r="AC38" i="1"/>
  <c r="D39" i="1"/>
  <c r="E39" i="1"/>
  <c r="F39" i="1"/>
  <c r="G39" i="1"/>
  <c r="H39" i="1"/>
  <c r="I39" i="1"/>
  <c r="J39" i="1"/>
  <c r="K39" i="1"/>
  <c r="L39" i="1"/>
  <c r="M39" i="1"/>
  <c r="N39" i="1"/>
  <c r="O39" i="1"/>
  <c r="P39" i="1"/>
  <c r="Q39" i="1"/>
  <c r="R39" i="1"/>
  <c r="S39" i="1"/>
  <c r="T39" i="1"/>
  <c r="U39" i="1"/>
  <c r="V39" i="1"/>
  <c r="W39" i="1"/>
  <c r="X39" i="1"/>
  <c r="Y39" i="1"/>
  <c r="Z39" i="1"/>
  <c r="AA39" i="1"/>
  <c r="AB39" i="1"/>
  <c r="AC39" i="1"/>
  <c r="D40" i="1"/>
  <c r="E40" i="1"/>
  <c r="F40" i="1"/>
  <c r="G40" i="1"/>
  <c r="H40" i="1"/>
  <c r="I40" i="1"/>
  <c r="J40" i="1"/>
  <c r="K40" i="1"/>
  <c r="L40" i="1"/>
  <c r="M40" i="1"/>
  <c r="N40" i="1"/>
  <c r="O40" i="1"/>
  <c r="P40" i="1"/>
  <c r="Q40" i="1"/>
  <c r="R40" i="1"/>
  <c r="S40" i="1"/>
  <c r="T40" i="1"/>
  <c r="U40" i="1"/>
  <c r="V40" i="1"/>
  <c r="W40" i="1"/>
  <c r="X40" i="1"/>
  <c r="Y40" i="1"/>
  <c r="Z40" i="1"/>
  <c r="AA40" i="1"/>
  <c r="AB40" i="1"/>
  <c r="AC40" i="1"/>
  <c r="D41" i="1"/>
  <c r="E41" i="1"/>
  <c r="F41" i="1"/>
  <c r="G41" i="1"/>
  <c r="H41" i="1"/>
  <c r="I41" i="1"/>
  <c r="J41" i="1"/>
  <c r="K41" i="1"/>
  <c r="L41" i="1"/>
  <c r="M41" i="1"/>
  <c r="N41" i="1"/>
  <c r="O41" i="1"/>
  <c r="P41" i="1"/>
  <c r="Q41" i="1"/>
  <c r="R41" i="1"/>
  <c r="S41" i="1"/>
  <c r="T41" i="1"/>
  <c r="U41" i="1"/>
  <c r="V41" i="1"/>
  <c r="W41" i="1"/>
  <c r="X41" i="1"/>
  <c r="Y41" i="1"/>
  <c r="Z41" i="1"/>
  <c r="AA41" i="1"/>
  <c r="AB41" i="1"/>
  <c r="AC41" i="1"/>
  <c r="D42" i="1"/>
  <c r="E42" i="1"/>
  <c r="F42" i="1"/>
  <c r="G42" i="1"/>
  <c r="H42" i="1"/>
  <c r="I42" i="1"/>
  <c r="J42" i="1"/>
  <c r="K42" i="1"/>
  <c r="L42" i="1"/>
  <c r="M42" i="1"/>
  <c r="N42" i="1"/>
  <c r="O42" i="1"/>
  <c r="P42" i="1"/>
  <c r="Q42" i="1"/>
  <c r="R42" i="1"/>
  <c r="S42" i="1"/>
  <c r="T42" i="1"/>
  <c r="U42" i="1"/>
  <c r="V42" i="1"/>
  <c r="W42" i="1"/>
  <c r="X42" i="1"/>
  <c r="Y42" i="1"/>
  <c r="Z42" i="1"/>
  <c r="AA42" i="1"/>
  <c r="AB42" i="1"/>
  <c r="AC42" i="1"/>
  <c r="D43" i="1"/>
  <c r="E43" i="1"/>
  <c r="F43" i="1"/>
  <c r="G43" i="1"/>
  <c r="H43" i="1"/>
  <c r="I43" i="1"/>
  <c r="J43" i="1"/>
  <c r="K43" i="1"/>
  <c r="L43" i="1"/>
  <c r="M43" i="1"/>
  <c r="N43" i="1"/>
  <c r="O43" i="1"/>
  <c r="P43" i="1"/>
  <c r="Q43" i="1"/>
  <c r="R43" i="1"/>
  <c r="S43" i="1"/>
  <c r="T43" i="1"/>
  <c r="U43" i="1"/>
  <c r="V43" i="1"/>
  <c r="W43" i="1"/>
  <c r="X43" i="1"/>
  <c r="Y43" i="1"/>
  <c r="Z43" i="1"/>
  <c r="AA43" i="1"/>
  <c r="AB43" i="1"/>
  <c r="AC43" i="1"/>
  <c r="D44" i="1"/>
  <c r="E44" i="1"/>
  <c r="F44" i="1"/>
  <c r="G44" i="1"/>
  <c r="H44" i="1"/>
  <c r="I44" i="1"/>
  <c r="J44" i="1"/>
  <c r="K44" i="1"/>
  <c r="L44" i="1"/>
  <c r="M44" i="1"/>
  <c r="N44" i="1"/>
  <c r="O44" i="1"/>
  <c r="P44" i="1"/>
  <c r="Q44" i="1"/>
  <c r="R44" i="1"/>
  <c r="S44" i="1"/>
  <c r="T44" i="1"/>
  <c r="U44" i="1"/>
  <c r="V44" i="1"/>
  <c r="W44" i="1"/>
  <c r="X44" i="1"/>
  <c r="Y44" i="1"/>
  <c r="Z44" i="1"/>
  <c r="AA44" i="1"/>
  <c r="AB44" i="1"/>
  <c r="AC44" i="1"/>
  <c r="D45" i="1"/>
  <c r="E45" i="1"/>
  <c r="F45" i="1"/>
  <c r="G45" i="1"/>
  <c r="H45" i="1"/>
  <c r="I45" i="1"/>
  <c r="J45" i="1"/>
  <c r="K45" i="1"/>
  <c r="L45" i="1"/>
  <c r="M45" i="1"/>
  <c r="N45" i="1"/>
  <c r="O45" i="1"/>
  <c r="P45" i="1"/>
  <c r="Q45" i="1"/>
  <c r="R45" i="1"/>
  <c r="S45" i="1"/>
  <c r="T45" i="1"/>
  <c r="U45" i="1"/>
  <c r="V45" i="1"/>
  <c r="W45" i="1"/>
  <c r="X45" i="1"/>
  <c r="Y45" i="1"/>
  <c r="Z45" i="1"/>
  <c r="AA45" i="1"/>
  <c r="AB45" i="1"/>
  <c r="AC45" i="1"/>
  <c r="C30" i="1"/>
  <c r="C31" i="1"/>
  <c r="C32" i="1"/>
  <c r="C33" i="1"/>
  <c r="C34" i="1"/>
  <c r="C35" i="1"/>
  <c r="C36" i="1"/>
  <c r="C37" i="1"/>
  <c r="C38" i="1"/>
  <c r="C39" i="1"/>
  <c r="C40" i="1"/>
  <c r="C41" i="1"/>
  <c r="C42" i="1"/>
  <c r="C43" i="1"/>
  <c r="C44" i="1"/>
  <c r="C45" i="1"/>
  <c r="AE51" i="6"/>
  <c r="AE52" i="6"/>
  <c r="AE53" i="6"/>
  <c r="AE54" i="6"/>
  <c r="AE55" i="6"/>
  <c r="AE56" i="6"/>
  <c r="AE57" i="6"/>
  <c r="AE58" i="6"/>
  <c r="AE59" i="6"/>
  <c r="AE60" i="6"/>
  <c r="AE61" i="6"/>
  <c r="AE62" i="6"/>
  <c r="AE63" i="6"/>
  <c r="AE64" i="6"/>
  <c r="AE65" i="6"/>
  <c r="AE66" i="6"/>
  <c r="E50" i="6"/>
  <c r="F50" i="6"/>
  <c r="G50" i="6"/>
  <c r="H50" i="6"/>
  <c r="I50" i="6"/>
  <c r="J50" i="6"/>
  <c r="K50" i="6"/>
  <c r="L50" i="6"/>
  <c r="M50" i="6"/>
  <c r="N50" i="6"/>
  <c r="O50" i="6"/>
  <c r="P50" i="6"/>
  <c r="Q50" i="6"/>
  <c r="R50" i="6"/>
  <c r="S50" i="6"/>
  <c r="T50" i="6"/>
  <c r="U50" i="6"/>
  <c r="V50" i="6"/>
  <c r="W50" i="6"/>
  <c r="X50" i="6"/>
  <c r="Y50" i="6"/>
  <c r="Z50" i="6"/>
  <c r="AA50" i="6"/>
  <c r="AB50" i="6"/>
  <c r="AC50" i="6"/>
  <c r="AD50" i="6"/>
  <c r="E51" i="6"/>
  <c r="F51" i="6"/>
  <c r="G51" i="6"/>
  <c r="H51" i="6"/>
  <c r="I51" i="6"/>
  <c r="J51" i="6"/>
  <c r="K51" i="6"/>
  <c r="L51" i="6"/>
  <c r="M51" i="6"/>
  <c r="N51" i="6"/>
  <c r="O51" i="6"/>
  <c r="P51" i="6"/>
  <c r="Q51" i="6"/>
  <c r="R51" i="6"/>
  <c r="S51" i="6"/>
  <c r="T51" i="6"/>
  <c r="U51" i="6"/>
  <c r="V51" i="6"/>
  <c r="W51" i="6"/>
  <c r="X51" i="6"/>
  <c r="Y51" i="6"/>
  <c r="Z51" i="6"/>
  <c r="AA51" i="6"/>
  <c r="AB51" i="6"/>
  <c r="AC51" i="6"/>
  <c r="AD51" i="6"/>
  <c r="E52" i="6"/>
  <c r="F52" i="6"/>
  <c r="G52" i="6"/>
  <c r="H52" i="6"/>
  <c r="I52" i="6"/>
  <c r="J52" i="6"/>
  <c r="K52" i="6"/>
  <c r="L52" i="6"/>
  <c r="M52" i="6"/>
  <c r="N52" i="6"/>
  <c r="O52" i="6"/>
  <c r="P52" i="6"/>
  <c r="Q52" i="6"/>
  <c r="R52" i="6"/>
  <c r="S52" i="6"/>
  <c r="T52" i="6"/>
  <c r="U52" i="6"/>
  <c r="V52" i="6"/>
  <c r="W52" i="6"/>
  <c r="X52" i="6"/>
  <c r="Y52" i="6"/>
  <c r="Z52" i="6"/>
  <c r="AA52" i="6"/>
  <c r="AB52" i="6"/>
  <c r="AC52" i="6"/>
  <c r="AD52" i="6"/>
  <c r="E53" i="6"/>
  <c r="F53" i="6"/>
  <c r="G53" i="6"/>
  <c r="H53" i="6"/>
  <c r="I53" i="6"/>
  <c r="J53" i="6"/>
  <c r="K53" i="6"/>
  <c r="L53" i="6"/>
  <c r="M53" i="6"/>
  <c r="N53" i="6"/>
  <c r="O53" i="6"/>
  <c r="P53" i="6"/>
  <c r="Q53" i="6"/>
  <c r="R53" i="6"/>
  <c r="S53" i="6"/>
  <c r="T53" i="6"/>
  <c r="U53" i="6"/>
  <c r="V53" i="6"/>
  <c r="W53" i="6"/>
  <c r="X53" i="6"/>
  <c r="Y53" i="6"/>
  <c r="Z53" i="6"/>
  <c r="AA53" i="6"/>
  <c r="AB53" i="6"/>
  <c r="AC53" i="6"/>
  <c r="AD53" i="6"/>
  <c r="E54" i="6"/>
  <c r="F54" i="6"/>
  <c r="G54" i="6"/>
  <c r="H54" i="6"/>
  <c r="I54" i="6"/>
  <c r="J54" i="6"/>
  <c r="K54" i="6"/>
  <c r="L54" i="6"/>
  <c r="M54" i="6"/>
  <c r="N54" i="6"/>
  <c r="O54" i="6"/>
  <c r="P54" i="6"/>
  <c r="Q54" i="6"/>
  <c r="R54" i="6"/>
  <c r="S54" i="6"/>
  <c r="T54" i="6"/>
  <c r="U54" i="6"/>
  <c r="V54" i="6"/>
  <c r="W54" i="6"/>
  <c r="X54" i="6"/>
  <c r="Y54" i="6"/>
  <c r="Z54" i="6"/>
  <c r="AA54" i="6"/>
  <c r="AB54" i="6"/>
  <c r="AC54" i="6"/>
  <c r="AD54" i="6"/>
  <c r="E55" i="6"/>
  <c r="F55" i="6"/>
  <c r="G55" i="6"/>
  <c r="H55" i="6"/>
  <c r="I55" i="6"/>
  <c r="J55" i="6"/>
  <c r="K55" i="6"/>
  <c r="L55" i="6"/>
  <c r="M55" i="6"/>
  <c r="N55" i="6"/>
  <c r="O55" i="6"/>
  <c r="P55" i="6"/>
  <c r="Q55" i="6"/>
  <c r="R55" i="6"/>
  <c r="S55" i="6"/>
  <c r="T55" i="6"/>
  <c r="U55" i="6"/>
  <c r="V55" i="6"/>
  <c r="W55" i="6"/>
  <c r="X55" i="6"/>
  <c r="Y55" i="6"/>
  <c r="Z55" i="6"/>
  <c r="AA55" i="6"/>
  <c r="AB55" i="6"/>
  <c r="AC55" i="6"/>
  <c r="AD55" i="6"/>
  <c r="E56" i="6"/>
  <c r="F56" i="6"/>
  <c r="G56" i="6"/>
  <c r="H56" i="6"/>
  <c r="I56" i="6"/>
  <c r="J56" i="6"/>
  <c r="K56" i="6"/>
  <c r="L56" i="6"/>
  <c r="M56" i="6"/>
  <c r="N56" i="6"/>
  <c r="O56" i="6"/>
  <c r="P56" i="6"/>
  <c r="Q56" i="6"/>
  <c r="R56" i="6"/>
  <c r="S56" i="6"/>
  <c r="T56" i="6"/>
  <c r="U56" i="6"/>
  <c r="V56" i="6"/>
  <c r="W56" i="6"/>
  <c r="X56" i="6"/>
  <c r="Y56" i="6"/>
  <c r="Z56" i="6"/>
  <c r="AA56" i="6"/>
  <c r="AB56" i="6"/>
  <c r="AC56" i="6"/>
  <c r="AD56" i="6"/>
  <c r="E57" i="6"/>
  <c r="F57" i="6"/>
  <c r="G57" i="6"/>
  <c r="H57" i="6"/>
  <c r="I57" i="6"/>
  <c r="J57" i="6"/>
  <c r="K57" i="6"/>
  <c r="L57" i="6"/>
  <c r="M57" i="6"/>
  <c r="N57" i="6"/>
  <c r="O57" i="6"/>
  <c r="P57" i="6"/>
  <c r="Q57" i="6"/>
  <c r="R57" i="6"/>
  <c r="S57" i="6"/>
  <c r="T57" i="6"/>
  <c r="U57" i="6"/>
  <c r="V57" i="6"/>
  <c r="W57" i="6"/>
  <c r="X57" i="6"/>
  <c r="Y57" i="6"/>
  <c r="Z57" i="6"/>
  <c r="AA57" i="6"/>
  <c r="AB57" i="6"/>
  <c r="AC57" i="6"/>
  <c r="AD57" i="6"/>
  <c r="E58" i="6"/>
  <c r="F58" i="6"/>
  <c r="G58" i="6"/>
  <c r="H58" i="6"/>
  <c r="I58" i="6"/>
  <c r="J58" i="6"/>
  <c r="K58" i="6"/>
  <c r="L58" i="6"/>
  <c r="M58" i="6"/>
  <c r="N58" i="6"/>
  <c r="O58" i="6"/>
  <c r="P58" i="6"/>
  <c r="Q58" i="6"/>
  <c r="R58" i="6"/>
  <c r="S58" i="6"/>
  <c r="T58" i="6"/>
  <c r="U58" i="6"/>
  <c r="V58" i="6"/>
  <c r="W58" i="6"/>
  <c r="X58" i="6"/>
  <c r="Y58" i="6"/>
  <c r="Z58" i="6"/>
  <c r="AA58" i="6"/>
  <c r="AB58" i="6"/>
  <c r="AC58" i="6"/>
  <c r="AD58" i="6"/>
  <c r="E59" i="6"/>
  <c r="F59" i="6"/>
  <c r="G59" i="6"/>
  <c r="H59" i="6"/>
  <c r="I59" i="6"/>
  <c r="J59" i="6"/>
  <c r="K59" i="6"/>
  <c r="L59" i="6"/>
  <c r="M59" i="6"/>
  <c r="N59" i="6"/>
  <c r="O59" i="6"/>
  <c r="P59" i="6"/>
  <c r="Q59" i="6"/>
  <c r="R59" i="6"/>
  <c r="S59" i="6"/>
  <c r="T59" i="6"/>
  <c r="U59" i="6"/>
  <c r="V59" i="6"/>
  <c r="W59" i="6"/>
  <c r="X59" i="6"/>
  <c r="Y59" i="6"/>
  <c r="Z59" i="6"/>
  <c r="AA59" i="6"/>
  <c r="AB59" i="6"/>
  <c r="AC59" i="6"/>
  <c r="AD59" i="6"/>
  <c r="E60" i="6"/>
  <c r="F60" i="6"/>
  <c r="G60" i="6"/>
  <c r="H60" i="6"/>
  <c r="I60" i="6"/>
  <c r="J60" i="6"/>
  <c r="K60" i="6"/>
  <c r="L60" i="6"/>
  <c r="M60" i="6"/>
  <c r="N60" i="6"/>
  <c r="O60" i="6"/>
  <c r="P60" i="6"/>
  <c r="Q60" i="6"/>
  <c r="R60" i="6"/>
  <c r="S60" i="6"/>
  <c r="T60" i="6"/>
  <c r="U60" i="6"/>
  <c r="V60" i="6"/>
  <c r="W60" i="6"/>
  <c r="X60" i="6"/>
  <c r="Y60" i="6"/>
  <c r="Z60" i="6"/>
  <c r="AA60" i="6"/>
  <c r="AB60" i="6"/>
  <c r="AC60" i="6"/>
  <c r="AD60" i="6"/>
  <c r="E61" i="6"/>
  <c r="F61" i="6"/>
  <c r="G61" i="6"/>
  <c r="H61" i="6"/>
  <c r="I61" i="6"/>
  <c r="J61" i="6"/>
  <c r="K61" i="6"/>
  <c r="L61" i="6"/>
  <c r="M61" i="6"/>
  <c r="N61" i="6"/>
  <c r="O61" i="6"/>
  <c r="P61" i="6"/>
  <c r="Q61" i="6"/>
  <c r="R61" i="6"/>
  <c r="S61" i="6"/>
  <c r="T61" i="6"/>
  <c r="U61" i="6"/>
  <c r="V61" i="6"/>
  <c r="W61" i="6"/>
  <c r="X61" i="6"/>
  <c r="Y61" i="6"/>
  <c r="Z61" i="6"/>
  <c r="AA61" i="6"/>
  <c r="AB61" i="6"/>
  <c r="AC61" i="6"/>
  <c r="AD61" i="6"/>
  <c r="E62" i="6"/>
  <c r="F62" i="6"/>
  <c r="G62" i="6"/>
  <c r="H62" i="6"/>
  <c r="I62" i="6"/>
  <c r="J62" i="6"/>
  <c r="K62" i="6"/>
  <c r="L62" i="6"/>
  <c r="M62" i="6"/>
  <c r="N62" i="6"/>
  <c r="O62" i="6"/>
  <c r="P62" i="6"/>
  <c r="Q62" i="6"/>
  <c r="R62" i="6"/>
  <c r="S62" i="6"/>
  <c r="T62" i="6"/>
  <c r="U62" i="6"/>
  <c r="V62" i="6"/>
  <c r="W62" i="6"/>
  <c r="X62" i="6"/>
  <c r="Y62" i="6"/>
  <c r="Z62" i="6"/>
  <c r="AA62" i="6"/>
  <c r="AB62" i="6"/>
  <c r="AC62" i="6"/>
  <c r="AD62" i="6"/>
  <c r="E63" i="6"/>
  <c r="F63" i="6"/>
  <c r="G63" i="6"/>
  <c r="H63" i="6"/>
  <c r="I63" i="6"/>
  <c r="J63" i="6"/>
  <c r="K63" i="6"/>
  <c r="L63" i="6"/>
  <c r="M63" i="6"/>
  <c r="N63" i="6"/>
  <c r="O63" i="6"/>
  <c r="P63" i="6"/>
  <c r="Q63" i="6"/>
  <c r="R63" i="6"/>
  <c r="S63" i="6"/>
  <c r="T63" i="6"/>
  <c r="U63" i="6"/>
  <c r="V63" i="6"/>
  <c r="W63" i="6"/>
  <c r="X63" i="6"/>
  <c r="Y63" i="6"/>
  <c r="Z63" i="6"/>
  <c r="AA63" i="6"/>
  <c r="AB63" i="6"/>
  <c r="AC63" i="6"/>
  <c r="AD63" i="6"/>
  <c r="E64" i="6"/>
  <c r="F64" i="6"/>
  <c r="G64" i="6"/>
  <c r="H64" i="6"/>
  <c r="I64" i="6"/>
  <c r="J64" i="6"/>
  <c r="K64" i="6"/>
  <c r="L64" i="6"/>
  <c r="M64" i="6"/>
  <c r="N64" i="6"/>
  <c r="O64" i="6"/>
  <c r="P64" i="6"/>
  <c r="Q64" i="6"/>
  <c r="R64" i="6"/>
  <c r="S64" i="6"/>
  <c r="T64" i="6"/>
  <c r="U64" i="6"/>
  <c r="V64" i="6"/>
  <c r="W64" i="6"/>
  <c r="X64" i="6"/>
  <c r="Y64" i="6"/>
  <c r="Z64" i="6"/>
  <c r="AA64" i="6"/>
  <c r="AB64" i="6"/>
  <c r="AC64" i="6"/>
  <c r="AD64" i="6"/>
  <c r="E65" i="6"/>
  <c r="F65" i="6"/>
  <c r="G65" i="6"/>
  <c r="H65" i="6"/>
  <c r="I65" i="6"/>
  <c r="J65" i="6"/>
  <c r="K65" i="6"/>
  <c r="L65" i="6"/>
  <c r="M65" i="6"/>
  <c r="N65" i="6"/>
  <c r="O65" i="6"/>
  <c r="P65" i="6"/>
  <c r="Q65" i="6"/>
  <c r="R65" i="6"/>
  <c r="S65" i="6"/>
  <c r="T65" i="6"/>
  <c r="U65" i="6"/>
  <c r="V65" i="6"/>
  <c r="W65" i="6"/>
  <c r="X65" i="6"/>
  <c r="Y65" i="6"/>
  <c r="Z65" i="6"/>
  <c r="AA65" i="6"/>
  <c r="AB65" i="6"/>
  <c r="AC65" i="6"/>
  <c r="AD65" i="6"/>
  <c r="E66" i="6"/>
  <c r="F66" i="6"/>
  <c r="G66" i="6"/>
  <c r="H66" i="6"/>
  <c r="I66" i="6"/>
  <c r="J66" i="6"/>
  <c r="K66" i="6"/>
  <c r="L66" i="6"/>
  <c r="M66" i="6"/>
  <c r="N66" i="6"/>
  <c r="O66" i="6"/>
  <c r="P66" i="6"/>
  <c r="Q66" i="6"/>
  <c r="R66" i="6"/>
  <c r="S66" i="6"/>
  <c r="T66" i="6"/>
  <c r="U66" i="6"/>
  <c r="V66" i="6"/>
  <c r="W66" i="6"/>
  <c r="X66" i="6"/>
  <c r="Y66" i="6"/>
  <c r="Z66" i="6"/>
  <c r="AA66" i="6"/>
  <c r="AB66" i="6"/>
  <c r="AC66" i="6"/>
  <c r="AD66" i="6"/>
  <c r="D51" i="6"/>
  <c r="D52" i="6"/>
  <c r="D53" i="6"/>
  <c r="D54" i="6"/>
  <c r="D55" i="6"/>
  <c r="D56" i="6"/>
  <c r="D57" i="6"/>
  <c r="D58" i="6"/>
  <c r="D59" i="6"/>
  <c r="D60" i="6"/>
  <c r="D61" i="6"/>
  <c r="D62" i="6"/>
  <c r="D63" i="6"/>
  <c r="D64" i="6"/>
  <c r="D65" i="6"/>
  <c r="D66" i="6"/>
  <c r="D5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D40"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D42"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D43"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D44"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D45" i="6"/>
  <c r="E45" i="6"/>
  <c r="F45" i="6"/>
  <c r="G45" i="6"/>
  <c r="H45" i="6"/>
  <c r="I45" i="6"/>
  <c r="J45" i="6"/>
  <c r="K45" i="6"/>
  <c r="L45" i="6"/>
  <c r="M45" i="6"/>
  <c r="N45" i="6"/>
  <c r="O45" i="6"/>
  <c r="P45" i="6"/>
  <c r="Q45" i="6"/>
  <c r="R45" i="6"/>
  <c r="S45" i="6"/>
  <c r="T45" i="6"/>
  <c r="U45" i="6"/>
  <c r="V45" i="6"/>
  <c r="W45" i="6"/>
  <c r="X45" i="6"/>
  <c r="Y45" i="6"/>
  <c r="Z45" i="6"/>
  <c r="AA45" i="6"/>
  <c r="AB45" i="6"/>
  <c r="AC45" i="6"/>
  <c r="AD45" i="6"/>
  <c r="AE45" i="6"/>
  <c r="D46" i="6"/>
  <c r="E46" i="6"/>
  <c r="F46" i="6"/>
  <c r="G46" i="6"/>
  <c r="H46" i="6"/>
  <c r="I46" i="6"/>
  <c r="J46" i="6"/>
  <c r="K46" i="6"/>
  <c r="L46" i="6"/>
  <c r="M46" i="6"/>
  <c r="N46" i="6"/>
  <c r="O46" i="6"/>
  <c r="P46" i="6"/>
  <c r="Q46" i="6"/>
  <c r="R46" i="6"/>
  <c r="S46" i="6"/>
  <c r="T46" i="6"/>
  <c r="U46" i="6"/>
  <c r="V46" i="6"/>
  <c r="W46" i="6"/>
  <c r="X46" i="6"/>
  <c r="Y46" i="6"/>
  <c r="Z46" i="6"/>
  <c r="AA46" i="6"/>
  <c r="AB46" i="6"/>
  <c r="AC46" i="6"/>
  <c r="AD46" i="6"/>
  <c r="AE46" i="6"/>
  <c r="C31" i="6"/>
  <c r="C32" i="6"/>
  <c r="C33" i="6"/>
  <c r="C34" i="6"/>
  <c r="C35" i="6"/>
  <c r="C36" i="6"/>
  <c r="C37" i="6"/>
  <c r="C38" i="6"/>
  <c r="C39" i="6"/>
  <c r="C40" i="6"/>
  <c r="C41" i="6"/>
  <c r="C42" i="6"/>
  <c r="C43" i="6"/>
  <c r="C44" i="6"/>
  <c r="C45" i="6"/>
  <c r="C46" i="6"/>
  <c r="C30" i="6"/>
  <c r="C24" i="6"/>
  <c r="AE49" i="1"/>
  <c r="D49" i="1"/>
  <c r="AE11" i="1"/>
  <c r="AE12" i="1"/>
  <c r="AE13" i="1"/>
  <c r="AE14" i="1"/>
  <c r="AE15" i="1"/>
  <c r="AE16" i="1"/>
  <c r="AE18" i="1"/>
  <c r="AE19" i="1"/>
  <c r="AE20" i="1"/>
  <c r="AE21" i="1"/>
  <c r="AE22" i="1"/>
  <c r="AE23" i="1"/>
  <c r="AE26" i="1"/>
  <c r="AE10" i="1"/>
  <c r="D24" i="1"/>
  <c r="D25" i="1" s="1"/>
  <c r="E24" i="1"/>
  <c r="E25" i="1" s="1"/>
  <c r="F24" i="1"/>
  <c r="G24" i="1"/>
  <c r="G25" i="1" s="1"/>
  <c r="H24" i="1"/>
  <c r="H25" i="1" s="1"/>
  <c r="I24" i="1"/>
  <c r="I25" i="1" s="1"/>
  <c r="J24" i="1"/>
  <c r="J25" i="1" s="1"/>
  <c r="K24" i="1"/>
  <c r="K25" i="1" s="1"/>
  <c r="L24" i="1"/>
  <c r="M24" i="1"/>
  <c r="N24" i="1"/>
  <c r="N25" i="1" s="1"/>
  <c r="O24" i="1"/>
  <c r="O25" i="1" s="1"/>
  <c r="P24" i="1"/>
  <c r="Q24" i="1"/>
  <c r="Q25" i="1" s="1"/>
  <c r="R24" i="1"/>
  <c r="R25" i="1" s="1"/>
  <c r="S24" i="1"/>
  <c r="S25" i="1" s="1"/>
  <c r="T24" i="1"/>
  <c r="T25" i="1" s="1"/>
  <c r="U24" i="1"/>
  <c r="U25" i="1" s="1"/>
  <c r="V24" i="1"/>
  <c r="W24" i="1"/>
  <c r="W25" i="1" s="1"/>
  <c r="X24" i="1"/>
  <c r="X25" i="1" s="1"/>
  <c r="Y24" i="1"/>
  <c r="Y25" i="1" s="1"/>
  <c r="Z24" i="1"/>
  <c r="AA24" i="1"/>
  <c r="AA25" i="1" s="1"/>
  <c r="AB24" i="1"/>
  <c r="AC24" i="1"/>
  <c r="AD24" i="1"/>
  <c r="P25" i="1"/>
  <c r="V25"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C17" i="1"/>
  <c r="C24" i="1"/>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67" i="7"/>
  <c r="D67" i="7"/>
  <c r="E67" i="7"/>
  <c r="F67" i="7"/>
  <c r="G67" i="7"/>
  <c r="H67" i="7"/>
  <c r="I67" i="7"/>
  <c r="J67" i="7"/>
  <c r="K67" i="7"/>
  <c r="L67" i="7"/>
  <c r="M67" i="7"/>
  <c r="N67" i="7"/>
  <c r="O67" i="7"/>
  <c r="P67" i="7"/>
  <c r="Q67" i="7"/>
  <c r="R67" i="7"/>
  <c r="S67" i="7"/>
  <c r="T67" i="7"/>
  <c r="U67" i="7"/>
  <c r="V67" i="7"/>
  <c r="W67" i="7"/>
  <c r="X67" i="7"/>
  <c r="Y67" i="7"/>
  <c r="Z67" i="7"/>
  <c r="AA67" i="7"/>
  <c r="AB67" i="7"/>
  <c r="AC67" i="7"/>
  <c r="D68" i="7"/>
  <c r="E68" i="7"/>
  <c r="F68" i="7"/>
  <c r="G68" i="7"/>
  <c r="H68" i="7"/>
  <c r="I68" i="7"/>
  <c r="J68" i="7"/>
  <c r="K68" i="7"/>
  <c r="L68" i="7"/>
  <c r="M68" i="7"/>
  <c r="N68" i="7"/>
  <c r="O68" i="7"/>
  <c r="P68" i="7"/>
  <c r="Q68" i="7"/>
  <c r="R68" i="7"/>
  <c r="S68" i="7"/>
  <c r="T68" i="7"/>
  <c r="U68" i="7"/>
  <c r="V68" i="7"/>
  <c r="W68" i="7"/>
  <c r="X68" i="7"/>
  <c r="Y68" i="7"/>
  <c r="Z68" i="7"/>
  <c r="AA68" i="7"/>
  <c r="AB68" i="7"/>
  <c r="AC68" i="7"/>
  <c r="D69" i="7"/>
  <c r="E69" i="7"/>
  <c r="F69" i="7"/>
  <c r="G69" i="7"/>
  <c r="H69" i="7"/>
  <c r="I69" i="7"/>
  <c r="J69" i="7"/>
  <c r="K69" i="7"/>
  <c r="L69" i="7"/>
  <c r="M69" i="7"/>
  <c r="N69" i="7"/>
  <c r="O69" i="7"/>
  <c r="P69" i="7"/>
  <c r="Q69" i="7"/>
  <c r="R69" i="7"/>
  <c r="S69" i="7"/>
  <c r="T69" i="7"/>
  <c r="U69" i="7"/>
  <c r="V69" i="7"/>
  <c r="W69" i="7"/>
  <c r="X69" i="7"/>
  <c r="Y69" i="7"/>
  <c r="Z69" i="7"/>
  <c r="AA69" i="7"/>
  <c r="AB69" i="7"/>
  <c r="AC69" i="7"/>
  <c r="D70" i="7"/>
  <c r="E70" i="7"/>
  <c r="F70" i="7"/>
  <c r="G70" i="7"/>
  <c r="H70" i="7"/>
  <c r="I70" i="7"/>
  <c r="J70" i="7"/>
  <c r="K70" i="7"/>
  <c r="L70" i="7"/>
  <c r="M70" i="7"/>
  <c r="N70" i="7"/>
  <c r="O70" i="7"/>
  <c r="P70" i="7"/>
  <c r="Q70" i="7"/>
  <c r="R70" i="7"/>
  <c r="S70" i="7"/>
  <c r="T70" i="7"/>
  <c r="U70" i="7"/>
  <c r="V70" i="7"/>
  <c r="W70" i="7"/>
  <c r="X70" i="7"/>
  <c r="Y70" i="7"/>
  <c r="Z70" i="7"/>
  <c r="AA70" i="7"/>
  <c r="AB70" i="7"/>
  <c r="AC70" i="7"/>
  <c r="D71" i="7"/>
  <c r="E71" i="7"/>
  <c r="F71" i="7"/>
  <c r="G71" i="7"/>
  <c r="H71" i="7"/>
  <c r="I71" i="7"/>
  <c r="J71" i="7"/>
  <c r="K71" i="7"/>
  <c r="L71" i="7"/>
  <c r="M71" i="7"/>
  <c r="N71" i="7"/>
  <c r="O71" i="7"/>
  <c r="P71" i="7"/>
  <c r="Q71" i="7"/>
  <c r="R71" i="7"/>
  <c r="S71" i="7"/>
  <c r="T71" i="7"/>
  <c r="U71" i="7"/>
  <c r="V71" i="7"/>
  <c r="W71" i="7"/>
  <c r="X71" i="7"/>
  <c r="Y71" i="7"/>
  <c r="Z71" i="7"/>
  <c r="AA71" i="7"/>
  <c r="AB71" i="7"/>
  <c r="AC71" i="7"/>
  <c r="D72" i="7"/>
  <c r="E72" i="7"/>
  <c r="F72" i="7"/>
  <c r="G72" i="7"/>
  <c r="H72" i="7"/>
  <c r="I72" i="7"/>
  <c r="J72" i="7"/>
  <c r="K72" i="7"/>
  <c r="L72" i="7"/>
  <c r="M72" i="7"/>
  <c r="N72" i="7"/>
  <c r="O72" i="7"/>
  <c r="P72" i="7"/>
  <c r="Q72" i="7"/>
  <c r="R72" i="7"/>
  <c r="S72" i="7"/>
  <c r="T72" i="7"/>
  <c r="U72" i="7"/>
  <c r="V72" i="7"/>
  <c r="W72" i="7"/>
  <c r="X72" i="7"/>
  <c r="Y72" i="7"/>
  <c r="Z72" i="7"/>
  <c r="AA72" i="7"/>
  <c r="AB72" i="7"/>
  <c r="AC72" i="7"/>
  <c r="D73" i="7"/>
  <c r="E73" i="7"/>
  <c r="F73" i="7"/>
  <c r="G73" i="7"/>
  <c r="H73" i="7"/>
  <c r="I73" i="7"/>
  <c r="J73" i="7"/>
  <c r="K73" i="7"/>
  <c r="L73" i="7"/>
  <c r="M73" i="7"/>
  <c r="N73" i="7"/>
  <c r="O73" i="7"/>
  <c r="P73" i="7"/>
  <c r="Q73" i="7"/>
  <c r="R73" i="7"/>
  <c r="S73" i="7"/>
  <c r="T73" i="7"/>
  <c r="U73" i="7"/>
  <c r="V73" i="7"/>
  <c r="W73" i="7"/>
  <c r="X73" i="7"/>
  <c r="Y73" i="7"/>
  <c r="Z73" i="7"/>
  <c r="AA73" i="7"/>
  <c r="AB73" i="7"/>
  <c r="AC73" i="7"/>
  <c r="D74" i="7"/>
  <c r="E74" i="7"/>
  <c r="F74" i="7"/>
  <c r="G74" i="7"/>
  <c r="H74" i="7"/>
  <c r="I74" i="7"/>
  <c r="J74" i="7"/>
  <c r="K74" i="7"/>
  <c r="L74" i="7"/>
  <c r="M74" i="7"/>
  <c r="N74" i="7"/>
  <c r="O74" i="7"/>
  <c r="P74" i="7"/>
  <c r="Q74" i="7"/>
  <c r="R74" i="7"/>
  <c r="S74" i="7"/>
  <c r="T74" i="7"/>
  <c r="U74" i="7"/>
  <c r="V74" i="7"/>
  <c r="W74" i="7"/>
  <c r="X74" i="7"/>
  <c r="Y74" i="7"/>
  <c r="Z74" i="7"/>
  <c r="AA74" i="7"/>
  <c r="AB74" i="7"/>
  <c r="AC74" i="7"/>
  <c r="D75" i="7"/>
  <c r="E75" i="7"/>
  <c r="F75" i="7"/>
  <c r="G75" i="7"/>
  <c r="H75" i="7"/>
  <c r="I75" i="7"/>
  <c r="J75" i="7"/>
  <c r="K75" i="7"/>
  <c r="L75" i="7"/>
  <c r="M75" i="7"/>
  <c r="N75" i="7"/>
  <c r="O75" i="7"/>
  <c r="P75" i="7"/>
  <c r="Q75" i="7"/>
  <c r="R75" i="7"/>
  <c r="S75" i="7"/>
  <c r="T75" i="7"/>
  <c r="U75" i="7"/>
  <c r="V75" i="7"/>
  <c r="W75" i="7"/>
  <c r="X75" i="7"/>
  <c r="Y75" i="7"/>
  <c r="Z75" i="7"/>
  <c r="AA75" i="7"/>
  <c r="AB75" i="7"/>
  <c r="AC75" i="7"/>
  <c r="D76" i="7"/>
  <c r="E76" i="7"/>
  <c r="F76" i="7"/>
  <c r="G76" i="7"/>
  <c r="H76" i="7"/>
  <c r="I76" i="7"/>
  <c r="J76" i="7"/>
  <c r="K76" i="7"/>
  <c r="L76" i="7"/>
  <c r="M76" i="7"/>
  <c r="N76" i="7"/>
  <c r="O76" i="7"/>
  <c r="P76" i="7"/>
  <c r="Q76" i="7"/>
  <c r="R76" i="7"/>
  <c r="S76" i="7"/>
  <c r="T76" i="7"/>
  <c r="U76" i="7"/>
  <c r="V76" i="7"/>
  <c r="W76" i="7"/>
  <c r="X76" i="7"/>
  <c r="Y76" i="7"/>
  <c r="Z76" i="7"/>
  <c r="AA76" i="7"/>
  <c r="AB76" i="7"/>
  <c r="AC76" i="7"/>
  <c r="D77" i="7"/>
  <c r="E77" i="7"/>
  <c r="F77" i="7"/>
  <c r="G77" i="7"/>
  <c r="H77" i="7"/>
  <c r="I77" i="7"/>
  <c r="J77" i="7"/>
  <c r="K77" i="7"/>
  <c r="L77" i="7"/>
  <c r="M77" i="7"/>
  <c r="N77" i="7"/>
  <c r="O77" i="7"/>
  <c r="P77" i="7"/>
  <c r="Q77" i="7"/>
  <c r="R77" i="7"/>
  <c r="S77" i="7"/>
  <c r="T77" i="7"/>
  <c r="U77" i="7"/>
  <c r="V77" i="7"/>
  <c r="W77" i="7"/>
  <c r="X77" i="7"/>
  <c r="Y77" i="7"/>
  <c r="Z77" i="7"/>
  <c r="AA77" i="7"/>
  <c r="AB77" i="7"/>
  <c r="AC77" i="7"/>
  <c r="D78" i="7"/>
  <c r="E78" i="7"/>
  <c r="F78" i="7"/>
  <c r="G78" i="7"/>
  <c r="H78" i="7"/>
  <c r="I78" i="7"/>
  <c r="J78" i="7"/>
  <c r="K78" i="7"/>
  <c r="L78" i="7"/>
  <c r="M78" i="7"/>
  <c r="N78" i="7"/>
  <c r="O78" i="7"/>
  <c r="P78" i="7"/>
  <c r="Q78" i="7"/>
  <c r="R78" i="7"/>
  <c r="S78" i="7"/>
  <c r="T78" i="7"/>
  <c r="U78" i="7"/>
  <c r="V78" i="7"/>
  <c r="W78" i="7"/>
  <c r="X78" i="7"/>
  <c r="Y78" i="7"/>
  <c r="Z78" i="7"/>
  <c r="AA78" i="7"/>
  <c r="AB78" i="7"/>
  <c r="AC78" i="7"/>
  <c r="D79" i="7"/>
  <c r="E79" i="7"/>
  <c r="F79" i="7"/>
  <c r="G79" i="7"/>
  <c r="H79" i="7"/>
  <c r="I79" i="7"/>
  <c r="J79" i="7"/>
  <c r="K79" i="7"/>
  <c r="L79" i="7"/>
  <c r="M79" i="7"/>
  <c r="N79" i="7"/>
  <c r="O79" i="7"/>
  <c r="P79" i="7"/>
  <c r="Q79" i="7"/>
  <c r="R79" i="7"/>
  <c r="S79" i="7"/>
  <c r="T79" i="7"/>
  <c r="U79" i="7"/>
  <c r="V79" i="7"/>
  <c r="W79" i="7"/>
  <c r="X79" i="7"/>
  <c r="Y79" i="7"/>
  <c r="Z79" i="7"/>
  <c r="AA79" i="7"/>
  <c r="AB79" i="7"/>
  <c r="AC79" i="7"/>
  <c r="D80" i="7"/>
  <c r="E80" i="7"/>
  <c r="F80" i="7"/>
  <c r="G80" i="7"/>
  <c r="H80" i="7"/>
  <c r="I80" i="7"/>
  <c r="J80" i="7"/>
  <c r="K80" i="7"/>
  <c r="L80" i="7"/>
  <c r="M80" i="7"/>
  <c r="N80" i="7"/>
  <c r="O80" i="7"/>
  <c r="P80" i="7"/>
  <c r="Q80" i="7"/>
  <c r="R80" i="7"/>
  <c r="S80" i="7"/>
  <c r="T80" i="7"/>
  <c r="U80" i="7"/>
  <c r="V80" i="7"/>
  <c r="W80" i="7"/>
  <c r="X80" i="7"/>
  <c r="Y80" i="7"/>
  <c r="Z80" i="7"/>
  <c r="AA80" i="7"/>
  <c r="AB80" i="7"/>
  <c r="AC80" i="7"/>
  <c r="D81" i="7"/>
  <c r="E81" i="7"/>
  <c r="F81" i="7"/>
  <c r="G81" i="7"/>
  <c r="H81" i="7"/>
  <c r="I81" i="7"/>
  <c r="J81" i="7"/>
  <c r="K81" i="7"/>
  <c r="L81" i="7"/>
  <c r="M81" i="7"/>
  <c r="N81" i="7"/>
  <c r="O81" i="7"/>
  <c r="P81" i="7"/>
  <c r="Q81" i="7"/>
  <c r="R81" i="7"/>
  <c r="S81" i="7"/>
  <c r="T81" i="7"/>
  <c r="U81" i="7"/>
  <c r="V81" i="7"/>
  <c r="W81" i="7"/>
  <c r="X81" i="7"/>
  <c r="Y81" i="7"/>
  <c r="Z81" i="7"/>
  <c r="AA81" i="7"/>
  <c r="AB81" i="7"/>
  <c r="AC81" i="7"/>
  <c r="D82" i="7"/>
  <c r="E82" i="7"/>
  <c r="F82" i="7"/>
  <c r="G82" i="7"/>
  <c r="H82" i="7"/>
  <c r="I82" i="7"/>
  <c r="J82" i="7"/>
  <c r="K82" i="7"/>
  <c r="L82" i="7"/>
  <c r="M82" i="7"/>
  <c r="N82" i="7"/>
  <c r="O82" i="7"/>
  <c r="P82" i="7"/>
  <c r="Q82" i="7"/>
  <c r="R82" i="7"/>
  <c r="S82" i="7"/>
  <c r="T82" i="7"/>
  <c r="U82" i="7"/>
  <c r="V82" i="7"/>
  <c r="W82" i="7"/>
  <c r="X82" i="7"/>
  <c r="Y82" i="7"/>
  <c r="Z82" i="7"/>
  <c r="AA82" i="7"/>
  <c r="AB82" i="7"/>
  <c r="AC82" i="7"/>
  <c r="D83" i="7"/>
  <c r="E83" i="7"/>
  <c r="F83" i="7"/>
  <c r="G83" i="7"/>
  <c r="H83" i="7"/>
  <c r="I83" i="7"/>
  <c r="J83" i="7"/>
  <c r="K83" i="7"/>
  <c r="L83" i="7"/>
  <c r="M83" i="7"/>
  <c r="N83" i="7"/>
  <c r="O83" i="7"/>
  <c r="P83" i="7"/>
  <c r="Q83" i="7"/>
  <c r="R83" i="7"/>
  <c r="S83" i="7"/>
  <c r="T83" i="7"/>
  <c r="U83" i="7"/>
  <c r="V83" i="7"/>
  <c r="W83" i="7"/>
  <c r="X83" i="7"/>
  <c r="Y83" i="7"/>
  <c r="Z83" i="7"/>
  <c r="AA83" i="7"/>
  <c r="AB83" i="7"/>
  <c r="AC83" i="7"/>
  <c r="D84" i="7"/>
  <c r="E84" i="7"/>
  <c r="F84" i="7"/>
  <c r="G84" i="7"/>
  <c r="H84" i="7"/>
  <c r="I84" i="7"/>
  <c r="J84" i="7"/>
  <c r="K84" i="7"/>
  <c r="L84" i="7"/>
  <c r="M84" i="7"/>
  <c r="N84" i="7"/>
  <c r="O84" i="7"/>
  <c r="P84" i="7"/>
  <c r="Q84" i="7"/>
  <c r="R84" i="7"/>
  <c r="S84" i="7"/>
  <c r="T84" i="7"/>
  <c r="U84" i="7"/>
  <c r="V84" i="7"/>
  <c r="W84" i="7"/>
  <c r="X84" i="7"/>
  <c r="Y84" i="7"/>
  <c r="Z84" i="7"/>
  <c r="AA84" i="7"/>
  <c r="AB84" i="7"/>
  <c r="AC84" i="7"/>
  <c r="D85" i="7"/>
  <c r="E85" i="7"/>
  <c r="F85" i="7"/>
  <c r="G85" i="7"/>
  <c r="H85" i="7"/>
  <c r="I85" i="7"/>
  <c r="J85" i="7"/>
  <c r="K85" i="7"/>
  <c r="L85" i="7"/>
  <c r="M85" i="7"/>
  <c r="N85" i="7"/>
  <c r="O85" i="7"/>
  <c r="P85" i="7"/>
  <c r="Q85" i="7"/>
  <c r="R85" i="7"/>
  <c r="S85" i="7"/>
  <c r="T85" i="7"/>
  <c r="U85" i="7"/>
  <c r="V85" i="7"/>
  <c r="W85" i="7"/>
  <c r="X85" i="7"/>
  <c r="Y85" i="7"/>
  <c r="Z85" i="7"/>
  <c r="AA85" i="7"/>
  <c r="AB85" i="7"/>
  <c r="AC85" i="7"/>
  <c r="D86" i="7"/>
  <c r="E86" i="7"/>
  <c r="F86" i="7"/>
  <c r="G86" i="7"/>
  <c r="H86" i="7"/>
  <c r="I86" i="7"/>
  <c r="J86" i="7"/>
  <c r="K86" i="7"/>
  <c r="L86" i="7"/>
  <c r="M86" i="7"/>
  <c r="N86" i="7"/>
  <c r="O86" i="7"/>
  <c r="P86" i="7"/>
  <c r="Q86" i="7"/>
  <c r="R86" i="7"/>
  <c r="S86" i="7"/>
  <c r="T86" i="7"/>
  <c r="U86" i="7"/>
  <c r="V86" i="7"/>
  <c r="W86" i="7"/>
  <c r="X86" i="7"/>
  <c r="Y86" i="7"/>
  <c r="Z86" i="7"/>
  <c r="AA86" i="7"/>
  <c r="AB86" i="7"/>
  <c r="AC86" i="7"/>
  <c r="D87" i="7"/>
  <c r="E87" i="7"/>
  <c r="F87" i="7"/>
  <c r="G87" i="7"/>
  <c r="H87" i="7"/>
  <c r="I87" i="7"/>
  <c r="J87" i="7"/>
  <c r="K87" i="7"/>
  <c r="L87" i="7"/>
  <c r="M87" i="7"/>
  <c r="N87" i="7"/>
  <c r="O87" i="7"/>
  <c r="P87" i="7"/>
  <c r="Q87" i="7"/>
  <c r="R87" i="7"/>
  <c r="S87" i="7"/>
  <c r="T87" i="7"/>
  <c r="U87" i="7"/>
  <c r="V87" i="7"/>
  <c r="W87" i="7"/>
  <c r="X87" i="7"/>
  <c r="Y87" i="7"/>
  <c r="Z87" i="7"/>
  <c r="AA87" i="7"/>
  <c r="AB87" i="7"/>
  <c r="AC87" i="7"/>
  <c r="D88" i="7"/>
  <c r="E88" i="7"/>
  <c r="F88" i="7"/>
  <c r="G88" i="7"/>
  <c r="H88" i="7"/>
  <c r="I88" i="7"/>
  <c r="J88" i="7"/>
  <c r="K88" i="7"/>
  <c r="L88" i="7"/>
  <c r="M88" i="7"/>
  <c r="N88" i="7"/>
  <c r="O88" i="7"/>
  <c r="P88" i="7"/>
  <c r="Q88" i="7"/>
  <c r="R88" i="7"/>
  <c r="S88" i="7"/>
  <c r="T88" i="7"/>
  <c r="U88" i="7"/>
  <c r="V88" i="7"/>
  <c r="W88" i="7"/>
  <c r="X88" i="7"/>
  <c r="Y88" i="7"/>
  <c r="Z88" i="7"/>
  <c r="AA88" i="7"/>
  <c r="AB88" i="7"/>
  <c r="AC88" i="7"/>
  <c r="D89" i="7"/>
  <c r="E89" i="7"/>
  <c r="F89" i="7"/>
  <c r="G89" i="7"/>
  <c r="H89" i="7"/>
  <c r="I89" i="7"/>
  <c r="J89" i="7"/>
  <c r="K89" i="7"/>
  <c r="L89" i="7"/>
  <c r="M89" i="7"/>
  <c r="N89" i="7"/>
  <c r="O89" i="7"/>
  <c r="P89" i="7"/>
  <c r="Q89" i="7"/>
  <c r="R89" i="7"/>
  <c r="S89" i="7"/>
  <c r="T89" i="7"/>
  <c r="U89" i="7"/>
  <c r="V89" i="7"/>
  <c r="W89" i="7"/>
  <c r="X89" i="7"/>
  <c r="Y89" i="7"/>
  <c r="Z89" i="7"/>
  <c r="AA89" i="7"/>
  <c r="AB89" i="7"/>
  <c r="AC89" i="7"/>
  <c r="D90" i="7"/>
  <c r="E90" i="7"/>
  <c r="F90" i="7"/>
  <c r="G90" i="7"/>
  <c r="H90" i="7"/>
  <c r="I90" i="7"/>
  <c r="J90" i="7"/>
  <c r="K90" i="7"/>
  <c r="L90" i="7"/>
  <c r="M90" i="7"/>
  <c r="N90" i="7"/>
  <c r="O90" i="7"/>
  <c r="P90" i="7"/>
  <c r="Q90" i="7"/>
  <c r="R90" i="7"/>
  <c r="S90" i="7"/>
  <c r="T90" i="7"/>
  <c r="U90" i="7"/>
  <c r="V90" i="7"/>
  <c r="W90" i="7"/>
  <c r="X90" i="7"/>
  <c r="Y90" i="7"/>
  <c r="Z90" i="7"/>
  <c r="AA90" i="7"/>
  <c r="AB90" i="7"/>
  <c r="AC90" i="7"/>
  <c r="D91" i="7"/>
  <c r="E91" i="7"/>
  <c r="F91" i="7"/>
  <c r="G91" i="7"/>
  <c r="H91" i="7"/>
  <c r="I91" i="7"/>
  <c r="J91" i="7"/>
  <c r="K91" i="7"/>
  <c r="L91" i="7"/>
  <c r="M91" i="7"/>
  <c r="N91" i="7"/>
  <c r="O91" i="7"/>
  <c r="P91" i="7"/>
  <c r="Q91" i="7"/>
  <c r="R91" i="7"/>
  <c r="S91" i="7"/>
  <c r="T91" i="7"/>
  <c r="U91" i="7"/>
  <c r="V91" i="7"/>
  <c r="W91" i="7"/>
  <c r="X91" i="7"/>
  <c r="Y91" i="7"/>
  <c r="Z91" i="7"/>
  <c r="AA91" i="7"/>
  <c r="AB91" i="7"/>
  <c r="AC91" i="7"/>
  <c r="D92" i="7"/>
  <c r="E92" i="7"/>
  <c r="F92" i="7"/>
  <c r="G92" i="7"/>
  <c r="H92" i="7"/>
  <c r="I92" i="7"/>
  <c r="J92" i="7"/>
  <c r="K92" i="7"/>
  <c r="L92" i="7"/>
  <c r="M92" i="7"/>
  <c r="N92" i="7"/>
  <c r="O92" i="7"/>
  <c r="P92" i="7"/>
  <c r="Q92" i="7"/>
  <c r="R92" i="7"/>
  <c r="S92" i="7"/>
  <c r="T92" i="7"/>
  <c r="U92" i="7"/>
  <c r="V92" i="7"/>
  <c r="W92" i="7"/>
  <c r="X92" i="7"/>
  <c r="Y92" i="7"/>
  <c r="Z92" i="7"/>
  <c r="AA92" i="7"/>
  <c r="AB92" i="7"/>
  <c r="AC92" i="7"/>
  <c r="C68" i="7"/>
  <c r="C69" i="7"/>
  <c r="C70" i="7"/>
  <c r="C71" i="7"/>
  <c r="C72" i="7"/>
  <c r="C73" i="7"/>
  <c r="C74" i="7"/>
  <c r="C75" i="7"/>
  <c r="C76" i="7"/>
  <c r="C77" i="7"/>
  <c r="C78" i="7"/>
  <c r="C79" i="7"/>
  <c r="C80" i="7"/>
  <c r="C81" i="7"/>
  <c r="C82" i="7"/>
  <c r="C83" i="7"/>
  <c r="C84" i="7"/>
  <c r="C85" i="7"/>
  <c r="C86" i="7"/>
  <c r="C87" i="7"/>
  <c r="C88" i="7"/>
  <c r="C89" i="7"/>
  <c r="C90" i="7"/>
  <c r="C91" i="7"/>
  <c r="C92" i="7"/>
  <c r="C67"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B39" i="7"/>
  <c r="B40" i="7"/>
  <c r="B41" i="7"/>
  <c r="B42" i="7"/>
  <c r="B43" i="7"/>
  <c r="B44" i="7"/>
  <c r="B45" i="7"/>
  <c r="B46" i="7"/>
  <c r="B47" i="7"/>
  <c r="B48" i="7"/>
  <c r="B49" i="7"/>
  <c r="B50" i="7"/>
  <c r="B51" i="7"/>
  <c r="B52" i="7"/>
  <c r="B53" i="7"/>
  <c r="B54" i="7"/>
  <c r="B55" i="7"/>
  <c r="B56" i="7"/>
  <c r="B57" i="7"/>
  <c r="B58" i="7"/>
  <c r="B59" i="7"/>
  <c r="B60" i="7"/>
  <c r="B61" i="7"/>
  <c r="B62" i="7"/>
  <c r="B63" i="7"/>
  <c r="B38"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9"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B34" i="7"/>
  <c r="AE11" i="6"/>
  <c r="AE12" i="6"/>
  <c r="AE13" i="6"/>
  <c r="AE14" i="6"/>
  <c r="AE15" i="6"/>
  <c r="AE16" i="6"/>
  <c r="AE18" i="6"/>
  <c r="AE19" i="6"/>
  <c r="AE20" i="6"/>
  <c r="AE21" i="6"/>
  <c r="AE22" i="6"/>
  <c r="AE23" i="6"/>
  <c r="AE26" i="6"/>
  <c r="AE10" i="6"/>
  <c r="D24" i="6"/>
  <c r="D25" i="6" s="1"/>
  <c r="E24" i="6"/>
  <c r="F24" i="6"/>
  <c r="G24" i="6"/>
  <c r="H24" i="6"/>
  <c r="H25" i="6" s="1"/>
  <c r="I24" i="6"/>
  <c r="I25" i="6" s="1"/>
  <c r="J24" i="6"/>
  <c r="J25" i="6" s="1"/>
  <c r="K24" i="6"/>
  <c r="K25" i="6" s="1"/>
  <c r="L24" i="6"/>
  <c r="M24" i="6"/>
  <c r="M25" i="6" s="1"/>
  <c r="N24" i="6"/>
  <c r="N25" i="6" s="1"/>
  <c r="O24" i="6"/>
  <c r="P24" i="6"/>
  <c r="P25" i="6" s="1"/>
  <c r="Q24" i="6"/>
  <c r="Q25" i="6" s="1"/>
  <c r="R24" i="6"/>
  <c r="R25" i="6" s="1"/>
  <c r="S24" i="6"/>
  <c r="S25" i="6" s="1"/>
  <c r="T24" i="6"/>
  <c r="U24" i="6"/>
  <c r="V24" i="6"/>
  <c r="W24" i="6"/>
  <c r="X24" i="6"/>
  <c r="X25" i="6" s="1"/>
  <c r="Y24" i="6"/>
  <c r="Y25" i="6" s="1"/>
  <c r="Z24" i="6"/>
  <c r="Z25" i="6" s="1"/>
  <c r="AA24" i="6"/>
  <c r="AA25" i="6" s="1"/>
  <c r="AB24" i="6"/>
  <c r="AC24" i="6"/>
  <c r="AD24" i="6"/>
  <c r="V25" i="6"/>
  <c r="AD25"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C17" i="6"/>
  <c r="C54" i="6"/>
  <c r="C55" i="6"/>
  <c r="C56" i="6"/>
  <c r="C57" i="6"/>
  <c r="C58" i="6"/>
  <c r="C59" i="6"/>
  <c r="C60" i="6"/>
  <c r="C61" i="6"/>
  <c r="AC10" i="15"/>
  <c r="AC11"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9" i="15"/>
  <c r="B10" i="13"/>
  <c r="C10" i="13"/>
  <c r="D10" i="13"/>
  <c r="E10" i="13"/>
  <c r="F10" i="13"/>
  <c r="G10" i="13"/>
  <c r="H10" i="13"/>
  <c r="I10" i="13"/>
  <c r="J10" i="13"/>
  <c r="K10" i="13"/>
  <c r="L10" i="13"/>
  <c r="M10" i="13"/>
  <c r="N10" i="13"/>
  <c r="O10" i="13"/>
  <c r="P10" i="13"/>
  <c r="Q10" i="13"/>
  <c r="R10" i="13"/>
  <c r="S10" i="13"/>
  <c r="T10" i="13"/>
  <c r="U10" i="13"/>
  <c r="V10" i="13"/>
  <c r="W10" i="13"/>
  <c r="X10" i="13"/>
  <c r="Y10" i="13"/>
  <c r="Z10" i="13"/>
  <c r="AA10" i="13"/>
  <c r="AB10" i="13"/>
  <c r="AC10" i="13"/>
  <c r="B11" i="13"/>
  <c r="C11" i="13"/>
  <c r="D11" i="13"/>
  <c r="E11" i="13"/>
  <c r="F11" i="13"/>
  <c r="G11" i="13"/>
  <c r="H11" i="13"/>
  <c r="I11" i="13"/>
  <c r="J11" i="13"/>
  <c r="K11" i="13"/>
  <c r="L11" i="13"/>
  <c r="M11" i="13"/>
  <c r="N11" i="13"/>
  <c r="O11" i="13"/>
  <c r="P11" i="13"/>
  <c r="Q11" i="13"/>
  <c r="R11" i="13"/>
  <c r="S11" i="13"/>
  <c r="T11" i="13"/>
  <c r="U11" i="13"/>
  <c r="V11" i="13"/>
  <c r="W11" i="13"/>
  <c r="X11" i="13"/>
  <c r="Y11" i="13"/>
  <c r="Z11" i="13"/>
  <c r="AA11" i="13"/>
  <c r="AB11" i="13"/>
  <c r="AC11" i="13"/>
  <c r="B12" i="13"/>
  <c r="C12" i="13"/>
  <c r="D12" i="13"/>
  <c r="E12" i="13"/>
  <c r="F12" i="13"/>
  <c r="G12" i="13"/>
  <c r="H12" i="13"/>
  <c r="I12" i="13"/>
  <c r="J12" i="13"/>
  <c r="K12" i="13"/>
  <c r="L12" i="13"/>
  <c r="M12" i="13"/>
  <c r="N12" i="13"/>
  <c r="O12" i="13"/>
  <c r="P12" i="13"/>
  <c r="Q12" i="13"/>
  <c r="R12" i="13"/>
  <c r="S12" i="13"/>
  <c r="T12" i="13"/>
  <c r="U12" i="13"/>
  <c r="V12" i="13"/>
  <c r="W12" i="13"/>
  <c r="X12" i="13"/>
  <c r="Y12" i="13"/>
  <c r="Z12" i="13"/>
  <c r="AA12" i="13"/>
  <c r="AB12" i="13"/>
  <c r="AC12" i="13"/>
  <c r="B13" i="13"/>
  <c r="C13" i="13"/>
  <c r="D13" i="13"/>
  <c r="E13" i="13"/>
  <c r="F13" i="13"/>
  <c r="G13" i="13"/>
  <c r="H13" i="13"/>
  <c r="I13" i="13"/>
  <c r="J13" i="13"/>
  <c r="K13" i="13"/>
  <c r="L13" i="13"/>
  <c r="M13" i="13"/>
  <c r="N13" i="13"/>
  <c r="O13" i="13"/>
  <c r="P13" i="13"/>
  <c r="Q13" i="13"/>
  <c r="R13" i="13"/>
  <c r="S13" i="13"/>
  <c r="T13" i="13"/>
  <c r="U13" i="13"/>
  <c r="V13" i="13"/>
  <c r="W13" i="13"/>
  <c r="X13" i="13"/>
  <c r="Y13" i="13"/>
  <c r="Z13" i="13"/>
  <c r="AA13" i="13"/>
  <c r="AB13" i="13"/>
  <c r="AC13" i="13"/>
  <c r="B14" i="13"/>
  <c r="C14" i="13"/>
  <c r="D14" i="13"/>
  <c r="E14" i="13"/>
  <c r="F14" i="13"/>
  <c r="G14" i="13"/>
  <c r="H14" i="13"/>
  <c r="I14" i="13"/>
  <c r="J14" i="13"/>
  <c r="K14" i="13"/>
  <c r="L14" i="13"/>
  <c r="M14" i="13"/>
  <c r="N14" i="13"/>
  <c r="O14" i="13"/>
  <c r="P14" i="13"/>
  <c r="Q14" i="13"/>
  <c r="R14" i="13"/>
  <c r="S14" i="13"/>
  <c r="T14" i="13"/>
  <c r="U14" i="13"/>
  <c r="V14" i="13"/>
  <c r="W14" i="13"/>
  <c r="X14" i="13"/>
  <c r="Y14" i="13"/>
  <c r="Z14" i="13"/>
  <c r="AA14" i="13"/>
  <c r="AB14" i="13"/>
  <c r="AC14" i="13"/>
  <c r="B15" i="13"/>
  <c r="C15" i="13"/>
  <c r="D15" i="13"/>
  <c r="E15" i="13"/>
  <c r="F15" i="13"/>
  <c r="G15" i="13"/>
  <c r="H15" i="13"/>
  <c r="I15" i="13"/>
  <c r="J15" i="13"/>
  <c r="K15" i="13"/>
  <c r="L15" i="13"/>
  <c r="M15" i="13"/>
  <c r="N15" i="13"/>
  <c r="O15" i="13"/>
  <c r="P15" i="13"/>
  <c r="Q15" i="13"/>
  <c r="R15" i="13"/>
  <c r="S15" i="13"/>
  <c r="T15" i="13"/>
  <c r="U15" i="13"/>
  <c r="V15" i="13"/>
  <c r="W15" i="13"/>
  <c r="X15" i="13"/>
  <c r="Y15" i="13"/>
  <c r="Z15" i="13"/>
  <c r="AA15" i="13"/>
  <c r="AB15" i="13"/>
  <c r="AC15" i="13"/>
  <c r="B16" i="13"/>
  <c r="C16" i="13"/>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B17" i="13"/>
  <c r="C17" i="13"/>
  <c r="D17" i="13"/>
  <c r="E17" i="13"/>
  <c r="F17" i="13"/>
  <c r="G17" i="13"/>
  <c r="H17" i="13"/>
  <c r="I17" i="13"/>
  <c r="J17" i="13"/>
  <c r="K17" i="13"/>
  <c r="L17" i="13"/>
  <c r="M17" i="13"/>
  <c r="N17" i="13"/>
  <c r="O17" i="13"/>
  <c r="P17" i="13"/>
  <c r="Q17" i="13"/>
  <c r="R17" i="13"/>
  <c r="S17" i="13"/>
  <c r="T17" i="13"/>
  <c r="U17" i="13"/>
  <c r="V17" i="13"/>
  <c r="W17" i="13"/>
  <c r="X17" i="13"/>
  <c r="Y17" i="13"/>
  <c r="Z17" i="13"/>
  <c r="AA17" i="13"/>
  <c r="AB17" i="13"/>
  <c r="AC17" i="13"/>
  <c r="B18" i="13"/>
  <c r="C18" i="13"/>
  <c r="D18" i="13"/>
  <c r="E18" i="13"/>
  <c r="F18" i="13"/>
  <c r="G18" i="13"/>
  <c r="H18" i="13"/>
  <c r="I18" i="13"/>
  <c r="J18" i="13"/>
  <c r="K18" i="13"/>
  <c r="L18" i="13"/>
  <c r="M18" i="13"/>
  <c r="N18" i="13"/>
  <c r="O18" i="13"/>
  <c r="P18" i="13"/>
  <c r="Q18" i="13"/>
  <c r="R18" i="13"/>
  <c r="S18" i="13"/>
  <c r="T18" i="13"/>
  <c r="U18" i="13"/>
  <c r="V18" i="13"/>
  <c r="W18" i="13"/>
  <c r="X18" i="13"/>
  <c r="Y18" i="13"/>
  <c r="Z18" i="13"/>
  <c r="AA18" i="13"/>
  <c r="AB18" i="13"/>
  <c r="AC18" i="13"/>
  <c r="B19" i="13"/>
  <c r="C19" i="13"/>
  <c r="D19" i="13"/>
  <c r="E19" i="13"/>
  <c r="F19" i="13"/>
  <c r="G19" i="13"/>
  <c r="H19" i="13"/>
  <c r="I19" i="13"/>
  <c r="J19" i="13"/>
  <c r="K19" i="13"/>
  <c r="L19" i="13"/>
  <c r="M19" i="13"/>
  <c r="N19" i="13"/>
  <c r="O19" i="13"/>
  <c r="P19" i="13"/>
  <c r="Q19" i="13"/>
  <c r="R19" i="13"/>
  <c r="S19" i="13"/>
  <c r="T19" i="13"/>
  <c r="U19" i="13"/>
  <c r="V19" i="13"/>
  <c r="W19" i="13"/>
  <c r="X19" i="13"/>
  <c r="Y19" i="13"/>
  <c r="Z19" i="13"/>
  <c r="AA19" i="13"/>
  <c r="AB19" i="13"/>
  <c r="AC19" i="13"/>
  <c r="B20" i="13"/>
  <c r="C20" i="13"/>
  <c r="D20" i="13"/>
  <c r="E20" i="13"/>
  <c r="F20" i="13"/>
  <c r="G20" i="13"/>
  <c r="H20" i="13"/>
  <c r="I20" i="13"/>
  <c r="J20" i="13"/>
  <c r="K20" i="13"/>
  <c r="L20" i="13"/>
  <c r="M20" i="13"/>
  <c r="N20" i="13"/>
  <c r="O20" i="13"/>
  <c r="P20" i="13"/>
  <c r="Q20" i="13"/>
  <c r="R20" i="13"/>
  <c r="S20" i="13"/>
  <c r="T20" i="13"/>
  <c r="U20" i="13"/>
  <c r="V20" i="13"/>
  <c r="W20" i="13"/>
  <c r="X20" i="13"/>
  <c r="Y20" i="13"/>
  <c r="Z20" i="13"/>
  <c r="AA20" i="13"/>
  <c r="AB20" i="13"/>
  <c r="AC20" i="13"/>
  <c r="B21" i="13"/>
  <c r="C21" i="13"/>
  <c r="D21" i="13"/>
  <c r="E21" i="13"/>
  <c r="F21" i="13"/>
  <c r="G21" i="13"/>
  <c r="H21" i="13"/>
  <c r="I21" i="13"/>
  <c r="J21" i="13"/>
  <c r="K21" i="13"/>
  <c r="L21" i="13"/>
  <c r="M21" i="13"/>
  <c r="N21" i="13"/>
  <c r="O21" i="13"/>
  <c r="P21" i="13"/>
  <c r="Q21" i="13"/>
  <c r="R21" i="13"/>
  <c r="S21" i="13"/>
  <c r="T21" i="13"/>
  <c r="U21" i="13"/>
  <c r="V21" i="13"/>
  <c r="W21" i="13"/>
  <c r="X21" i="13"/>
  <c r="Y21" i="13"/>
  <c r="Z21" i="13"/>
  <c r="AA21" i="13"/>
  <c r="AB21" i="13"/>
  <c r="AC21" i="13"/>
  <c r="B22" i="13"/>
  <c r="C22" i="13"/>
  <c r="D22" i="13"/>
  <c r="E22" i="13"/>
  <c r="F22" i="13"/>
  <c r="G22" i="13"/>
  <c r="H22" i="13"/>
  <c r="I22" i="13"/>
  <c r="J22" i="13"/>
  <c r="K22" i="13"/>
  <c r="L22" i="13"/>
  <c r="M22" i="13"/>
  <c r="N22" i="13"/>
  <c r="O22" i="13"/>
  <c r="P22" i="13"/>
  <c r="Q22" i="13"/>
  <c r="R22" i="13"/>
  <c r="S22" i="13"/>
  <c r="T22" i="13"/>
  <c r="U22" i="13"/>
  <c r="V22" i="13"/>
  <c r="W22" i="13"/>
  <c r="X22" i="13"/>
  <c r="Y22" i="13"/>
  <c r="Z22" i="13"/>
  <c r="AA22" i="13"/>
  <c r="AB22" i="13"/>
  <c r="AC22" i="13"/>
  <c r="B23" i="13"/>
  <c r="C23" i="13"/>
  <c r="D23" i="13"/>
  <c r="E23" i="13"/>
  <c r="F23" i="13"/>
  <c r="G23" i="13"/>
  <c r="H23" i="13"/>
  <c r="I23" i="13"/>
  <c r="J23" i="13"/>
  <c r="K23" i="13"/>
  <c r="L23" i="13"/>
  <c r="M23" i="13"/>
  <c r="N23" i="13"/>
  <c r="O23" i="13"/>
  <c r="P23" i="13"/>
  <c r="Q23" i="13"/>
  <c r="R23" i="13"/>
  <c r="S23" i="13"/>
  <c r="T23" i="13"/>
  <c r="U23" i="13"/>
  <c r="V23" i="13"/>
  <c r="W23" i="13"/>
  <c r="X23" i="13"/>
  <c r="Y23" i="13"/>
  <c r="Z23" i="13"/>
  <c r="AA23" i="13"/>
  <c r="AB23" i="13"/>
  <c r="AC23" i="13"/>
  <c r="B24" i="13"/>
  <c r="C24" i="13"/>
  <c r="D24" i="13"/>
  <c r="E24" i="13"/>
  <c r="F24" i="13"/>
  <c r="G24" i="13"/>
  <c r="H24" i="13"/>
  <c r="I24" i="13"/>
  <c r="J24" i="13"/>
  <c r="K24" i="13"/>
  <c r="L24" i="13"/>
  <c r="M24" i="13"/>
  <c r="N24" i="13"/>
  <c r="O24" i="13"/>
  <c r="P24" i="13"/>
  <c r="Q24" i="13"/>
  <c r="R24" i="13"/>
  <c r="S24" i="13"/>
  <c r="T24" i="13"/>
  <c r="U24" i="13"/>
  <c r="V24" i="13"/>
  <c r="W24" i="13"/>
  <c r="X24" i="13"/>
  <c r="Y24" i="13"/>
  <c r="Z24" i="13"/>
  <c r="AA24" i="13"/>
  <c r="AB24" i="13"/>
  <c r="AC24" i="13"/>
  <c r="B25" i="13"/>
  <c r="C25" i="13"/>
  <c r="D25" i="13"/>
  <c r="E25" i="13"/>
  <c r="F25" i="13"/>
  <c r="G25" i="13"/>
  <c r="H25" i="13"/>
  <c r="I25" i="13"/>
  <c r="J25" i="13"/>
  <c r="K25" i="13"/>
  <c r="L25" i="13"/>
  <c r="M25" i="13"/>
  <c r="N25" i="13"/>
  <c r="O25" i="13"/>
  <c r="P25" i="13"/>
  <c r="Q25" i="13"/>
  <c r="R25" i="13"/>
  <c r="S25" i="13"/>
  <c r="T25" i="13"/>
  <c r="U25" i="13"/>
  <c r="V25" i="13"/>
  <c r="W25" i="13"/>
  <c r="X25" i="13"/>
  <c r="Y25" i="13"/>
  <c r="Z25" i="13"/>
  <c r="AA25" i="13"/>
  <c r="AB25" i="13"/>
  <c r="AC25" i="13"/>
  <c r="B26" i="13"/>
  <c r="C26" i="13"/>
  <c r="D26" i="13"/>
  <c r="E26" i="13"/>
  <c r="F26" i="13"/>
  <c r="G26" i="13"/>
  <c r="H26" i="13"/>
  <c r="I26" i="13"/>
  <c r="J26" i="13"/>
  <c r="K26" i="13"/>
  <c r="L26" i="13"/>
  <c r="M26" i="13"/>
  <c r="N26" i="13"/>
  <c r="O26" i="13"/>
  <c r="P26" i="13"/>
  <c r="Q26" i="13"/>
  <c r="R26" i="13"/>
  <c r="S26" i="13"/>
  <c r="T26" i="13"/>
  <c r="U26" i="13"/>
  <c r="V26" i="13"/>
  <c r="W26" i="13"/>
  <c r="X26" i="13"/>
  <c r="Y26" i="13"/>
  <c r="Z26" i="13"/>
  <c r="AA26" i="13"/>
  <c r="AB26" i="13"/>
  <c r="AC26"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B28" i="13"/>
  <c r="C28"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B29" i="13"/>
  <c r="C29"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B30" i="13"/>
  <c r="C30"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B31" i="13"/>
  <c r="C31"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B32" i="13"/>
  <c r="C32"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B33" i="13"/>
  <c r="C33"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B34" i="13"/>
  <c r="C34"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C9" i="13"/>
  <c r="D9" i="13"/>
  <c r="E9" i="13"/>
  <c r="F9" i="13"/>
  <c r="G9" i="13"/>
  <c r="H9" i="13"/>
  <c r="I9" i="13"/>
  <c r="J9" i="13"/>
  <c r="K9" i="13"/>
  <c r="L9" i="13"/>
  <c r="M9" i="13"/>
  <c r="N9" i="13"/>
  <c r="O9" i="13"/>
  <c r="P9" i="13"/>
  <c r="Q9" i="13"/>
  <c r="R9" i="13"/>
  <c r="S9" i="13"/>
  <c r="T9" i="13"/>
  <c r="U9" i="13"/>
  <c r="V9" i="13"/>
  <c r="W9" i="13"/>
  <c r="X9" i="13"/>
  <c r="Y9" i="13"/>
  <c r="Z9" i="13"/>
  <c r="AA9" i="13"/>
  <c r="AB9" i="13"/>
  <c r="AC9" i="13"/>
  <c r="AD67" i="5"/>
  <c r="AD9" i="5"/>
  <c r="AD67" i="4"/>
  <c r="B38" i="4"/>
  <c r="AD67" i="9"/>
  <c r="C67" i="9"/>
  <c r="B38" i="9"/>
  <c r="AD9" i="9"/>
  <c r="AD67" i="3"/>
  <c r="C67" i="8"/>
  <c r="C67" i="2"/>
  <c r="B38" i="2"/>
  <c r="X45" i="11" l="1"/>
  <c r="X25" i="11" s="1"/>
  <c r="R45" i="11"/>
  <c r="R25" i="11" s="1"/>
  <c r="I45" i="11"/>
  <c r="I25" i="11" s="1"/>
  <c r="Q45" i="11"/>
  <c r="Q25" i="11" s="1"/>
  <c r="H45" i="11"/>
  <c r="H25" i="11" s="1"/>
  <c r="Z24" i="11"/>
  <c r="P45" i="11"/>
  <c r="P25" i="11" s="1"/>
  <c r="Y24" i="11"/>
  <c r="C45" i="11"/>
  <c r="AE44" i="11"/>
  <c r="AE24" i="11" s="1"/>
  <c r="AE17" i="1"/>
  <c r="Z25" i="1"/>
  <c r="AB25" i="1"/>
  <c r="C25" i="1"/>
  <c r="AC25" i="1"/>
  <c r="M25" i="1"/>
  <c r="L25" i="1"/>
  <c r="F25" i="1"/>
  <c r="AD25" i="1"/>
  <c r="E25" i="6"/>
  <c r="AE17" i="6"/>
  <c r="C25" i="6"/>
  <c r="AB25" i="6"/>
  <c r="U25" i="6"/>
  <c r="T25" i="6"/>
  <c r="L25" i="6"/>
  <c r="AC25" i="6"/>
  <c r="F25" i="6"/>
  <c r="AE24" i="6"/>
  <c r="AE24" i="1"/>
  <c r="W25" i="6"/>
  <c r="O25" i="6"/>
  <c r="G25" i="6"/>
  <c r="C52" i="6"/>
  <c r="C53" i="6"/>
  <c r="C51" i="6"/>
  <c r="C25" i="11" l="1"/>
  <c r="AE45" i="11"/>
  <c r="AE25" i="11" s="1"/>
  <c r="AE25" i="1"/>
  <c r="AE25" i="6"/>
  <c r="AE50" i="6"/>
  <c r="J19" i="26"/>
  <c r="J18" i="26"/>
  <c r="J17" i="26"/>
  <c r="J10" i="26"/>
  <c r="J9" i="26"/>
  <c r="J8" i="26"/>
  <c r="B9" i="15" l="1"/>
  <c r="C9" i="15"/>
  <c r="D9" i="15"/>
  <c r="E9" i="15"/>
  <c r="F9" i="15"/>
  <c r="G9" i="15"/>
  <c r="H9" i="15"/>
  <c r="I9" i="15"/>
  <c r="J9" i="15"/>
  <c r="K9" i="15"/>
  <c r="L9" i="15"/>
  <c r="M9" i="15"/>
  <c r="N9" i="15"/>
  <c r="O9" i="15"/>
  <c r="P9" i="15"/>
  <c r="Q9" i="15"/>
  <c r="R9" i="15"/>
  <c r="S9" i="15"/>
  <c r="T9" i="15"/>
  <c r="U9" i="15"/>
  <c r="V9" i="15"/>
  <c r="W9" i="15"/>
  <c r="X9" i="15"/>
  <c r="Y9" i="15"/>
  <c r="Z9" i="15"/>
  <c r="AA9" i="15"/>
  <c r="AB9" i="15"/>
  <c r="B10" i="15"/>
  <c r="C10" i="15"/>
  <c r="D10" i="15"/>
  <c r="E10" i="15"/>
  <c r="F10" i="15"/>
  <c r="G10" i="15"/>
  <c r="H10" i="15"/>
  <c r="I10" i="15"/>
  <c r="J10" i="15"/>
  <c r="K10" i="15"/>
  <c r="L10" i="15"/>
  <c r="M10" i="15"/>
  <c r="N10" i="15"/>
  <c r="O10" i="15"/>
  <c r="P10" i="15"/>
  <c r="Q10" i="15"/>
  <c r="R10" i="15"/>
  <c r="S10" i="15"/>
  <c r="T10" i="15"/>
  <c r="U10" i="15"/>
  <c r="V10" i="15"/>
  <c r="W10" i="15"/>
  <c r="X10" i="15"/>
  <c r="Y10" i="15"/>
  <c r="Z10" i="15"/>
  <c r="AA10" i="15"/>
  <c r="AB10" i="15"/>
  <c r="B11" i="15"/>
  <c r="C11" i="15"/>
  <c r="D11" i="15"/>
  <c r="E11" i="15"/>
  <c r="F11" i="15"/>
  <c r="G11" i="15"/>
  <c r="H11" i="15"/>
  <c r="I11" i="15"/>
  <c r="J11" i="15"/>
  <c r="K11" i="15"/>
  <c r="L11" i="15"/>
  <c r="M11" i="15"/>
  <c r="N11" i="15"/>
  <c r="O11" i="15"/>
  <c r="P11" i="15"/>
  <c r="Q11" i="15"/>
  <c r="R11" i="15"/>
  <c r="S11" i="15"/>
  <c r="T11" i="15"/>
  <c r="U11" i="15"/>
  <c r="V11" i="15"/>
  <c r="W11" i="15"/>
  <c r="X11" i="15"/>
  <c r="Y11" i="15"/>
  <c r="Z11" i="15"/>
  <c r="AA11" i="15"/>
  <c r="AB11" i="15"/>
  <c r="B12" i="15"/>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B13" i="15"/>
  <c r="C13" i="15"/>
  <c r="D13" i="15"/>
  <c r="E13" i="15"/>
  <c r="F13" i="15"/>
  <c r="G13" i="15"/>
  <c r="H13" i="15"/>
  <c r="I13" i="15"/>
  <c r="J13" i="15"/>
  <c r="K13" i="15"/>
  <c r="L13" i="15"/>
  <c r="M13" i="15"/>
  <c r="N13" i="15"/>
  <c r="O13" i="15"/>
  <c r="P13" i="15"/>
  <c r="Q13" i="15"/>
  <c r="R13" i="15"/>
  <c r="S13" i="15"/>
  <c r="T13" i="15"/>
  <c r="U13" i="15"/>
  <c r="V13" i="15"/>
  <c r="W13" i="15"/>
  <c r="X13" i="15"/>
  <c r="Y13" i="15"/>
  <c r="Z13" i="15"/>
  <c r="AA13" i="15"/>
  <c r="AB13" i="15"/>
  <c r="B14" i="15"/>
  <c r="C14" i="15"/>
  <c r="D14" i="15"/>
  <c r="E14" i="15"/>
  <c r="F14" i="15"/>
  <c r="G14" i="15"/>
  <c r="H14" i="15"/>
  <c r="I14" i="15"/>
  <c r="J14" i="15"/>
  <c r="K14" i="15"/>
  <c r="L14" i="15"/>
  <c r="M14" i="15"/>
  <c r="N14" i="15"/>
  <c r="O14" i="15"/>
  <c r="P14" i="15"/>
  <c r="Q14" i="15"/>
  <c r="R14" i="15"/>
  <c r="S14" i="15"/>
  <c r="T14" i="15"/>
  <c r="U14" i="15"/>
  <c r="V14" i="15"/>
  <c r="W14" i="15"/>
  <c r="X14" i="15"/>
  <c r="Y14" i="15"/>
  <c r="Z14" i="15"/>
  <c r="AA14" i="15"/>
  <c r="AB14" i="15"/>
  <c r="B15" i="15"/>
  <c r="C15" i="15"/>
  <c r="D15" i="15"/>
  <c r="E15" i="15"/>
  <c r="F15" i="15"/>
  <c r="G15" i="15"/>
  <c r="H15" i="15"/>
  <c r="I15" i="15"/>
  <c r="J15" i="15"/>
  <c r="K15" i="15"/>
  <c r="L15" i="15"/>
  <c r="M15" i="15"/>
  <c r="N15" i="15"/>
  <c r="O15" i="15"/>
  <c r="P15" i="15"/>
  <c r="Q15" i="15"/>
  <c r="R15" i="15"/>
  <c r="S15" i="15"/>
  <c r="T15" i="15"/>
  <c r="U15" i="15"/>
  <c r="V15" i="15"/>
  <c r="W15" i="15"/>
  <c r="X15" i="15"/>
  <c r="Y15" i="15"/>
  <c r="Z15" i="15"/>
  <c r="AA15" i="15"/>
  <c r="AB15" i="15"/>
  <c r="B16" i="15"/>
  <c r="C16" i="15"/>
  <c r="D16" i="15"/>
  <c r="E16" i="15"/>
  <c r="F16" i="15"/>
  <c r="G16" i="15"/>
  <c r="H16" i="15"/>
  <c r="I16" i="15"/>
  <c r="J16" i="15"/>
  <c r="K16" i="15"/>
  <c r="L16" i="15"/>
  <c r="M16" i="15"/>
  <c r="N16" i="15"/>
  <c r="O16" i="15"/>
  <c r="P16" i="15"/>
  <c r="Q16" i="15"/>
  <c r="R16" i="15"/>
  <c r="S16" i="15"/>
  <c r="T16" i="15"/>
  <c r="U16" i="15"/>
  <c r="V16" i="15"/>
  <c r="W16" i="15"/>
  <c r="X16" i="15"/>
  <c r="Y16" i="15"/>
  <c r="Z16" i="15"/>
  <c r="AA16" i="15"/>
  <c r="AB16" i="15"/>
  <c r="B17" i="15"/>
  <c r="C17" i="15"/>
  <c r="D17" i="15"/>
  <c r="E17" i="15"/>
  <c r="F17" i="15"/>
  <c r="G17" i="15"/>
  <c r="H17" i="15"/>
  <c r="I17" i="15"/>
  <c r="J17" i="15"/>
  <c r="K17" i="15"/>
  <c r="L17" i="15"/>
  <c r="M17" i="15"/>
  <c r="N17" i="15"/>
  <c r="O17" i="15"/>
  <c r="P17" i="15"/>
  <c r="Q17" i="15"/>
  <c r="R17" i="15"/>
  <c r="S17" i="15"/>
  <c r="T17" i="15"/>
  <c r="U17" i="15"/>
  <c r="V17" i="15"/>
  <c r="W17" i="15"/>
  <c r="X17" i="15"/>
  <c r="Y17" i="15"/>
  <c r="Z17" i="15"/>
  <c r="AA17" i="15"/>
  <c r="AB17" i="15"/>
  <c r="B18" i="15"/>
  <c r="C18" i="15"/>
  <c r="D18" i="15"/>
  <c r="E18" i="15"/>
  <c r="F18" i="15"/>
  <c r="G18" i="15"/>
  <c r="H18" i="15"/>
  <c r="I18" i="15"/>
  <c r="J18" i="15"/>
  <c r="K18" i="15"/>
  <c r="L18" i="15"/>
  <c r="M18" i="15"/>
  <c r="N18" i="15"/>
  <c r="O18" i="15"/>
  <c r="P18" i="15"/>
  <c r="Q18" i="15"/>
  <c r="R18" i="15"/>
  <c r="S18" i="15"/>
  <c r="T18" i="15"/>
  <c r="U18" i="15"/>
  <c r="V18" i="15"/>
  <c r="W18" i="15"/>
  <c r="X18" i="15"/>
  <c r="Y18" i="15"/>
  <c r="Z18" i="15"/>
  <c r="AA18" i="15"/>
  <c r="AB18" i="15"/>
  <c r="B19" i="15"/>
  <c r="C19" i="15"/>
  <c r="D19" i="15"/>
  <c r="E19" i="15"/>
  <c r="F19" i="15"/>
  <c r="G19" i="15"/>
  <c r="H19" i="15"/>
  <c r="I19" i="15"/>
  <c r="J19" i="15"/>
  <c r="K19" i="15"/>
  <c r="L19" i="15"/>
  <c r="M19" i="15"/>
  <c r="N19" i="15"/>
  <c r="O19" i="15"/>
  <c r="P19" i="15"/>
  <c r="Q19" i="15"/>
  <c r="R19" i="15"/>
  <c r="S19" i="15"/>
  <c r="T19" i="15"/>
  <c r="U19" i="15"/>
  <c r="V19" i="15"/>
  <c r="W19" i="15"/>
  <c r="X19" i="15"/>
  <c r="Y19" i="15"/>
  <c r="Z19" i="15"/>
  <c r="AA19" i="15"/>
  <c r="AB19" i="15"/>
  <c r="B20" i="15"/>
  <c r="C20" i="15"/>
  <c r="D20" i="15"/>
  <c r="E20" i="15"/>
  <c r="F20" i="15"/>
  <c r="G20" i="15"/>
  <c r="H20" i="15"/>
  <c r="I20" i="15"/>
  <c r="J20" i="15"/>
  <c r="K20" i="15"/>
  <c r="L20" i="15"/>
  <c r="M20" i="15"/>
  <c r="N20" i="15"/>
  <c r="O20" i="15"/>
  <c r="P20" i="15"/>
  <c r="Q20" i="15"/>
  <c r="R20" i="15"/>
  <c r="S20" i="15"/>
  <c r="T20" i="15"/>
  <c r="U20" i="15"/>
  <c r="V20" i="15"/>
  <c r="W20" i="15"/>
  <c r="X20" i="15"/>
  <c r="Y20" i="15"/>
  <c r="Z20" i="15"/>
  <c r="AA20" i="15"/>
  <c r="AB20" i="15"/>
  <c r="B21" i="15"/>
  <c r="C21" i="15"/>
  <c r="D21" i="15"/>
  <c r="E21" i="15"/>
  <c r="F21" i="15"/>
  <c r="G21" i="15"/>
  <c r="H21" i="15"/>
  <c r="I21" i="15"/>
  <c r="J21" i="15"/>
  <c r="K21" i="15"/>
  <c r="L21" i="15"/>
  <c r="M21" i="15"/>
  <c r="N21" i="15"/>
  <c r="O21" i="15"/>
  <c r="P21" i="15"/>
  <c r="Q21" i="15"/>
  <c r="R21" i="15"/>
  <c r="S21" i="15"/>
  <c r="T21" i="15"/>
  <c r="U21" i="15"/>
  <c r="V21" i="15"/>
  <c r="W21" i="15"/>
  <c r="X21" i="15"/>
  <c r="Y21" i="15"/>
  <c r="Z21" i="15"/>
  <c r="AA21" i="15"/>
  <c r="AB21" i="15"/>
  <c r="B22" i="15"/>
  <c r="C22" i="15"/>
  <c r="D22" i="15"/>
  <c r="E22" i="15"/>
  <c r="F22" i="15"/>
  <c r="G22" i="15"/>
  <c r="H22" i="15"/>
  <c r="I22" i="15"/>
  <c r="J22" i="15"/>
  <c r="K22" i="15"/>
  <c r="L22" i="15"/>
  <c r="M22" i="15"/>
  <c r="N22" i="15"/>
  <c r="O22" i="15"/>
  <c r="P22" i="15"/>
  <c r="Q22" i="15"/>
  <c r="R22" i="15"/>
  <c r="S22" i="15"/>
  <c r="T22" i="15"/>
  <c r="U22" i="15"/>
  <c r="V22" i="15"/>
  <c r="W22" i="15"/>
  <c r="X22" i="15"/>
  <c r="Y22" i="15"/>
  <c r="Z22" i="15"/>
  <c r="AA22" i="15"/>
  <c r="AB22" i="15"/>
  <c r="B23" i="15"/>
  <c r="C23" i="15"/>
  <c r="D23" i="15"/>
  <c r="E23" i="15"/>
  <c r="F23" i="15"/>
  <c r="G23" i="15"/>
  <c r="H23" i="15"/>
  <c r="I23" i="15"/>
  <c r="J23" i="15"/>
  <c r="K23" i="15"/>
  <c r="L23" i="15"/>
  <c r="M23" i="15"/>
  <c r="N23" i="15"/>
  <c r="O23" i="15"/>
  <c r="P23" i="15"/>
  <c r="Q23" i="15"/>
  <c r="R23" i="15"/>
  <c r="S23" i="15"/>
  <c r="T23" i="15"/>
  <c r="U23" i="15"/>
  <c r="V23" i="15"/>
  <c r="W23" i="15"/>
  <c r="X23" i="15"/>
  <c r="Y23" i="15"/>
  <c r="Z23" i="15"/>
  <c r="AA23" i="15"/>
  <c r="AB23" i="15"/>
  <c r="B24" i="15"/>
  <c r="C24" i="15"/>
  <c r="D24" i="15"/>
  <c r="E24" i="15"/>
  <c r="F24" i="15"/>
  <c r="G24" i="15"/>
  <c r="H24" i="15"/>
  <c r="I24" i="15"/>
  <c r="J24" i="15"/>
  <c r="K24" i="15"/>
  <c r="L24" i="15"/>
  <c r="M24" i="15"/>
  <c r="N24" i="15"/>
  <c r="O24" i="15"/>
  <c r="P24" i="15"/>
  <c r="Q24" i="15"/>
  <c r="R24" i="15"/>
  <c r="S24" i="15"/>
  <c r="T24" i="15"/>
  <c r="U24" i="15"/>
  <c r="V24" i="15"/>
  <c r="W24" i="15"/>
  <c r="X24" i="15"/>
  <c r="Y24" i="15"/>
  <c r="Z24" i="15"/>
  <c r="AA24" i="15"/>
  <c r="AB24" i="15"/>
  <c r="B25" i="15"/>
  <c r="C25" i="15"/>
  <c r="D25" i="15"/>
  <c r="E25" i="15"/>
  <c r="F25" i="15"/>
  <c r="G25" i="15"/>
  <c r="H25" i="15"/>
  <c r="I25" i="15"/>
  <c r="J25" i="15"/>
  <c r="K25" i="15"/>
  <c r="L25" i="15"/>
  <c r="M25" i="15"/>
  <c r="N25" i="15"/>
  <c r="O25" i="15"/>
  <c r="P25" i="15"/>
  <c r="Q25" i="15"/>
  <c r="R25" i="15"/>
  <c r="S25" i="15"/>
  <c r="T25" i="15"/>
  <c r="U25" i="15"/>
  <c r="V25" i="15"/>
  <c r="W25" i="15"/>
  <c r="X25" i="15"/>
  <c r="Y25" i="15"/>
  <c r="Z25" i="15"/>
  <c r="AA25" i="15"/>
  <c r="AB25" i="15"/>
  <c r="B26" i="15"/>
  <c r="C26" i="15"/>
  <c r="D26" i="15"/>
  <c r="E26" i="15"/>
  <c r="F26" i="15"/>
  <c r="G26" i="15"/>
  <c r="H26" i="15"/>
  <c r="I26" i="15"/>
  <c r="J26" i="15"/>
  <c r="K26" i="15"/>
  <c r="L26" i="15"/>
  <c r="M26" i="15"/>
  <c r="N26" i="15"/>
  <c r="O26" i="15"/>
  <c r="P26" i="15"/>
  <c r="Q26" i="15"/>
  <c r="R26" i="15"/>
  <c r="S26" i="15"/>
  <c r="T26" i="15"/>
  <c r="U26" i="15"/>
  <c r="V26" i="15"/>
  <c r="W26" i="15"/>
  <c r="X26" i="15"/>
  <c r="Y26" i="15"/>
  <c r="Z26" i="15"/>
  <c r="AA26" i="15"/>
  <c r="AB26" i="15"/>
  <c r="B27" i="15"/>
  <c r="C27" i="15"/>
  <c r="D27" i="15"/>
  <c r="E27" i="15"/>
  <c r="F27" i="15"/>
  <c r="G27" i="15"/>
  <c r="H27" i="15"/>
  <c r="I27" i="15"/>
  <c r="J27" i="15"/>
  <c r="K27" i="15"/>
  <c r="L27" i="15"/>
  <c r="M27" i="15"/>
  <c r="N27" i="15"/>
  <c r="O27" i="15"/>
  <c r="P27" i="15"/>
  <c r="Q27" i="15"/>
  <c r="R27" i="15"/>
  <c r="S27" i="15"/>
  <c r="T27" i="15"/>
  <c r="U27" i="15"/>
  <c r="V27" i="15"/>
  <c r="W27" i="15"/>
  <c r="X27" i="15"/>
  <c r="Y27" i="15"/>
  <c r="Z27" i="15"/>
  <c r="AA27" i="15"/>
  <c r="AB27" i="15"/>
  <c r="B28" i="15"/>
  <c r="C28" i="15"/>
  <c r="D28" i="15"/>
  <c r="E28" i="15"/>
  <c r="F28" i="15"/>
  <c r="G28" i="15"/>
  <c r="H28" i="15"/>
  <c r="I28" i="15"/>
  <c r="J28" i="15"/>
  <c r="K28" i="15"/>
  <c r="L28" i="15"/>
  <c r="M28" i="15"/>
  <c r="N28" i="15"/>
  <c r="O28" i="15"/>
  <c r="P28" i="15"/>
  <c r="Q28" i="15"/>
  <c r="R28" i="15"/>
  <c r="S28" i="15"/>
  <c r="T28" i="15"/>
  <c r="U28" i="15"/>
  <c r="V28" i="15"/>
  <c r="W28" i="15"/>
  <c r="X28" i="15"/>
  <c r="Y28" i="15"/>
  <c r="Z28" i="15"/>
  <c r="AA28" i="15"/>
  <c r="AB28" i="15"/>
  <c r="B29" i="15"/>
  <c r="C29" i="15"/>
  <c r="D29" i="15"/>
  <c r="E29" i="15"/>
  <c r="F29" i="15"/>
  <c r="G29" i="15"/>
  <c r="H29" i="15"/>
  <c r="I29" i="15"/>
  <c r="J29" i="15"/>
  <c r="K29" i="15"/>
  <c r="L29" i="15"/>
  <c r="M29" i="15"/>
  <c r="N29" i="15"/>
  <c r="O29" i="15"/>
  <c r="P29" i="15"/>
  <c r="Q29" i="15"/>
  <c r="R29" i="15"/>
  <c r="S29" i="15"/>
  <c r="T29" i="15"/>
  <c r="U29" i="15"/>
  <c r="V29" i="15"/>
  <c r="W29" i="15"/>
  <c r="X29" i="15"/>
  <c r="Y29" i="15"/>
  <c r="Z29" i="15"/>
  <c r="AA29" i="15"/>
  <c r="AB29" i="15"/>
  <c r="B30" i="15"/>
  <c r="C30" i="15"/>
  <c r="D30" i="15"/>
  <c r="E30" i="15"/>
  <c r="F30" i="15"/>
  <c r="G30" i="15"/>
  <c r="H30" i="15"/>
  <c r="I30" i="15"/>
  <c r="J30" i="15"/>
  <c r="K30" i="15"/>
  <c r="L30" i="15"/>
  <c r="M30" i="15"/>
  <c r="N30" i="15"/>
  <c r="O30" i="15"/>
  <c r="P30" i="15"/>
  <c r="Q30" i="15"/>
  <c r="R30" i="15"/>
  <c r="S30" i="15"/>
  <c r="T30" i="15"/>
  <c r="U30" i="15"/>
  <c r="V30" i="15"/>
  <c r="W30" i="15"/>
  <c r="X30" i="15"/>
  <c r="Y30" i="15"/>
  <c r="Z30" i="15"/>
  <c r="AA30" i="15"/>
  <c r="AB30" i="15"/>
  <c r="B31" i="15"/>
  <c r="C31" i="15"/>
  <c r="D31" i="15"/>
  <c r="E31" i="15"/>
  <c r="F31" i="15"/>
  <c r="G31" i="15"/>
  <c r="H31" i="15"/>
  <c r="I31" i="15"/>
  <c r="J31" i="15"/>
  <c r="K31" i="15"/>
  <c r="L31" i="15"/>
  <c r="M31" i="15"/>
  <c r="N31" i="15"/>
  <c r="O31" i="15"/>
  <c r="P31" i="15"/>
  <c r="Q31" i="15"/>
  <c r="R31" i="15"/>
  <c r="S31" i="15"/>
  <c r="T31" i="15"/>
  <c r="U31" i="15"/>
  <c r="V31" i="15"/>
  <c r="W31" i="15"/>
  <c r="X31" i="15"/>
  <c r="Y31" i="15"/>
  <c r="Z31" i="15"/>
  <c r="AA31" i="15"/>
  <c r="AB31" i="15"/>
  <c r="B32" i="15"/>
  <c r="C32" i="15"/>
  <c r="D32" i="15"/>
  <c r="E32" i="15"/>
  <c r="F32" i="15"/>
  <c r="G32" i="15"/>
  <c r="H32" i="15"/>
  <c r="I32" i="15"/>
  <c r="J32" i="15"/>
  <c r="K32" i="15"/>
  <c r="L32" i="15"/>
  <c r="M32" i="15"/>
  <c r="N32" i="15"/>
  <c r="O32" i="15"/>
  <c r="P32" i="15"/>
  <c r="Q32" i="15"/>
  <c r="R32" i="15"/>
  <c r="S32" i="15"/>
  <c r="T32" i="15"/>
  <c r="U32" i="15"/>
  <c r="V32" i="15"/>
  <c r="W32" i="15"/>
  <c r="X32" i="15"/>
  <c r="Y32" i="15"/>
  <c r="Z32" i="15"/>
  <c r="AA32" i="15"/>
  <c r="AB32" i="15"/>
  <c r="B33" i="15"/>
  <c r="C33" i="15"/>
  <c r="D33" i="15"/>
  <c r="E33" i="15"/>
  <c r="F33" i="15"/>
  <c r="G33" i="15"/>
  <c r="H33" i="15"/>
  <c r="I33" i="15"/>
  <c r="J33" i="15"/>
  <c r="K33" i="15"/>
  <c r="L33" i="15"/>
  <c r="M33" i="15"/>
  <c r="N33" i="15"/>
  <c r="O33" i="15"/>
  <c r="P33" i="15"/>
  <c r="Q33" i="15"/>
  <c r="R33" i="15"/>
  <c r="S33" i="15"/>
  <c r="T33" i="15"/>
  <c r="U33" i="15"/>
  <c r="V33" i="15"/>
  <c r="W33" i="15"/>
  <c r="X33" i="15"/>
  <c r="Y33" i="15"/>
  <c r="Z33" i="15"/>
  <c r="AA33" i="15"/>
  <c r="AB33" i="15"/>
  <c r="Y34" i="15"/>
  <c r="Z34" i="15"/>
  <c r="AA34" i="15"/>
  <c r="AB34" i="15"/>
  <c r="B9" i="14"/>
  <c r="AD10" i="13"/>
  <c r="AD11" i="13"/>
  <c r="AD12" i="13"/>
  <c r="AD13" i="13"/>
  <c r="AD14" i="13"/>
  <c r="AD15" i="13"/>
  <c r="AD16" i="13"/>
  <c r="AD17" i="13"/>
  <c r="AD18" i="13"/>
  <c r="AD19" i="13"/>
  <c r="AD20" i="13"/>
  <c r="AD21" i="13"/>
  <c r="AD22" i="13"/>
  <c r="AD23" i="13"/>
  <c r="AD24" i="13"/>
  <c r="AD25" i="13"/>
  <c r="AD26" i="13"/>
  <c r="AD27" i="13"/>
  <c r="AD28" i="13"/>
  <c r="AD29" i="13"/>
  <c r="AD30" i="13"/>
  <c r="AD31" i="13"/>
  <c r="AD32" i="13"/>
  <c r="AD33" i="13"/>
  <c r="B9" i="13"/>
  <c r="B9" i="12"/>
  <c r="C10" i="11"/>
  <c r="C67" i="10"/>
  <c r="AD19" i="15"/>
  <c r="AD20" i="15"/>
  <c r="AD26" i="15"/>
  <c r="AD27" i="15"/>
  <c r="AD33" i="15"/>
  <c r="C67" i="4"/>
  <c r="C29" i="1"/>
  <c r="B67" i="7"/>
  <c r="B68" i="7"/>
  <c r="B69" i="7"/>
  <c r="B70" i="7"/>
  <c r="B71" i="7"/>
  <c r="B72" i="7"/>
  <c r="B73" i="7"/>
  <c r="B74" i="7"/>
  <c r="B75" i="7"/>
  <c r="B76" i="7"/>
  <c r="B77" i="7"/>
  <c r="B78" i="7"/>
  <c r="B79" i="7"/>
  <c r="B80" i="7"/>
  <c r="B81" i="7"/>
  <c r="B82" i="7"/>
  <c r="B83" i="7"/>
  <c r="B84" i="7"/>
  <c r="B85" i="7"/>
  <c r="B86" i="7"/>
  <c r="B87" i="7"/>
  <c r="B88" i="7"/>
  <c r="B89" i="7"/>
  <c r="B90" i="7"/>
  <c r="B91" i="7"/>
  <c r="C50" i="6"/>
  <c r="C62" i="6"/>
  <c r="C63" i="6"/>
  <c r="C66" i="6"/>
  <c r="AD22" i="15" l="1"/>
  <c r="AD14" i="15"/>
  <c r="AD29" i="15"/>
  <c r="AD21" i="15"/>
  <c r="AD31" i="15"/>
  <c r="AD23" i="15"/>
  <c r="AD15" i="15"/>
  <c r="AD30" i="15"/>
  <c r="AD28" i="15"/>
  <c r="AD11" i="15"/>
  <c r="AD18" i="15"/>
  <c r="AD10" i="15"/>
  <c r="AD13" i="15"/>
  <c r="AD25" i="15"/>
  <c r="AD17" i="15"/>
  <c r="AD32" i="15"/>
  <c r="AD24" i="15"/>
  <c r="AD16" i="15"/>
  <c r="AD12" i="15"/>
  <c r="AD9" i="13" l="1"/>
  <c r="AD9" i="15" l="1"/>
  <c r="C64" i="6" l="1"/>
  <c r="C65" i="6" l="1"/>
  <c r="AD34" i="13" l="1"/>
  <c r="D34" i="15" l="1"/>
  <c r="K34" i="15"/>
  <c r="W34" i="15"/>
  <c r="C34" i="15"/>
  <c r="J34" i="15"/>
  <c r="V34" i="15"/>
  <c r="N34" i="15"/>
  <c r="I34" i="15"/>
  <c r="T34" i="15"/>
  <c r="H34" i="15"/>
  <c r="P34" i="15"/>
  <c r="S34" i="15"/>
  <c r="U34" i="15"/>
  <c r="M34" i="15"/>
  <c r="G34" i="15"/>
  <c r="O34" i="15"/>
  <c r="X34" i="15"/>
  <c r="B34" i="15"/>
  <c r="B38" i="10"/>
  <c r="F34" i="15"/>
  <c r="R34" i="15"/>
  <c r="E34" i="15"/>
  <c r="L34" i="15"/>
  <c r="Q34" i="15"/>
  <c r="B38" i="8"/>
  <c r="B92" i="7"/>
  <c r="AD34" i="15" l="1"/>
  <c r="AF96" i="3" l="1"/>
</calcChain>
</file>

<file path=xl/sharedStrings.xml><?xml version="1.0" encoding="utf-8"?>
<sst xmlns="http://schemas.openxmlformats.org/spreadsheetml/2006/main" count="2610" uniqueCount="613">
  <si>
    <t>Total exportado por Estados Unidos</t>
  </si>
  <si>
    <t>Resto del Mundo</t>
  </si>
  <si>
    <t>Total de los países seleccionados</t>
  </si>
  <si>
    <t>Centroamérica</t>
  </si>
  <si>
    <t>China</t>
  </si>
  <si>
    <t>Valor (millones de dólares)</t>
  </si>
  <si>
    <t>Cuadro 3</t>
  </si>
  <si>
    <t>INDICE</t>
  </si>
  <si>
    <t>Total  exportado por Estados Unidos</t>
  </si>
  <si>
    <t>EL025 Measuring, testing, and controlling instruments</t>
  </si>
  <si>
    <t>EL024 Drawing, drafting, and calculating instruments</t>
  </si>
  <si>
    <t>EL023 Watches and clocks</t>
  </si>
  <si>
    <t>EL022 Medical goods</t>
  </si>
  <si>
    <t>EL021 Photographic cameras and equipment</t>
  </si>
  <si>
    <t>EL020 Optical goods, including ophthalmic goods</t>
  </si>
  <si>
    <t>EL019 Optical fibers, optical fiber bundles, and cables</t>
  </si>
  <si>
    <t>EL018 Photographic film and paper</t>
  </si>
  <si>
    <t>EL017 Computers, peripherals, and parts</t>
  </si>
  <si>
    <t>EL016 MIscellaneous electrical equipment</t>
  </si>
  <si>
    <t>EL015 Semiconductors and integrated circuits</t>
  </si>
  <si>
    <t>EL014 Electron tubes</t>
  </si>
  <si>
    <t>EL013 Parts of circuit apparatus</t>
  </si>
  <si>
    <t>EL012 Circuit apparatus assemblies</t>
  </si>
  <si>
    <t>EL011 Circuit apparatus not exceeding 1000V</t>
  </si>
  <si>
    <t>EL010 Circuit apparatus exceeding 1000V</t>
  </si>
  <si>
    <t>EL009 Printed circuits</t>
  </si>
  <si>
    <t>EL008 Electrical capacitors and resistors</t>
  </si>
  <si>
    <t>EL007 Electric sound and visual signalling apparatus</t>
  </si>
  <si>
    <t>EL006 Radio and television broadcasting equipment</t>
  </si>
  <si>
    <t>EL005 Navigational instruments and remote control apparatus</t>
  </si>
  <si>
    <t>EL004 Blank and prerecorded media</t>
  </si>
  <si>
    <t>EL003 Consumer electronics</t>
  </si>
  <si>
    <t>EL002 Telecommunications equipment</t>
  </si>
  <si>
    <t>EL001 Office machines</t>
  </si>
  <si>
    <t>Cuadro 4</t>
  </si>
  <si>
    <t>Cuadro 6</t>
  </si>
  <si>
    <t>Cuadro 8</t>
  </si>
  <si>
    <t>Cuadro 10</t>
  </si>
  <si>
    <t>Cuadro 1</t>
  </si>
  <si>
    <t>Total importado por Estados Unidos</t>
  </si>
  <si>
    <t>Cuadro 2</t>
  </si>
  <si>
    <t>Participación (en porcentajes)</t>
  </si>
  <si>
    <t>Tasa de crecimiento anual</t>
  </si>
  <si>
    <t>Cuadro 5</t>
  </si>
  <si>
    <t>Cuadro 7</t>
  </si>
  <si>
    <t>Cuadro 9</t>
  </si>
  <si>
    <t>Cuadro 11</t>
  </si>
  <si>
    <t>Tasa arancelaria</t>
  </si>
  <si>
    <t>Arancel pagado</t>
  </si>
  <si>
    <t>Cuadro 12</t>
  </si>
  <si>
    <t>Total</t>
  </si>
  <si>
    <t>Cuadro 13</t>
  </si>
  <si>
    <t>Cuadro 14</t>
  </si>
  <si>
    <t>Cuadro 15</t>
  </si>
  <si>
    <t>ESTADOS UNIDOS: INDUSTRIA ELECTRÓNICA</t>
  </si>
  <si>
    <t>DESCRIPCIONES. Industria Electrónica y segmentos</t>
  </si>
  <si>
    <t>I FRACCIONES DEL HTS PARA EXPORTACIÓN Y SU DESCRIPCIÓN. EL001 al EL005</t>
  </si>
  <si>
    <t>II FRACCIONES DEL HTS PARA EXPORTACIÓN Y SU DESCRIPCIÓN. EL006 al EL015</t>
  </si>
  <si>
    <t>III FRACCIONES DEL HTS PARA EXPORTACIÓN Y SU DESCRIPCIÓN. EL016 al EL025</t>
  </si>
  <si>
    <r>
      <t>A) De la Industria Electrónica:</t>
    </r>
    <r>
      <rPr>
        <sz val="10"/>
        <rFont val="Times New Roman"/>
        <family val="1"/>
      </rPr>
      <t xml:space="preserve"> hace referencia a la "cadena" </t>
    </r>
    <r>
      <rPr>
        <b/>
        <sz val="10"/>
        <rFont val="Times New Roman"/>
        <family val="1"/>
      </rPr>
      <t>ELECTRONIC COMPUTER EQUIPMENT;</t>
    </r>
  </si>
  <si>
    <t>contenida en la International Trade Administration (ITA), en la sección y subsecciones INFORMATION</t>
  </si>
  <si>
    <t xml:space="preserve">AND TELECOMMUNICATIONS TECHNOLOGIES// Information Technology// Computer Hardware;  </t>
  </si>
  <si>
    <t xml:space="preserve">llamada "Harmonized Tariff Schedule (HTS) and Schedule B Codes for Computer Hardware" y, preparada </t>
  </si>
  <si>
    <t xml:space="preserve">por el U.S. Department of Commerce, Office of Information Technologies. Dicha información se tomó de la  </t>
  </si>
  <si>
    <t xml:space="preserve">página web http://www.ita.doc.gov, operada por la Information Technology Industries (ITI), división de la </t>
  </si>
  <si>
    <t>B) De los segmentos de la "Cadena Electrónica":</t>
  </si>
  <si>
    <t>EL001</t>
  </si>
  <si>
    <t>Office machines</t>
  </si>
  <si>
    <t>EL002</t>
  </si>
  <si>
    <t>Telecommunications equipment</t>
  </si>
  <si>
    <t>EL003</t>
  </si>
  <si>
    <t>Consumer electronics</t>
  </si>
  <si>
    <t>EL004</t>
  </si>
  <si>
    <t>Blank and prerecorded media</t>
  </si>
  <si>
    <t>EL005</t>
  </si>
  <si>
    <t>Navigational instruments and remote control apparatus</t>
  </si>
  <si>
    <t>EL006</t>
  </si>
  <si>
    <t>Radio and television broadcasting equipment</t>
  </si>
  <si>
    <t>EL007</t>
  </si>
  <si>
    <t>Electric sound and visual signalling apparatus</t>
  </si>
  <si>
    <t>EL008</t>
  </si>
  <si>
    <t>Electrical capacitors and resistors</t>
  </si>
  <si>
    <t>EL009</t>
  </si>
  <si>
    <t>Printed circuits</t>
  </si>
  <si>
    <t>EL010</t>
  </si>
  <si>
    <t>Circuit apparatus exceeding 1000V</t>
  </si>
  <si>
    <t>EL011</t>
  </si>
  <si>
    <t>Circuit apparatus not exceeding 1000V</t>
  </si>
  <si>
    <t>EL012</t>
  </si>
  <si>
    <t>Circuit apparatus assemblies</t>
  </si>
  <si>
    <t>EL013</t>
  </si>
  <si>
    <t>Parts of circuit apparatus</t>
  </si>
  <si>
    <t>EL014</t>
  </si>
  <si>
    <t>Electron tubes</t>
  </si>
  <si>
    <t>EL015</t>
  </si>
  <si>
    <t>Semiconductors and integrated circuits</t>
  </si>
  <si>
    <t>EL016</t>
  </si>
  <si>
    <t>MIscellaneous electrical equipment</t>
  </si>
  <si>
    <t>EL017</t>
  </si>
  <si>
    <t>Computers, peripherals, and parts</t>
  </si>
  <si>
    <t>EL018</t>
  </si>
  <si>
    <t>Photographic film and paper</t>
  </si>
  <si>
    <t>EL019</t>
  </si>
  <si>
    <t>Optical fibers, optical fiber bundles, and cables</t>
  </si>
  <si>
    <t>EL020</t>
  </si>
  <si>
    <t>Optical goods, including ophthalmic goods</t>
  </si>
  <si>
    <t>EL021</t>
  </si>
  <si>
    <t>Photographic cameras and equipment</t>
  </si>
  <si>
    <t>EL022</t>
  </si>
  <si>
    <t>Medical goods</t>
  </si>
  <si>
    <t>EL023</t>
  </si>
  <si>
    <t>Watches and clocks</t>
  </si>
  <si>
    <t>EL024</t>
  </si>
  <si>
    <t>Drawing, drafting, and calculating instruments</t>
  </si>
  <si>
    <t>EL025</t>
  </si>
  <si>
    <t>Measuring, testing, and controlling instruments</t>
  </si>
  <si>
    <t>doble contabilidad que no es posible corregirla al momento de poner los totales por segmentos.</t>
  </si>
  <si>
    <t xml:space="preserve">              SEGMENTOS DE LA CADENA ELECTRÓNICA </t>
  </si>
  <si>
    <t>https://www.usitc.gov/research_and_analysis/tradeshifts/2016/digest_hts8_dir_-2016_-final.pdf</t>
  </si>
  <si>
    <t>Segmento</t>
  </si>
  <si>
    <t>Código</t>
  </si>
  <si>
    <t>Descripción</t>
  </si>
  <si>
    <t>Electronic calculators capable of operation without an external source of electric power and pocket-size "dimensions &lt;= 170 mm x 100 mm x 45 mm" data recording, reproducing and displaying machines with calculating functions</t>
  </si>
  <si>
    <t>Electronic calculating machines incorporating a printing device, with mains connection (excl. data-processing machines of heading 8471)</t>
  </si>
  <si>
    <t>Electronic calculating machines not incorporating a printing device, with mains connection (excl. data-processing machines of heading 8471)</t>
  </si>
  <si>
    <t>Calculating machines, non-electronic</t>
  </si>
  <si>
    <t>Accounting machines, postage-franking machines, ticket-issuing machines and similar machines, incorporating a calculating device (excl. calculating machin, cash registers and automatic vending machines)</t>
  </si>
  <si>
    <t>Duplicating machines "hectograph or stencil" (excl. printing machines and photocopying or thermo-copying machines)</t>
  </si>
  <si>
    <t>Machines for sorting or folding mail or for inserting mail in envelopes or bands, machines for opening, closing or sealing mail and machines for affixing or cancelling postage stamps</t>
  </si>
  <si>
    <t>Office machines, n.e.s.</t>
  </si>
  <si>
    <t>Parts and accessories for typewriters or word-processing machines of heading 8469, n.e.s.</t>
  </si>
  <si>
    <t>Parts and accessories of electronic calculating machines of subheading 8470.10, 8470.21 or 8470.29, n.e.s.</t>
  </si>
  <si>
    <t>Parts and accessories of non-electronic calculators for accounting machines, cash registers or other machines, incorporating a calculating device, of heading 8470, n.e.s.</t>
  </si>
  <si>
    <t>Parts and accessories of other office machines of heading 8472, n.e.s.</t>
  </si>
  <si>
    <t>Machines which only perform one of the functions of printing, copying or facsimile transmission, capable of connecting to an automatic data processing machine or to a network</t>
  </si>
  <si>
    <t>Parts and accessories of printers, copying machines and facsimile machines, n.e.s. (excl. of printing machinery used for printing by means of plates, cylinders and other printing components of heading 8442)</t>
  </si>
  <si>
    <t>Line telephone sets with cordless handsets</t>
  </si>
  <si>
    <t>Telephones for cellular networks "mobile telephones" or for other wireless networks</t>
  </si>
  <si>
    <t>Telephone sets (excl. line telephone sets with cordless handsets and telephones for cellular networks or for other wireless networks)</t>
  </si>
  <si>
    <t>Base stations of apparatus for the transmission or reception of voice, images or other data</t>
  </si>
  <si>
    <t>Machines for the reception, conversion and transmission or regeneration of voice, images or other data, incl. switching and routing apparatus (excl. telephone sets, telephones for cellular networks or for other wireless networks)</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</si>
  <si>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and transmission or reception apparatus of heading 8443, 8525, 8527 or 8528)</t>
  </si>
  <si>
    <t>Parts of telephone sets, telephones for cellular networks or for other wireless networks and of other apparatus for the transmission or reception of voice, images or other data, n.e.s.</t>
  </si>
  <si>
    <t>Microphones and stands therefor (excl. cordless microphones with built-in transmitter)</t>
  </si>
  <si>
    <t>Loudspeakers, without enclosure</t>
  </si>
  <si>
    <t>Headphones and earphones, whether or not combined with microphone, and sets consisting of a microphone and one or more loudspeakers (excl. telephone sets, hearing aids and helmets with built-in headphones, whether or not incorporating a microphone)</t>
  </si>
  <si>
    <t>Audio-frequency electric amplifiers</t>
  </si>
  <si>
    <t>Parts of microphones, loudspeakers, headphones and earphones, earphones, audio-frequency electric amplifiers or electric sound amplifier sets, n.e.s.</t>
  </si>
  <si>
    <t>Telephone answering machines</t>
  </si>
  <si>
    <t>Sound recording or sound reproducing apparatus, using magnetic, optical or semiconductor media (excl. those operated by coins, banknotes, bank cards, tokens or by other means of payment, turntables and telephone answering machines)</t>
  </si>
  <si>
    <t>Parts and accessories suitable for use solely or principally with sound reproducing and recording apparatus and with video equipment for recording and reproducing pictures and sound (excl. pick-up devices for grooved recording media)</t>
  </si>
  <si>
    <t>Cards incorporating a magnetic stripe for the recording of sound or of other phenomena</t>
  </si>
  <si>
    <t>Optical media for the recording of sound or of other phenomena, unrecorded (excl. goods of chapter 37)</t>
  </si>
  <si>
    <t>Optical media for the recording of sound or of other phenomena (excl. unrecorded and goods of chapter 37)</t>
  </si>
  <si>
    <t>Transmission apparatus for radio-broadcasting or television, incorporating reception apparatus</t>
  </si>
  <si>
    <t>Television cameras, digital cameras and video camera recorders</t>
  </si>
  <si>
    <t>Radio-broadcast receivers not capable of operating without an external source of power, of a kind used in motor vehicles, combined with sound recording or reproducing apparatus</t>
  </si>
  <si>
    <t>Radio-broadcast receivers not capable of operating without an external source of power, of a kind used in motor vehicles, not combined with sound recording or reproducing apparatus</t>
  </si>
  <si>
    <t>Radio-broadcast receivers, for mains operation only, not combined with sound recording or reproducing apparatus and not combined with a clock (excl. those of a kind used in motor vehicles)</t>
  </si>
  <si>
    <t>Monitors, not incorporating television reception apparatus (excl. with cathode ray tube and those of a kind solely or principally used in an automatic data-processing machine of heading 8471)</t>
  </si>
  <si>
    <t>Reception apparatus for television, colour, whether or not incorporating radio-broadcast receivers or sound or video recording or reproducing apparatus, designed to incorporate a video display or screen</t>
  </si>
  <si>
    <t>Parts suitable for use solely or principally with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t>
  </si>
  <si>
    <t>Cathode ray television picture tubes, incl. video monitor cathode ray tubes, colour</t>
  </si>
  <si>
    <t>Data/graphic display tubes, monochrome; data/graphic display tubes, colour, with a phosphor dot screen pitch of &lt; 0,4 mm (excl. photo cathode tubes and cathode ray tubes)</t>
  </si>
  <si>
    <t>Electrical machines and apparatus, having individual functions, n.e.s. in chapter 85</t>
  </si>
  <si>
    <t>Parts of aircraft and spacecraft, n.e.s.</t>
  </si>
  <si>
    <t>Parts and accessories for machine tools for working metal by removing material, n.e.s.</t>
  </si>
  <si>
    <t>Single loudspeakers, mounted in their enclosures</t>
  </si>
  <si>
    <t>Electric sound amplifier sets</t>
  </si>
  <si>
    <t>Sound recording or sound reproducing apparatus, operated by coins, banknotes, bank cards, tokens or by other means of payment [juke boxes]</t>
  </si>
  <si>
    <t>Turntables "record-decks"</t>
  </si>
  <si>
    <t>Sound recording or sound reproducing apparatus (excl. using magnetic, optical or semiconductor media, those operated by coins, banknotes, bank cards, tokens or by other means of payment, turntables and telephone answering machines)</t>
  </si>
  <si>
    <t>Magnetic tape-type video recording or reproducing apparatus, whether or not incorporating a video tuner (excl. video camera recorders)</t>
  </si>
  <si>
    <t>Video recording or reproducing apparatus, whether or not incorporating a video tuner (excl. magnetic tape-type and video camera recorders)</t>
  </si>
  <si>
    <t>Pick-up cartridges</t>
  </si>
  <si>
    <t>Pocket-size radiocassette players [dimensions &lt;= 170 mm x 100 mm x 45 mm], with built-in amplifier, without built-in loudspeakers, capable of operating without an external source of electric power</t>
  </si>
  <si>
    <t>Radio-broadcast receivers capable of operating without an external source of power, combined with sound recording or reproducing apparatus (excl. pocket-size radiocassette players)</t>
  </si>
  <si>
    <t>Radio-broadcast receivers capable of operating without an external source of power, not combined with sound-reproducing apparatus</t>
  </si>
  <si>
    <t>Radio-broadcast receivers, for mains operation only, combined with sound recording or reproducing apparatus (excl. those of a kind used in motor vehicles)</t>
  </si>
  <si>
    <t>Radio-broadcast receivers, for mains operation only, not combined with sound recording or reproducing apparatus but combined with a clock (excl. those of a kind used in motor vehicles)</t>
  </si>
  <si>
    <t>Cathode-ray tube monitors, not incorporating television reception apparatus (excl. of a kind solely or principally used in an automatic data-processing machine of heading 8471)</t>
  </si>
  <si>
    <t>Projectors, not incorporating television reception apparatus (excl. of a kind solely or principally used in an automatic data-processing machine of heading 8471)</t>
  </si>
  <si>
    <t>Reception apparatus for television, whether or not incorporating radio-broadcast receivers or sound or video recording or reproducing apparatus, not designed to incorporate a video display or screen</t>
  </si>
  <si>
    <t>Reception apparatus for television, black and white or other monochrome, whether or not incorporating radio-broadcast receivers or sound or video recording or reproducing apparatus, designed to incorporate a video display or screen</t>
  </si>
  <si>
    <t>Parts of machines and apparatus for soldering or welding or for hot spraying of metals, metal carbides or cermets, n.e.s. (excl. wire bonders of a kind used for the manufacture of semiconductor devices)</t>
  </si>
  <si>
    <t>Magnetic media for the recording of sound or of other phenomena (excl. cards incorporating a magnetic stripe and goods of chapter 37)</t>
  </si>
  <si>
    <t>Solid-state, non-volatile data storage devices for recording data from an external source [flash memory cards or flash electronic storage cards] (excl. goods of chapter 37)</t>
  </si>
  <si>
    <t>Cards incorporating one or more electronic integrated circuits "smart cards"</t>
  </si>
  <si>
    <t>Semiconductor media, unrecorded, for the recording of sound or of other phenomena (excl. solid-state non-volatile data storage devices, smart cards and goods of chapter 37)</t>
  </si>
  <si>
    <t>Media for the recording of sound or of other phenomena, whether or not recorded, incl. matrices and masters for the production of discs (excl. magnetic, optical and semiconductor media, and products of chapter 37)</t>
  </si>
  <si>
    <t>Radar apparatus</t>
  </si>
  <si>
    <t>Radio navigational aid apparatus</t>
  </si>
  <si>
    <t>Radio remote control apparatus</t>
  </si>
  <si>
    <t>Aerials and aerial reflectors of all kinds; parts suitable for use therewith, n.e.s.</t>
  </si>
  <si>
    <t>Direction finding compasses</t>
  </si>
  <si>
    <t>Instruments and appliances for aeronautical or space navigation (excl. compasses and radio navigational equipment)</t>
  </si>
  <si>
    <t>Navigational instruments and apparatus (excl. for aeronautical or space navigation, compasses and radio navigational equipment)</t>
  </si>
  <si>
    <t>Parts and accessories for compasses and other navigational instruments and appliances, n.e.s.</t>
  </si>
  <si>
    <t>Transmission apparatus for radio-broadcasting or television, not incorporating reception apparatus</t>
  </si>
  <si>
    <t>Parts of electrical signalling, safety or traffic control equipment, n.e.s.</t>
  </si>
  <si>
    <t>Burglar or fire alarms and similar apparatus</t>
  </si>
  <si>
    <t>Indicator panels with liquid crystal devices "LCD" or light emitting diodes "LED" (excl. those for cycles, motor vehicles and traffic signalling)</t>
  </si>
  <si>
    <t>Electric sound or visual signalling apparatus (excl. indicator panels with liquid crystal devices or light emitting diodes, burglar or fire alarms and similar apparatus and apparatus for cycles, motor vehicles and traffic signalling)</t>
  </si>
  <si>
    <t>Parts of electric sound or visual signalling apparatus, n.e.s.</t>
  </si>
  <si>
    <t>Fixed capacitors designed for use in 50/60 Hz circuits and having a reactive power-handling capacity of &gt;= 0,5 kvar "power capacitors"</t>
  </si>
  <si>
    <t>Fixed electrical capacitors, tantalum (excl. power capacitors)</t>
  </si>
  <si>
    <t>Fixed electrical capacitors, aluminium electrolytic (excl. power capacitors)</t>
  </si>
  <si>
    <t>Fixed electrical capacitors, ceramic dielectric, single layer (excl. power capacitors)</t>
  </si>
  <si>
    <t>Fixed electrical capacitors, ceramic dielectric, multilayer (excl. power capacitors)</t>
  </si>
  <si>
    <t>Fixed electrical capacitors, dielectric of paper or plastics (excl. power capacitors)</t>
  </si>
  <si>
    <t>Fixed electrical capacitors (excl. tantalum, aluminium electrolytic, ceramic, paper, plastic and power capacitors)</t>
  </si>
  <si>
    <t>Variable or adjustable "pre-set" electrical capacitors</t>
  </si>
  <si>
    <t>Parts of electrical "pre-set" capacitors, fixed, variable or adjustable, n.e.s.</t>
  </si>
  <si>
    <t>Fixed carbon resistors, composition or film types (excl. heating resistors)</t>
  </si>
  <si>
    <t>Fixed electrical resistors for a power handling capacity &lt;= 20 W (excl. heating resistors)</t>
  </si>
  <si>
    <t>Fixed electrical resistors for a power handling capacity &gt; 20 W (excl. heating resistors)</t>
  </si>
  <si>
    <t>Wirewound variable electrical resistors, incl. rheostats and potentiometers, for a power handling capacity &lt;= 20 W (excl. heating resistors)</t>
  </si>
  <si>
    <t>Wirewound variable electrical resistors, incl. rheostats and potentiometers, for a power handling capacity &gt; 20 W (excl. heating resistors)</t>
  </si>
  <si>
    <t>Electrical variable resistors, incl. rheostats and potentiometers (excl. wirewound variable resistors and heating resistors)</t>
  </si>
  <si>
    <t>Parts of electrical resistors, incl. rheostats and potentiometers, n.e.s.</t>
  </si>
  <si>
    <t>Fuses for a voltage &gt; 1.000 V</t>
  </si>
  <si>
    <t>Automatic circuit breakers for a voltage &gt; 1.000 V but &lt; 72,5 kV</t>
  </si>
  <si>
    <t>Automatic circuit breakers for a voltage &gt;= 72,5 kV</t>
  </si>
  <si>
    <t>Isolating switches and make-and-break switches, for a voltage &gt; 1.000 V</t>
  </si>
  <si>
    <t>Lightning arresters, voltage limiters and surge suppressors, for a voltage &gt; 1.000 V</t>
  </si>
  <si>
    <t>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t>
  </si>
  <si>
    <t>Fuses for a voltage &lt;= 1.000 V</t>
  </si>
  <si>
    <t>Automatic circuit breakers for a voltage &lt;= 1.000 V</t>
  </si>
  <si>
    <t>Relays for a voltage &lt;= 60 V</t>
  </si>
  <si>
    <t>Connectors for optical fibres, optical fibre bundles or cables</t>
  </si>
  <si>
    <t>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t>
  </si>
  <si>
    <t>Boards, cabinets and similar combinations of apparatus for electric control or the distribution of electricity, for a voltage &gt; 1.000 V</t>
  </si>
  <si>
    <t>Boards, panels, consoles, desks, cabinets and other bases for the goods of heading 8537, not equipped with their apparatus</t>
  </si>
  <si>
    <t>Cathode ray television picture tubes, incl. video monitor cathode ray tubes, black and white or other monochrome, with a screen width-to-height ratio of &lt; 1,5 and a diagonal measurement of the screen &gt; 72 cm</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</si>
  <si>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t>
  </si>
  <si>
    <t>Magnetrons</t>
  </si>
  <si>
    <t>Electronic valves and tubes (excl. receiver or amplifier valves and tubes, microwave tubes, photo-cathode tubes, cathode ray tubes, black and white or other monochrome data-graphic display tubes and colour data-graphic display tubes with a phosphor dot screen pitch of &lt; 0,4 mm)</t>
  </si>
  <si>
    <t>Parts of cathode ray tubes, n.e.s.</t>
  </si>
  <si>
    <t>Diodes (excl. photosensitive or light emitting diodes)</t>
  </si>
  <si>
    <t>Transistors with a dissipation rate &lt; 1 W (excl. photosensitive transistors)</t>
  </si>
  <si>
    <t>Transistors with a dissipation rate &gt;= 1 W (excl. photosensitive transistors)</t>
  </si>
  <si>
    <t>Thyristors, diacs and triacs (excl. photosensitive semiconductor devices)</t>
  </si>
  <si>
    <t>Photosensitive semiconductor devices, incl. photovoltaic cells whether or not assembled in modules or made up into panels; light emitting diodes (excl. photovoltaic generators)</t>
  </si>
  <si>
    <t>Semiconductor devices, n.e.s.</t>
  </si>
  <si>
    <t>Parts of diodes, transistors and similar semiconductor devices; photosensitive semiconductor devices, light emitting diodes and mounted piezoelectric crystals, n.e.s.</t>
  </si>
  <si>
    <t>Electronic integrated circuits as processors and controllers, whether or not combined with memories, converters, logic circuits, amplifiers, clock and timing circuits, or other circuits</t>
  </si>
  <si>
    <t>Electronic integrated circuits as memories</t>
  </si>
  <si>
    <t>Electronic integrated circuits as amplifiers</t>
  </si>
  <si>
    <t>Electronic integrated circuits (excl. such as processors, controllers, memories and amplifiers)</t>
  </si>
  <si>
    <t>Parts of electronic integrated circuits, n.e.s.</t>
  </si>
  <si>
    <t>Mounted piezoelectric crystals</t>
  </si>
  <si>
    <t>Electrical particle accelerators for electrons, protons, etc. (excl. ion implanters for doping semiconductor materials)</t>
  </si>
  <si>
    <t>Signal generators, electrical</t>
  </si>
  <si>
    <t>Machines and apparatus for electroplating, electrolysis or electrophoresis</t>
  </si>
  <si>
    <t>Parts of electrical machines and apparatus, having individual functions, n.e.s. in chapter 85</t>
  </si>
  <si>
    <t>Mechanical appliances, whether or not hand-operated, for projecting, dispersing or spraying liquids or powders, n.e.s.</t>
  </si>
  <si>
    <t>Machines which perform two or more of the functions of printing, copying or facsimile transmission, capable of connecting to an automatic data processing machine or to a network</t>
  </si>
  <si>
    <t>Machine tools for working any material by removal of material, operated by laser or other light or photon beam processes (excl. soldering and welding machines, incl. those which can be used for cutting, material testing machines and machines for the manufacture of semiconductor devices or of electronic integrated circuits)</t>
  </si>
  <si>
    <t>Bending, folding, straightening or flattening machines, incl. presses, numerically controlled, for working metal</t>
  </si>
  <si>
    <t>Data-processing machines, automatic, presented in the form of systems "comprising at least a central processing unit, one input unit and one output unit" (excl. portable weighing &lt;= 10 kg and excl. peripheral units)</t>
  </si>
  <si>
    <t>Processing units for automatic data-processing machines, whether or not containing in the same housing one or two of the following types of unit: storage units, input units, output units (excl. those of heading 8471.41 or 8471.49 and excl. peripheral units)</t>
  </si>
  <si>
    <t>Input or output units for automatic data-processing machines, whether or not containing storage units in the same housing</t>
  </si>
  <si>
    <t>Storage units for automatic data-processing machines</t>
  </si>
  <si>
    <t>Units for automatic data-processing machines (excl. processing units, input or output units and storage units)</t>
  </si>
  <si>
    <t>Magnetic or optical readers, machines for transcribing data onto data media in coded form and machines for processing such data, n.e.s.</t>
  </si>
  <si>
    <t>Parts and accessories of automatic data-processing machines or for other machines of heading 8471, n.e.s.</t>
  </si>
  <si>
    <t>Parts and accessories equally suitable for use with two or more typewriters, word-processing machines, calculating machines, automatic data-processing machines or other machines, equipment or devices of heading 8469 to 8472, n.e.s.</t>
  </si>
  <si>
    <t>Machines and mechanical appliances, n.e.s.</t>
  </si>
  <si>
    <t>Transformers having a power handling capacity &lt;= 1 kVA (excl. liquid dielectric transformers)</t>
  </si>
  <si>
    <t>Transformers, having a power handling capacity &gt; 1 kVA but &lt;= 16 kVA (excl. liquid dielectric transformers)</t>
  </si>
  <si>
    <t>Static converters</t>
  </si>
  <si>
    <t>Monitors of a kind solely or principally used in an automatic data-processing machine of heading 8471 (excl. with cathode ray tube)</t>
  </si>
  <si>
    <t>Projectors of a kind solely or principally used in an automatic data-processing machine of heading 8471</t>
  </si>
  <si>
    <t>Machines and appliances for testing metals</t>
  </si>
  <si>
    <t>Parts and accessories for machines and appliances for testing the mechanical properties of materials, n.e.s.</t>
  </si>
  <si>
    <t>Photographic plates and film in the flat, sensitised, unexposed, for X-ray (excl. of paper, paperboard and textiles)</t>
  </si>
  <si>
    <t>Photographic plates and film in the flat for monochrome photography, sensitised, unexposed, of any material other than paper, paperboard or textiles (excl. X-ray film and photographic plates, film in the flat with any side &gt; 255 mm, and instant print film)</t>
  </si>
  <si>
    <t>Photographic film in rolls, unexposed, for X-ray (excl. of paper, paperboard or textiles)</t>
  </si>
  <si>
    <t>Photographic film "incl. instant print film", in rolls, sensitised, unexposed, without perforations, width &lt;= 105 mm, for colour photography "polychrome" (excl. that of paper, paperboard or textiles)</t>
  </si>
  <si>
    <t>Photographic film "incl. instant print film", in rolls, sensitised, unexposed, without perforations, width &lt;= 105 mm, with silver halide emulsion for monochrome photography (excl. that of paper, paperboard or textiles and X-ray film)</t>
  </si>
  <si>
    <t>Photographic film "incl. instant print film"m, sensitised, in rolls, unexposed, without perforations, width &gt; 105 mm to 610 mm (excl. that of paper, paperboard or textiles)</t>
  </si>
  <si>
    <t>Photographic film, sensitised, in rolls, unexposed, with perforations, for colour photography "polychrome", width &lt;= 16 mm (excl. of paper, paperboard or textiles)</t>
  </si>
  <si>
    <t>Photographic film, sensitised, in rolls, unexposed, with perforations, for colour photography "polychrome", width &gt; 16 mm but &lt;= 35 mm, length &lt;= 30 m (excl. of paper, paperboard and textiles; for slides)</t>
  </si>
  <si>
    <t>Photographic paper, paperboard and textiles, sensitised, unexposed, for colour photography "polychrome" (excl. products in rolls &gt; 610 mm wide)</t>
  </si>
  <si>
    <t>Photographic paper, paperboard and textiles, sensitised, unexposed, for monochrome photography (excl. products in rolls &gt; 610 mm wide)</t>
  </si>
  <si>
    <t>Photographic plates and film, exposed and developed, for offset reproduction (excl. products made of paper, paperboard or textiles and ready-to-use plates)</t>
  </si>
  <si>
    <t>Photographic plates and film, exposed and developed (excl. products made of paper, paperboard or textiles, cinematographic film and film for offset reproduction)</t>
  </si>
  <si>
    <t>Cinematographic film, exposed and developed, whether or not incorporating soundtrack or consisting only of soundtrack, width &gt;= 35 mm</t>
  </si>
  <si>
    <t>Optical fibre cables made up of individually sheathed fibres, whether or not containing electric conductors or fitted with connectors</t>
  </si>
  <si>
    <t>Optical fibres, optical fibre bundles and cables (excl. made up of individually sheathed fibres of heading 8544)</t>
  </si>
  <si>
    <t>Sheets and plates of polarising material</t>
  </si>
  <si>
    <t>Contact lenses</t>
  </si>
  <si>
    <t>Spectacle lenses of glass</t>
  </si>
  <si>
    <t>Spectacle lenses of materials other than glass</t>
  </si>
  <si>
    <t>Lenses, prisms, mirrors and other optical elements, of any material, unmounted (excl. such elements of glass not optically worked, contact lenses and spectacle lenses)</t>
  </si>
  <si>
    <t>Objective lenses for cameras, projectors or photographic enlargers or reducers</t>
  </si>
  <si>
    <t>Objective lenses (excl. for cameras, projectors or photographic enlargers or reducers)</t>
  </si>
  <si>
    <t>Filters, optical, being parts of or fittings for instruments, apparatus and appliances, framed or mounted</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</si>
  <si>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</si>
  <si>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Frames and mountings for spectacles, goggles or the like, of plastics</t>
  </si>
  <si>
    <t>Frames and mountings for spectacles, goggles or the like (excl. of plastics)</t>
  </si>
  <si>
    <t>Parts of frames and mountings for spectacles, goggles or the like, n.e.s.</t>
  </si>
  <si>
    <t>Sunglasses</t>
  </si>
  <si>
    <t>Spectacles, goggles and the like, corrective, protective or other (excl. spectacles for testing eyesight, sunglasses, contact lenses, spectacle lenses and frames and mountings for spectacles)</t>
  </si>
  <si>
    <t>Binoculars</t>
  </si>
  <si>
    <t>Monoculars, astronomical and other optical telescopes and other astronomical instruments (excl. binoculars, instruments for radio-astronomy and other instruments or apparatus specified elsewhere)</t>
  </si>
  <si>
    <t>Parts and accessories, incl. mountings, for binoculars, monoculars, astronomical and other optical telescopes, and other astronomical instruments, n.e.s.</t>
  </si>
  <si>
    <t>Stereoscopic optical microscopes</t>
  </si>
  <si>
    <t>Optical microscopes, for photomicrography, cinephotomicrography or microprojection (excl. stereoscopic microscopes)</t>
  </si>
  <si>
    <t>Optical microscopes (excl. for photomicrography, cinephotomicrography or microprojection, stereoscopic microscopes, binocular microscopes for ophthalmology and instruments, appliances and machines of heading 9031)</t>
  </si>
  <si>
    <t>Parts and accessories for compound optical microscopes, n.e.s.</t>
  </si>
  <si>
    <t>Electron microscopes, proton microscopes and diffraction apparatus</t>
  </si>
  <si>
    <t>Parts and accessories for electron microscopes, proton microscopes and diffraction apparatus, n.e.s.</t>
  </si>
  <si>
    <t>Telescopic sights for fitting to arms; periscopes; telescopes designed to form parts of machines, appliances, instruments or apparatus of chapter 90 or Section 16, chapters 84 and 85</t>
  </si>
  <si>
    <t>Lasers (excl. laser diodes)</t>
  </si>
  <si>
    <t>Liquid crystal devices, n.e.s. and other optical appliances and instruments not elsewhere specified in chapter 90</t>
  </si>
  <si>
    <t>Parts and accessories for liquid crystal devices "LCD", lasers and other appliances and instruments not elsewhere specified in chapter 90, n.e.s.</t>
  </si>
  <si>
    <t>Printers, copying machines and facsimile machines, whether or not combined (excl. those capable of connecting to an automatic data processing machine or to a network and printing machinery used for printing by means of plates, cylinders and other printing components of heading 8442)</t>
  </si>
  <si>
    <t>Cameras of a kind used for preparing printing plates or cylinders</t>
  </si>
  <si>
    <t>Cameras specially designed for underwater use, for aerial survey or for medical or surgical examination of internal organs; comparison cameras for forensic or criminological laboratories</t>
  </si>
  <si>
    <t>Instant print cameras (excl. special cameras of subheading 9006.10 or 9006.30)</t>
  </si>
  <si>
    <t>Cameras with a through-the-lens viewfinder [single lens reflex "SLR"] for roll film of a width of &lt;= 35 mm (excl. instant print cameras and special camereas of subheading 9006.10 or 9006.30)</t>
  </si>
  <si>
    <t>Cameras for roll film of a width of &lt; 35 mm (excl. instant print cameras, single lens reflex "SLR" cameras and special cameras of subheading 9006.10 or 9006.30)</t>
  </si>
  <si>
    <t>Cameras for roll film of a width of 35 mm (excl. instant print cameras, single lens reflex cameras and special cameras of subheading 9006.10 or 9006.30)</t>
  </si>
  <si>
    <t>Cameras for roll film of a width of &gt; 35 mm or for film in the flat (excl. instant print cameras and special cameras of subheading 9006.10 or 9006.30)</t>
  </si>
  <si>
    <t>Electronic discharge lamp flashlight apparatus for photographic purposes</t>
  </si>
  <si>
    <t>Photographic flashlights and flashlight apparatus (excl. with electronic discharge lamps)</t>
  </si>
  <si>
    <t>Parts and accessories for photographic cameras, n.e.s.</t>
  </si>
  <si>
    <t>Parts and accessories for photographic flashlights and flashlight apparatus, n.e.s.</t>
  </si>
  <si>
    <t>Cinematographic projectors</t>
  </si>
  <si>
    <t>Parts and accessories for cinematographic cameras, n.e.s.</t>
  </si>
  <si>
    <t>Parts and accessories for cinematographic projectors, n.e.s.</t>
  </si>
  <si>
    <t>Parts and accessories for image projectors, photographic enlargers and reducers, n.e.s.</t>
  </si>
  <si>
    <t>Apparatus and equipment for automatically developing photographic or cinematographic film or paper in rolls or for automatically exposing developed film to rolls of photographic paper</t>
  </si>
  <si>
    <t>Apparatus and equipment for photographic or cinematographic laboratories, n.e.s.; negatoscopes</t>
  </si>
  <si>
    <t>Instruments and apparatus for physical or chemical analysis, using UV, visible or IR optical radiations (excl. spectrometers, spectrophotometers, spectrographs, and gas or smoke analysis apparatus)</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</si>
  <si>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</si>
  <si>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Carriages for disabled persons, not mechanically propelled</t>
  </si>
  <si>
    <t>Carriages for disabled persons, motorised or otherwise mechanically propelled (excl. specially designed motor vehicles and bicycles)</t>
  </si>
  <si>
    <t>Parts and accessories for carriages for disabled persons, n.e.s.</t>
  </si>
  <si>
    <t>Electro-cardiographs</t>
  </si>
  <si>
    <t>Ultrasonic scanning apparatus</t>
  </si>
  <si>
    <t>Magnetic resonance imaging apparatus</t>
  </si>
  <si>
    <t>Scintigraphic apparatus</t>
  </si>
  <si>
    <t>Electro-diagnostic apparatus, incl. apparatus for functional exploratory examination or for checking physiological parameters (excl. electro-cardiographs, ultrasonic scanning apparatus, magnetic resonance imaging apparatus and scintigraphic apparatus)</t>
  </si>
  <si>
    <t>Ultraviolet or infra-red ray apparatus used in medical, surgical, dental or veterinary sciences</t>
  </si>
  <si>
    <t>Syringes, with or without needles, used in medical, surgical, dental or veterinary sciences</t>
  </si>
  <si>
    <t>Tubular metal needles and needles for sutures, used in medical, surgical, dental or veterinary sciences</t>
  </si>
  <si>
    <t>Needles, catheters, cannulae and the like, used in medical, surgical, dental or veterinary sciences (excl. syringes, tubular metal needles and needles for sutures)</t>
  </si>
  <si>
    <t>Dental drill engines, whether or not combined on a single base with other dental equipment</t>
  </si>
  <si>
    <t>Instruments and appliances used in dental sciences, n.e.s.</t>
  </si>
  <si>
    <t>Ophthalmic instruments and appliances, n.e.s.</t>
  </si>
  <si>
    <t>Instruments and appliances used in medical, surgical or veterinary sciences, n.e.s.</t>
  </si>
  <si>
    <t>Mechano-therapy appliances; massage apparatus; psychological aptitude-testing apparatus</t>
  </si>
  <si>
    <t>Ozone therapy, oxygen therapy, aerosol therapy, artificial respiration or other therapeutic respiration apparatus</t>
  </si>
  <si>
    <t>Breathing appliances and gas masks (excl. protective masks having neither mechanical parts nor replaceable filters, and artificial respiration or other therapeutic respiration apparatus)</t>
  </si>
  <si>
    <t>Orthopaedic or fracture appliances</t>
  </si>
  <si>
    <t>Artificial teeth</t>
  </si>
  <si>
    <t>Dental fittings (excl. artificial teeth)</t>
  </si>
  <si>
    <t>Artificial joints for orthopaedic purposes</t>
  </si>
  <si>
    <t>Artificial parts of the body (excl. artificial teeth and dental fittings and artificial joints)</t>
  </si>
  <si>
    <t>Hearing aids (excl. parts and accessories)</t>
  </si>
  <si>
    <t>Pacemakers for stimulating heart muscles (excl. parts and accessories)</t>
  </si>
  <si>
    <t>Articles and appliances, which are worn or carried, or implanted in the body, to compensate for a defect or disability (excl. artificial parts of the body, complete hearing aids and complete pacemakers for stimulating heart muscles)</t>
  </si>
  <si>
    <t>Computer tomography apparatus</t>
  </si>
  <si>
    <t>Apparatus based on the use of X-rays for dental uses</t>
  </si>
  <si>
    <t>Apparatus based on the use of X-rays, for medical, surgical or veterinary uses (excl. for dental purposes and computer tomography apparatus)</t>
  </si>
  <si>
    <t>Apparatus based on the use of X-rays (other than for medical, surgical, dental or veterinary uses)</t>
  </si>
  <si>
    <t>Apparatus based on the use of alpha, beta or gamma radiations, for medical, surgical, dental or veterinary uses</t>
  </si>
  <si>
    <t>Apparatus based on the use of alpha, beta or gamma radiations (other than for medical, surgical, dental or veterinary uses)</t>
  </si>
  <si>
    <t>X-ray tubes</t>
  </si>
  <si>
    <t>X-ray generators other than X-ray tubes, high tension generators, control panels and desks, screens, examination or treatment tables, chairs and the like, and general parts and accessories for apparatus of heading 9022, n.e.s.</t>
  </si>
  <si>
    <t>Wrist-watches of precious metal or of metal clad with precious metal, whether or not incorporating a stop-watch facility, electrically operated, with mechanical display only (excl. with backs made of steel)</t>
  </si>
  <si>
    <t>Wrist-watches of precious metal or of metal clad with precious metal, whether or not incorporating a stop-watch facility, electrically operated, with opto-electronic display and with combined mechanical and opto-electronic display (excl. with backs made of steel)</t>
  </si>
  <si>
    <t>Wrist-watches of precious metal or of metal clad with precious metal, whether or not incorporating a stop-watch facility, with automatic winding (excl. with backs made of steel)</t>
  </si>
  <si>
    <t>Wrist-watches of precious metal or of metal clad with precious metal, whether or not incorporating a stop-watch facility, with hand winding only (excl. with backs made of steel)</t>
  </si>
  <si>
    <t>Pocket-watches and the like, incl. stop-watches, of precious metal or of metal clad with precious metal, electrically operated (excl. with backs made of steel and wrist-watches)</t>
  </si>
  <si>
    <t>Pocket-watches and the like, incl. stop-watches, of precious metal or of metal clad with precious metal, with hand or automatic winding (excl. with backs made of steel and wrist-watches)</t>
  </si>
  <si>
    <t>Wrist-watches, whether or not incorporating a stop-watch facility, electrically operated, with mechanical display only (excl. of precious metal or of metal clad with precious metal)</t>
  </si>
  <si>
    <t>Wrist-watches, whether or not incorporating a stop-watch facility, electrically operated, with opto-electronic display only (excl. of precious metal or of metal clad with precious metal)</t>
  </si>
  <si>
    <t>Wrist-watches, whether or not incorporating a stop-watch facility, electrically operated, with combined mechanical and opto-electronic display (excl. of precious metal or of metal clad with precious metal)</t>
  </si>
  <si>
    <t>Wrist-watches, whether or not incorporating a stop-watch facility, with automatic winding (excl. of precious metal or of metal clad with precious metal)</t>
  </si>
  <si>
    <t>Wrist-watches, whether or not incorporating a stop-watch facility, with hand winding only (excl. of precious metal or of metal clad with precious metal)</t>
  </si>
  <si>
    <t>Pocket-watches and the like, incl. stop-watches, electrically operated (excl. of precious metal or of metal clad with precious metal)</t>
  </si>
  <si>
    <t>Pocket-watches and the like, incl. stop-watches, with hand or automatic winding (excl. of precious metal or of metal clad with precious metal)</t>
  </si>
  <si>
    <t>Clocks with watch movements, electrically operated (excl. wrist-watches, pocket-watches and other watches of heading 9101 or 9102, and instrument panel clocks and the like of heading 9104)</t>
  </si>
  <si>
    <t>Clocks with watch movements (excl. electrically operated, wrist-watches, pocket-watches and other watches of heading 9101 or 9102, and instrument panel clocks and the like of heading 9104)</t>
  </si>
  <si>
    <t>Instrument panel clocks and clocks of a similar type for vehicles, aircraft, vessels and other vehicles</t>
  </si>
  <si>
    <t>Alarm clocks, electrically operated</t>
  </si>
  <si>
    <t>Alarm clocks (excl. electrically operated)</t>
  </si>
  <si>
    <t>Wall clocks, electrically operated</t>
  </si>
  <si>
    <t>Wall clocks (excl. electrically operated)</t>
  </si>
  <si>
    <t>Clocks, electrically operated (excl. wrist-watches, pocket-watches and other watches of heading 9101 or 9102, clocks with watch movements of heading 9103, instrument panel clocks and the like of heading 9104, alarm clocks and wall clocks)</t>
  </si>
  <si>
    <t>Clocks (excl. electrically operated, wrist-watches, pocket-watches and other watches of heading 9101 or 9102, clocks with watch movements of heading 9103, instrument panel clocks and the like of heading 9104, alarm clocks and wall clocks)</t>
  </si>
  <si>
    <t>Time registers and time recorders</t>
  </si>
  <si>
    <t>Time of day recording apparatus and apparatus for measuring, recording or otherwise indicating intervals of time, with clock or watch movement or with synchronous motor (excl. clocks of heading 9101 to 9105, time registers and time recorders)</t>
  </si>
  <si>
    <t>Time switches with clock or watch movement or with synchronous motor</t>
  </si>
  <si>
    <t>Watch movements, complete and assembled, electrically operated, with mechanical display only or with a device to which a mechanical display can be incorporated</t>
  </si>
  <si>
    <t>Watch movements, complete and assembled, electrically operated, with opto-electronic display only</t>
  </si>
  <si>
    <t>Watch movements, complete and assembled, electrically operated, with combined opto-electronic and mechanical display, whether or not with dial and hands</t>
  </si>
  <si>
    <t>Watch movements, complete and assembled, with automatic winding</t>
  </si>
  <si>
    <t>Watch movements, complete and assembled, with hand winding only</t>
  </si>
  <si>
    <t>Clock movements, complete and assembled (excl. electrically operated and watch movements)</t>
  </si>
  <si>
    <t>Complete watch movements, unassembled or partly assembled movement sets</t>
  </si>
  <si>
    <t>Incomplete watch movements, assembled</t>
  </si>
  <si>
    <t>Rough clock movements</t>
  </si>
  <si>
    <t>Complete, unassembled or partly assembled clock movements "movement sets"; incomplete clock movements, assembled (excl. rough clock movements and watch movements)</t>
  </si>
  <si>
    <t>Cases for wrist-watches, pocket-watches and other watches of heading 9101 or 9102, of precious metal or of metal clad with precious metal</t>
  </si>
  <si>
    <t>Cases for wrist-watches, pocket-watches and other watches of heading 9101 or 9102, of base metal, whether or not gold- or silver-plated</t>
  </si>
  <si>
    <t>Cases for wrist-watches, pocket-watches and other watches of heading 9101 or 9102, of materials other than precious metal, clad with precious metal or base metal</t>
  </si>
  <si>
    <t>Parts of cases for wrist-watches, pocket-watches and other watches of heading 9101 or 9102, n.e.s.</t>
  </si>
  <si>
    <t>Clock and watch cases (excl. for wrist-watches, pocket-watches and other watches of heading 9101 or 9102)</t>
  </si>
  <si>
    <t>Parts of clock and watch cases, n.e.s. (excl. for wrist-watches, pocket-watches and other watches of heading 9101 or 9102)</t>
  </si>
  <si>
    <t>Watch straps, watch bands and watch bracelets, and parts thereof, of precious metal or of metal clad with precious metal, n.e.s.</t>
  </si>
  <si>
    <t>Watch straps, watch bands and watch bracelets, and parts thereof, of base metal, whether or not gold- or silver-plated, n.e.s.</t>
  </si>
  <si>
    <t>Watch straps, watch bands and watch bracelets, and parts thereof, n.e.s.</t>
  </si>
  <si>
    <t>Springs for clocks or watches, incl. hairsprings</t>
  </si>
  <si>
    <t>Dials for clocks or watches</t>
  </si>
  <si>
    <t>Plates and bridges for clocks or watches</t>
  </si>
  <si>
    <t>Clock or watch parts, n.e.s.</t>
  </si>
  <si>
    <t>Drafting tables and machines, whether or not automatic (excl. units for automatic data-processing equipment)</t>
  </si>
  <si>
    <t>Drawing, marking-out and mathematical calculating instruments (excl. drafting tables and machines and calculating machines)</t>
  </si>
  <si>
    <t>Micrometers, callipers and gauges (excl. gauges without adjustable devices of subheading 9031.80)</t>
  </si>
  <si>
    <t>Instruments for measuring length, for use in the hand, n.e.s.</t>
  </si>
  <si>
    <t>Parts and accessories for drawing, marking-out or mathematical calculating instruments and instruments for measuring length for use in the hand, n.e.s.</t>
  </si>
  <si>
    <t>Rangefinders</t>
  </si>
  <si>
    <t>Theodolites and tachymeters "tacheometers"</t>
  </si>
  <si>
    <t>Levels</t>
  </si>
  <si>
    <t>Photogrammetrical surveying instruments and appliances</t>
  </si>
  <si>
    <t>Instruments and appliances used in geodesy, topography, hydrography, oceanography, hydrology, meteorology or geophysics (excl. compasses, rangefinders, theodolites, tachymeters "tacheometers", levels and photogrammetrical surveying instruments and appliances)</t>
  </si>
  <si>
    <t>Parts and accessories for instruments and appliances used in geodesy, topography, photogrammetrical surveying, hydrography, oceanography, hydrology, meteorology or geophysics, and for rangefinders, n.e.s.</t>
  </si>
  <si>
    <t>Balances of a sensitivity of 50 mg or better, with or without weights</t>
  </si>
  <si>
    <t>Instruments, apparatus and models designed for demonstrational purposes, e.g. in education or exhibitions, unsuitable for other uses (excl. ground flying trainers of heading 8805, collectors' pieces of heading 9705 and antiques of an age &gt; 100 years of heading 9706)</t>
  </si>
  <si>
    <t>Machines and appliances for testing the mechanical properties of materials (excl. metals)</t>
  </si>
  <si>
    <t>Thermometers, liquid-filled, for direct reading, not combined with other instruments</t>
  </si>
  <si>
    <t>Thermometers and pyrometers, not combined with other instruments (excl. liquid-filled thermometers for direct reading)</t>
  </si>
  <si>
    <t>Hydrometers, areometers and similar floating instruments, barometers, hygrometers and psychrometers, whether or not combined with each other or with thermometers</t>
  </si>
  <si>
    <t>Parts and accessories for hydrometers, areometers and similar floating instruments, thermometers, pyrometers, barometers, hygrometers and psychrometers, n.e.s.</t>
  </si>
  <si>
    <t>Instruments and apparatus for measuring or checking the flow or level of liquids (excl. meters and regulators)</t>
  </si>
  <si>
    <t>Instruments and apparatus for measuring or checking pressure of liquids or gases (excl. regulators)</t>
  </si>
  <si>
    <t>Instruments or apparatus for measuring or checking variables of liquids or gases, n.e.s.</t>
  </si>
  <si>
    <t>Parts and accessories for instruments and apparatus for measuring or checking the flow, level, pressure or other variables of liquids or gases, n.e.s.</t>
  </si>
  <si>
    <t>Gas or smoke analysis apparatus</t>
  </si>
  <si>
    <t>Chromatographs and electrophoresis instruments</t>
  </si>
  <si>
    <t>Spectrometers, spectrophotometers and spectrographs using optical radiations, such as UV, visible, IR</t>
  </si>
  <si>
    <t>Instruments and apparatus for physical or chemical analysis, or for measuring or checking viscosity, porosity, expansion, surface tension or the like, or for measuring or checking quantities of heat, sound or light, n.e.s.</t>
  </si>
  <si>
    <t>Gas meters, incl. calibrating meters therefor</t>
  </si>
  <si>
    <t>Liquid meters, incl. calibrating meters therefor</t>
  </si>
  <si>
    <t>Electricity supply or production meters, incl. calibrating meters therefor</t>
  </si>
  <si>
    <t>Parts and accessories for gas, liquid or electricity supply or production meters, n.e.s.</t>
  </si>
  <si>
    <t>Revolution counters, production counters, taximeters, milometers, pedometers and the like (excl. gas, liquid and electricity meters)</t>
  </si>
  <si>
    <t>Speed indicators and tachometers, stroboscopes</t>
  </si>
  <si>
    <t>Parts and accessories for revolution counters, production counters, taximeters, milometers, pedometers and the like, speed indicators and tachometers, and stroboscopes, n.e.s.</t>
  </si>
  <si>
    <t>Instruments and apparatus for measuring or detecting ionising radiations</t>
  </si>
  <si>
    <t>Oscilloscopes and oscillographs</t>
  </si>
  <si>
    <t>Multimeters for voltage, current, resistance or electrical power, without recording device</t>
  </si>
  <si>
    <t>Multimeters with recording device</t>
  </si>
  <si>
    <t>Instruments and apparatus for measuring or checking voltage, current, resistance or electrical power, without recording device (excl. multimeters, and oscilloscopes and oscillographs)</t>
  </si>
  <si>
    <t>Instruments and apparatus for measuring or checking voltage, current, resistance or electrical power, with recording device (excl. multimeters, and oscilloscopes and oscillographs)</t>
  </si>
  <si>
    <t>Instruments and apparatus for measuring or checking electrical quantities, specifically for telecommunications, e.g. cross-talk meters, gain measuring instruments, distortion factor meters, psophometers</t>
  </si>
  <si>
    <t>Instruments and apparatus for measuring or checking semiconductor wafers or devices</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</si>
  <si>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</si>
  <si>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Instruments and apparatus for measuring or checking electrical quantities, without recording device, n.e.s.</t>
  </si>
  <si>
    <t>Parts and accessories for instruments and apparatus for measuring or checking electrical quantities or for detecting ionising radiations, n.e.s.</t>
  </si>
  <si>
    <t>Machines for balancing mechanical parts</t>
  </si>
  <si>
    <t>Test benches for motors, generators, pumps, etc.</t>
  </si>
  <si>
    <t>Optical instruments and appliances for inspecting semiconductor wafers or devices or for inspecting photomasks or reticles used in manufacturing semiconductor devices</t>
  </si>
  <si>
    <t>Optical instruments, appliances and machines for measuring or checking, not elsewhere specified or included in chapter 90</t>
  </si>
  <si>
    <t>Instruments, appliances and machines for measuring or checking, not elsewhere specified in chapter 90 (excl. optical)</t>
  </si>
  <si>
    <t>Parts and accessories for instruments, appliances and machines for measuring and checking, n.e.s.</t>
  </si>
  <si>
    <t>Thermostats</t>
  </si>
  <si>
    <t>Manostats (excl. taps, cocks and valves of heading 8481)</t>
  </si>
  <si>
    <t>Hydraulic or pneumatic regulating or controlling instruments and apparatus (excl. manostats and taps, cocks and valves of heading 8481)</t>
  </si>
  <si>
    <t>Regulating or controlling instruments and apparatus (excl. hydraulic or pneumatic, manostats, thermostats, and taps, cocks and valves of heading 8481)</t>
  </si>
  <si>
    <t>Parts and accessories for regulating or controlling instruments and apparatus, n.e.s.</t>
  </si>
  <si>
    <t>Parts and accessories for machines, appliances, instruments or other apparatus in chapter 90, specified neither in this chapter nor elsewhere</t>
  </si>
  <si>
    <t>ÍNDICE</t>
  </si>
  <si>
    <t>NOTAS ACLARATORIAS DE LOS CUADROS EN GENERAL</t>
  </si>
  <si>
    <t>C1</t>
  </si>
  <si>
    <t>C2</t>
  </si>
  <si>
    <t>C3</t>
  </si>
  <si>
    <t>C4</t>
  </si>
  <si>
    <t>C5</t>
  </si>
  <si>
    <t>C6</t>
  </si>
  <si>
    <t>C7</t>
  </si>
  <si>
    <t>C8</t>
  </si>
  <si>
    <t>C9</t>
  </si>
  <si>
    <t>C10</t>
  </si>
  <si>
    <t>C11</t>
  </si>
  <si>
    <t>C12</t>
  </si>
  <si>
    <t>C13</t>
  </si>
  <si>
    <t>C14</t>
  </si>
  <si>
    <t>C15</t>
  </si>
  <si>
    <t>Arancel recaudado</t>
  </si>
  <si>
    <t>Basado en lo publicado por el USITC en su clasificación de 2016. *</t>
  </si>
  <si>
    <t>* Apartir del año 2020 se agregaron 34 subpartidas, debido a actualizaciones de la CGV de Electrónica. Con base en USITC (2020). Véase parte final de la pestaña III.</t>
  </si>
  <si>
    <t>* Apartir del año 2020 se agregaron 34 subpartidas, debido a actualizaciones de la CGV de Electrónica. Con base en USITC (2020). Véase parte final de esta misma pestaña, III.</t>
  </si>
  <si>
    <t>* Apartir del año 2020 se agregaron las siguientes 34 subpartidas distribuidas en los siguientes segmentos, debido a actualizaciones de la CGV de Electrónica. Con base en USITC (2020).</t>
  </si>
  <si>
    <t xml:space="preserve">SUBPARTIDAS AGREGADAS APARTIR DE 2020							</t>
  </si>
  <si>
    <t xml:space="preserve">SEGMENTO </t>
  </si>
  <si>
    <t>6 DIG</t>
  </si>
  <si>
    <t>DESCRIPCIÓN</t>
  </si>
  <si>
    <t>Other monitors capable of directly connecting to and designed for use with an automatic data processing machine of heading 8471</t>
  </si>
  <si>
    <t>Monopods, bipods, tripods and similar articles, accessories of heading 8519 or 8521</t>
  </si>
  <si>
    <t>Unrecorded optical media</t>
  </si>
  <si>
    <t>Recorded optical media, for reproducing phenomena other than sound or image</t>
  </si>
  <si>
    <t>Lightning arrestors, voltage limiters and surge suppressors, for a voltage exceeding 1,000 V</t>
  </si>
  <si>
    <t>Fuses, for a voltage not exceeding 1,000 V</t>
  </si>
  <si>
    <t>Automatic circuit breakers, for a voltage not exceeding 1,000 V</t>
  </si>
  <si>
    <t>Electrical motor overload protectors, for a voltage not exceeding 1,000 V, nesoi</t>
  </si>
  <si>
    <t>Relays for switching, protecting or making connections to or in electrical circuits, for a voltage not exceeding 60 V</t>
  </si>
  <si>
    <t>Lampholders for a voltage not exceeding 1,000 V</t>
  </si>
  <si>
    <t>Electrical terminals, electrical splicers and electrical couplings, wafer probers, for a voltage not exceeding 1,000 V</t>
  </si>
  <si>
    <t>Electric control panels, for a voltage not exceeding 1,000, assembled with outer housing or supports, for goods of 8421, 8422, 8450 or 8516</t>
  </si>
  <si>
    <t>Parts of boards, panels, consoles, desks, cabinets and other bases for the goods of heading 8537, not equipped with their apparatus</t>
  </si>
  <si>
    <t>Cathode-ray tubes nesoi</t>
  </si>
  <si>
    <t>Klystron tubes</t>
  </si>
  <si>
    <t>Light-emitting diode (LED) lamps</t>
  </si>
  <si>
    <t>Cathode-ray tube monitors, of a kind solely or principally used in an ADP system of heading 8471</t>
  </si>
  <si>
    <t>Cathode-ray tube monitors capable of directly connecting to and designed for use with an automatic data processing machine of heading 8471</t>
  </si>
  <si>
    <t>Projectors capable of directly connecting to and designed for use with an automatic data processing machine of heading 8471</t>
  </si>
  <si>
    <t>Photographic plates and film nesoi, with any side 255 mm, in the flat, sensitized, unexposed, not of paper, paperboard, or textiles</t>
  </si>
  <si>
    <t>Photographic film in rolls, sensitized, unexposed, for X-ray use; of any material other than paper, paperboard or textiles</t>
  </si>
  <si>
    <t>Film in rolls, for color photography, without sprocket holes, of a width not exceeding 105 mm, sensitized, unexposed</t>
  </si>
  <si>
    <t>Film in rolls, with silver halide emulsion, without sprocket holes, of a width not exceeding 105 mm, sensitized, unexposed</t>
  </si>
  <si>
    <t>Film in rolls, without sprocket holes, of a width exceeding 610 mm and of a length not exceeding 200 m</t>
  </si>
  <si>
    <t>Film for color photography, in rolls, of a width not exceeding 16 mm</t>
  </si>
  <si>
    <t>Photographic film nesoi, in rolls, of a width exceeding 35 mm</t>
  </si>
  <si>
    <t>Photographic film nesoi, in rolls, of a width not exceeding 35 mm and of a length not exceeding 30 m</t>
  </si>
  <si>
    <t>Photographic film nesoi, in rolls, of a width  not exceeding 35 mm and of a length exceeding 30 m</t>
  </si>
  <si>
    <t>Photographic plates and film, exposed and developed, other than cinematographic film</t>
  </si>
  <si>
    <t>Photographic plates and films, exposed and developed, other than motion picture film, for offset reproduction</t>
  </si>
  <si>
    <t>Cinematographic cameras</t>
  </si>
  <si>
    <t>Slide projectors</t>
  </si>
  <si>
    <t>Alarm clock movements, complete and assembled, electrically operated, with opto-electronic display only</t>
  </si>
  <si>
    <t xml:space="preserve"> ITA, U.S. Department of Commerce, que señala como fuente al U.S. Census Bureau.</t>
  </si>
  <si>
    <t xml:space="preserve">A.1) De los actualización de la definición de la "Cadena Electrónica": Apartir del año 2020 se agregaron 34 subpartidas, </t>
  </si>
  <si>
    <t>debido a actualizaciones de la CGV de Electrónica. Con base en USITC (2020). Véase parte final de la pestaña III.</t>
  </si>
  <si>
    <t xml:space="preserve">C) De los totales por países y por segmentos: Dado que el nivel de desagragación es de 6 dígitos se puede dar el caso de que </t>
  </si>
  <si>
    <t>ciertas subpartidas formen parte de  2 ó más segmentos, como no es posible asignarle una participación a un segmento en específico se cae en una</t>
  </si>
  <si>
    <t>tener las regiones América Latina y el Caribe y Centroamérica.</t>
  </si>
  <si>
    <t>E) Los países constituyentes de América Latina y el Caribe: Los países que integran América Latina y el Caribe, según</t>
  </si>
  <si>
    <t xml:space="preserve">el criterio de la CEPAL son:  Anguila, Antigua y Barbuda, Antillas Neerlandesas, Argentina, Aruba, Bahamas, </t>
  </si>
  <si>
    <t xml:space="preserve">Barbados, Belice, Bolivia, Brasil, Chile, Colombia, Costa Rica, Cuba Dominica, Ecuador, El Salvador, Grenada, Guadalupe, </t>
  </si>
  <si>
    <t>Guatemala, Guyana, Guyana Francesa, Haití, Honduras, Islas Caimán, Islas Turcos y Caicos, Islas Vírgenes de los Estados</t>
  </si>
  <si>
    <t xml:space="preserve"> Unidos, Islas Vírgenes Británicas, Jamaica, Martinica, Montserrat, Nicaragua, Panamá, Paraguay, Perú, Puerto Rico, </t>
  </si>
  <si>
    <t xml:space="preserve">República Dominicana, Saint Kits y Nevis, Santa Lucia, San Vicente y las Granadinas, Suriname, Trinidad y Tobago, Uruguay y </t>
  </si>
  <si>
    <t>Venezuela.</t>
  </si>
  <si>
    <t>F) De los cuadros de Balanza Comercial: se incluyeron ademas de las regiones de América Latina y le Caribe y</t>
  </si>
  <si>
    <t>Centroamérica y a los páises Argentina, Brasil, Costa Rica, Guatenala, El Salvador, Honduras, Nicaragua y Panamá.</t>
  </si>
  <si>
    <t>G) Del concepto de "Subpartidas": Se refiere al nivel de desagregación a 6 dígitos del Sistema Armonizado</t>
  </si>
  <si>
    <t>H) De las Tasas de Crecimiento Promedio Anual (TCPA): están calculadas para los datos existentes, es decir, aunque</t>
  </si>
  <si>
    <t>aparece en el encabezado de esa columna el período "1995-2021", por ejemplo, sí Nicaragua no tiene datos de 1995 a 1998,</t>
  </si>
  <si>
    <t xml:space="preserve">sino hasta 1999, esta TCPA "1995-2010" será más bien para "1999-2021". O bien, sí hubiera un dato en 1996 y otro, </t>
  </si>
  <si>
    <t xml:space="preserve">el más reciente, en 2002, la TCPA sería de 1996 a 2003; no importando si hubiera entre ellos periodos sin dato. Se decidió </t>
  </si>
  <si>
    <t>hacer esto debido a motivos de espacio y sencillez de los cuadros.</t>
  </si>
  <si>
    <t>NOTAS</t>
  </si>
  <si>
    <t>FUENTE DE CONSULTA</t>
  </si>
  <si>
    <t>Cechimex</t>
  </si>
  <si>
    <t>Elaboración propia con base en:</t>
  </si>
  <si>
    <t>U.S. Census Bureau: Economic Indicators Division USA Trade Online. (2022). Standard Report - Exports &amp; Imports. Junio 15, 2022, de U.S. Census Bureau Sitio web: https://usatrade.census.gov</t>
  </si>
  <si>
    <t>2015-2021</t>
  </si>
  <si>
    <t>Capítulo 85</t>
  </si>
  <si>
    <t>Cechimex. (2021). Estados Unidos:Cadena Electrónica. Junio 20, 2022, de Cechimex Sitio web: http://www.economia.unam.mx/cechimex/index.php/es/estadosunidos-est-esp-menu</t>
  </si>
  <si>
    <t>Investigation No. 332-345. (2021). Trade Shifts Home Page. Junio 20, 2022, de United States International Trade Comission (USITC) Sitio web: https://www.usitc.gov/research_and_analysis/tradeshifts/2020/index.html</t>
  </si>
  <si>
    <t>USITC</t>
  </si>
  <si>
    <t xml:space="preserve">Dicha definición de la Cadena viene a 10 dígitos del Sistema Armonizado y en la presente base se utiliza a </t>
  </si>
  <si>
    <t xml:space="preserve">6 dígitos, por cuestiones de compatibilidad, se realiza el siguiente proceso de limpieza: se extraen los primeros </t>
  </si>
  <si>
    <t xml:space="preserve">6 dígitos de la fracción y se eliminan aquellas - ahora subpartidas- repetidas para evitar una doble contabilidad. </t>
  </si>
  <si>
    <t>En el cuadro de NOTAS 2 se pueden observar las diferencias que hay en el total de Importaciones y Exportaciones de</t>
  </si>
  <si>
    <t xml:space="preserve"> la Cadena Electrónica de acuerdo con los resultados obtenidos de la USITC, el 85 y Cechimex. </t>
  </si>
  <si>
    <t>ESTADOS UNIDOS: IMPORTACIONES TOTALES DE LA CADENA ELECTRÓNICA DE ACUERDO A DIFERENTES FUENTES DE CONSULTA (2015-2021)</t>
  </si>
  <si>
    <t>ESTADOS UNIDOS: EXPORTACIONES TOTALES DE LA CADENA ELECTRÓNICA DE ACUERDO A DIFERENTES FUENTES DE CONSULTA (2015-2021)</t>
  </si>
  <si>
    <t xml:space="preserve">NOTAS 2 DE ACUERDO A DIFERENTES FUENTES DE CONSULTA </t>
  </si>
  <si>
    <t>ESTADOS UNIDOS: IMPORTACIONES TOTALES DE LA CADENA ELECTRÓNICA (1995-2022)</t>
  </si>
  <si>
    <t>1995-2022</t>
  </si>
  <si>
    <t>Fuente: elaboración propia con base en el US Census Bureau (2023).</t>
  </si>
  <si>
    <t>Vietnam</t>
  </si>
  <si>
    <t>Japón</t>
  </si>
  <si>
    <t>Alemania</t>
  </si>
  <si>
    <t xml:space="preserve">Taiwán </t>
  </si>
  <si>
    <t xml:space="preserve">   Costa Rica</t>
  </si>
  <si>
    <t xml:space="preserve">   El Salvador</t>
  </si>
  <si>
    <t xml:space="preserve">   Guatemala</t>
  </si>
  <si>
    <t xml:space="preserve">   Honduras</t>
  </si>
  <si>
    <t xml:space="preserve">   Nicaragua</t>
  </si>
  <si>
    <t xml:space="preserve">   Panamá</t>
  </si>
  <si>
    <t xml:space="preserve">América Latina y el Caribe </t>
  </si>
  <si>
    <t>ESTADOS UNIDOS: IMPORTACIONES TOTALES DE LA CADENA ELECTRÓNICA POR SEGMENTO (1995-2022)</t>
  </si>
  <si>
    <t>--</t>
  </si>
  <si>
    <t>ESTADOS UNIDOS: EXPORTACIONES TOTALES DE LA INDUSTRIA ELECTRÓNICA  (1995-2022)</t>
  </si>
  <si>
    <t>ESTADOS UNIDOS: IMPORTACIONES DE LA INDUSTRIA ELECTRÓNICA PROVENIENTES DE MÉXICO (1995-2022)</t>
  </si>
  <si>
    <t>ESTADOS UNIDOS: EXPORTACIONES DE LA INDUSTRIA ELECTRÓNICA CON MÉXICO (1995-2022)</t>
  </si>
  <si>
    <t>Fuente: elaboración propia con base en el US Censur Bureau (2023).</t>
  </si>
  <si>
    <t>ESTADOS UNIDOS: IMPORTACIONES DE LA INDUSTRIA ELECTRÓNICA PROVENIENTES DE CHINA POR SEGMENTOS (1995-2022)</t>
  </si>
  <si>
    <t>ESTADOS UNIDOS: EXPORTACIONES DE LA INDUSTRIA ELECTRÓNICA CON CHINA (1995-2022)</t>
  </si>
  <si>
    <t>ESTADOS UNIDOS: IMPORTACIONES DE LA INDUSTRIA ELECTRÓNICA PROVENIENTES DE AMÉRICA LATINA Y EL CARIBE (19925-2022)</t>
  </si>
  <si>
    <t>ESTADOS UNIDOS: EXPORTACIONES DE LA INDUSTRIA ELECTRÓNICA CON AMÉRICA LATINA Y EL CARIBE (1995-2022)</t>
  </si>
  <si>
    <t>ESTADOS UNIDOS: ARANCELES POR PAÍSES DE LA CADENA ELECTRÓNICA (1995-2022)</t>
  </si>
  <si>
    <t>ESTADOS UNIDOS: ARANCELES TOTALES DE LA CADENA ELECTRÓNICA (1995-2022)</t>
  </si>
  <si>
    <t>ESTADOS UNIDOS: ARANCELES DE MÉXICO DE LA CADENA ELECTRÓNICA (1995-2022)</t>
  </si>
  <si>
    <t>ESTADOS UNIDOS: ARANCELES DE CHINA DE LA CADENA ELECTRÓNICA (1995-2022)</t>
  </si>
  <si>
    <t>ESTADOS UNIDOS: ARANCELES DE AMÉRICA LATINA Y EL CARIBE DE LA CADENA ELECTRÓNICA (1995-2022)</t>
  </si>
  <si>
    <t xml:space="preserve">   México</t>
  </si>
  <si>
    <t>ESTADOS UNIDOS: IMPORTACIONES DE LA INDUSTRIA ELECTRÓNICA PROVENIENTES DE CHINA POR SEGMENTOS (1991-2022)</t>
  </si>
  <si>
    <t>ESTADOS UNIDOS: EXPORTACIONES DE LA INDUSTRIA ELECTRÓNICA CON AMÉRICA LATINA Y EL CARIBE (1991-2022)</t>
  </si>
  <si>
    <t>ANEXO ESTADÍSTICO 1995 -2022</t>
  </si>
  <si>
    <t>ESTADOS UNIDOS: EXPORTACIONES TOTALES DE LA CADENA ELECTRÓNICA (1995-2022)</t>
  </si>
  <si>
    <t>ESTADOS UNIDOS: IMPORTACIONES DE LA INDUSTRIA ELECTRÓNICA PROVENIENTES DE AMÉRICA LATINA Y EL CARIBE (1995-2022)</t>
  </si>
  <si>
    <t xml:space="preserve">D) De la selección de los Países: se tomaron los principales 6 países de acuerdo a su valor de exportaciones e importaciones en 2022. Adicionalmente a </t>
  </si>
  <si>
    <t>I) De la fuente: elaboración propia con base en US Census Bureau 2023.</t>
  </si>
  <si>
    <t>TOTAL</t>
  </si>
  <si>
    <t>Taiwán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</si>
</sst>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000"/>
    <numFmt numFmtId="166" formatCode="0.0"/>
  </numFmts>
  <fonts count="3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color theme="1"/>
      <name val="Calibri"/>
      <family val="2"/>
      <scheme val="minor"/>
    </font>
    <font>
      <sz val="10"/>
      <name val="Times New Roman"/>
      <family val="1"/>
    </font>
    <font>
      <u/>
      <sz val="10"/>
      <color indexed="12"/>
      <name val="Arial"/>
      <family val="2"/>
    </font>
    <font>
      <u/>
      <sz val="12"/>
      <color theme="10"/>
      <name val="Calibri"/>
      <family val="2"/>
      <scheme val="minor"/>
    </font>
    <font>
      <b/>
      <sz val="10"/>
      <name val="Times New Roman"/>
      <family val="1"/>
    </font>
    <font>
      <u/>
      <sz val="10"/>
      <name val="Times New Roman"/>
      <family val="1"/>
    </font>
    <font>
      <u/>
      <sz val="10"/>
      <name val="Arial"/>
      <family val="2"/>
    </font>
    <font>
      <u/>
      <sz val="5"/>
      <color indexed="12"/>
      <name val="Arial"/>
      <family val="2"/>
    </font>
    <font>
      <b/>
      <sz val="10"/>
      <color theme="1"/>
      <name val="Times New Roman"/>
      <family val="1"/>
    </font>
    <font>
      <b/>
      <u/>
      <sz val="10"/>
      <name val="Times New Roman"/>
      <family val="1"/>
    </font>
    <font>
      <sz val="10"/>
      <color theme="1"/>
      <name val="Times New Roman"/>
      <family val="1"/>
    </font>
    <font>
      <sz val="11"/>
      <color indexed="10"/>
      <name val="Times New Roman"/>
      <family val="1"/>
    </font>
    <font>
      <sz val="12"/>
      <color indexed="10"/>
      <name val="Times New Roman"/>
      <family val="1"/>
    </font>
    <font>
      <sz val="10"/>
      <color indexed="10"/>
      <name val="Times New Roman"/>
      <family val="1"/>
    </font>
    <font>
      <sz val="12"/>
      <name val="Times New Roman"/>
      <family val="1"/>
    </font>
    <font>
      <b/>
      <sz val="12"/>
      <name val="Times New Roman"/>
      <family val="1"/>
    </font>
    <font>
      <b/>
      <sz val="12"/>
      <color indexed="10"/>
      <name val="Times New Roman"/>
      <family val="1"/>
    </font>
    <font>
      <b/>
      <sz val="12"/>
      <color theme="1"/>
      <name val="Times New Roman"/>
      <family val="1"/>
    </font>
    <font>
      <u/>
      <sz val="12"/>
      <color rgb="FF0000FF"/>
      <name val="Times New Roman"/>
      <family val="1"/>
    </font>
    <font>
      <u/>
      <sz val="12"/>
      <name val="Arial"/>
      <family val="2"/>
    </font>
    <font>
      <u/>
      <sz val="12"/>
      <color indexed="12"/>
      <name val="Arial"/>
      <family val="2"/>
    </font>
    <font>
      <u/>
      <sz val="10"/>
      <color rgb="FF0000FF"/>
      <name val="Times New Roman"/>
      <family val="1"/>
    </font>
    <font>
      <u/>
      <sz val="12"/>
      <color theme="10"/>
      <name val="Times New Roman"/>
      <family val="1"/>
    </font>
    <font>
      <sz val="11"/>
      <color theme="1"/>
      <name val="Times New Roman"/>
      <family val="1"/>
    </font>
    <font>
      <sz val="12"/>
      <color theme="1"/>
      <name val="Times New Roman"/>
      <family val="1"/>
    </font>
    <font>
      <u/>
      <sz val="10"/>
      <color theme="10"/>
      <name val="Times New Roman"/>
      <family val="1"/>
    </font>
    <font>
      <sz val="12"/>
      <color theme="1"/>
      <name val="Calibri"/>
      <family val="2"/>
      <scheme val="minor"/>
    </font>
    <font>
      <u/>
      <sz val="10"/>
      <color theme="10"/>
      <name val="Arial"/>
      <family val="2"/>
    </font>
    <font>
      <sz val="10"/>
      <color rgb="FF000000"/>
      <name val="Times New Roman"/>
      <family val="1"/>
    </font>
    <font>
      <sz val="12"/>
      <color theme="1"/>
      <name val="Times Roman"/>
    </font>
    <font>
      <b/>
      <sz val="11"/>
      <color theme="1"/>
      <name val="Times Roman"/>
    </font>
    <font>
      <sz val="11"/>
      <color theme="1"/>
      <name val="Times Roman"/>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double">
        <color auto="1"/>
      </bottom>
      <diagonal/>
    </border>
    <border>
      <left/>
      <right/>
      <top/>
      <bottom style="thin">
        <color auto="1"/>
      </bottom>
      <diagonal/>
    </border>
    <border>
      <left/>
      <right/>
      <top style="thin">
        <color auto="1"/>
      </top>
      <bottom style="double">
        <color auto="1"/>
      </bottom>
      <diagonal/>
    </border>
    <border>
      <left/>
      <right/>
      <top style="double">
        <color auto="1"/>
      </top>
      <bottom style="thin">
        <color auto="1"/>
      </bottom>
      <diagonal/>
    </border>
    <border>
      <left/>
      <right/>
      <top style="thin">
        <color auto="1"/>
      </top>
      <bottom style="medium">
        <color auto="1"/>
      </bottom>
      <diagonal/>
    </border>
    <border>
      <left/>
      <right/>
      <top style="double">
        <color auto="1"/>
      </top>
      <bottom style="double">
        <color auto="1"/>
      </bottom>
      <diagonal/>
    </border>
    <border>
      <left/>
      <right/>
      <top style="thin">
        <color auto="1"/>
      </top>
      <bottom style="thin">
        <color auto="1"/>
      </bottom>
      <diagonal/>
    </border>
    <border>
      <left/>
      <right/>
      <top style="thin">
        <color auto="1"/>
      </top>
      <bottom/>
      <diagonal/>
    </border>
  </borders>
  <cellStyleXfs count="23">
    <xf numFmtId="0" fontId="0" fillId="0" borderId="0"/>
    <xf numFmtId="0" fontId="4" fillId="0" borderId="0"/>
    <xf numFmtId="0" fontId="5" fillId="0" borderId="0"/>
    <xf numFmtId="0" fontId="6" fillId="0" borderId="0"/>
    <xf numFmtId="0" fontId="7" fillId="0" borderId="0"/>
    <xf numFmtId="0" fontId="8" fillId="0" borderId="0" applyNumberFormat="0" applyFill="0" applyBorder="0" applyAlignment="0" applyProtection="0">
      <alignment vertical="top"/>
      <protection locked="0"/>
    </xf>
    <xf numFmtId="0" fontId="4" fillId="0" borderId="0"/>
    <xf numFmtId="0" fontId="3" fillId="0" borderId="0"/>
    <xf numFmtId="0" fontId="2" fillId="0" borderId="0"/>
    <xf numFmtId="0" fontId="4" fillId="0" borderId="0"/>
    <xf numFmtId="0" fontId="2" fillId="0" borderId="0"/>
    <xf numFmtId="43" fontId="2" fillId="0" borderId="0" applyFont="0" applyFill="0" applyBorder="0" applyAlignment="0" applyProtection="0"/>
    <xf numFmtId="0" fontId="9" fillId="0" borderId="0" applyNumberFormat="0" applyFill="0" applyBorder="0" applyAlignment="0" applyProtection="0"/>
    <xf numFmtId="0" fontId="1" fillId="0" borderId="0"/>
    <xf numFmtId="0" fontId="13" fillId="0" borderId="0" applyNumberFormat="0" applyFill="0" applyBorder="0" applyAlignment="0" applyProtection="0">
      <alignment vertical="top"/>
      <protection locked="0"/>
    </xf>
    <xf numFmtId="0" fontId="4" fillId="0" borderId="0"/>
    <xf numFmtId="0" fontId="1" fillId="0" borderId="0"/>
    <xf numFmtId="0" fontId="4" fillId="0" borderId="0"/>
    <xf numFmtId="0" fontId="4" fillId="0" borderId="0"/>
    <xf numFmtId="0" fontId="20" fillId="0" borderId="0"/>
    <xf numFmtId="0" fontId="32" fillId="0" borderId="0"/>
    <xf numFmtId="0" fontId="33" fillId="0" borderId="0" applyNumberFormat="0" applyFill="0" applyBorder="0" applyAlignment="0" applyProtection="0"/>
    <xf numFmtId="0" fontId="32" fillId="0" borderId="0"/>
  </cellStyleXfs>
  <cellXfs count="118">
    <xf numFmtId="0" fontId="0" fillId="0" borderId="0" xfId="0"/>
    <xf numFmtId="0" fontId="7" fillId="0" borderId="0" xfId="4"/>
    <xf numFmtId="0" fontId="7" fillId="0" borderId="0" xfId="1" applyFont="1"/>
    <xf numFmtId="0" fontId="7" fillId="2" borderId="0" xfId="15" applyFont="1" applyFill="1"/>
    <xf numFmtId="0" fontId="10" fillId="2" borderId="0" xfId="15" applyFont="1" applyFill="1" applyAlignment="1">
      <alignment horizontal="left"/>
    </xf>
    <xf numFmtId="0" fontId="10" fillId="2" borderId="0" xfId="15" applyFont="1" applyFill="1"/>
    <xf numFmtId="0" fontId="14" fillId="2" borderId="0" xfId="16" applyFont="1" applyFill="1"/>
    <xf numFmtId="0" fontId="7" fillId="2" borderId="0" xfId="17" applyFont="1" applyFill="1"/>
    <xf numFmtId="0" fontId="10" fillId="2" borderId="0" xfId="16" applyFont="1" applyFill="1"/>
    <xf numFmtId="0" fontId="15" fillId="2" borderId="0" xfId="15" applyFont="1" applyFill="1"/>
    <xf numFmtId="0" fontId="7" fillId="2" borderId="0" xfId="16" applyFont="1" applyFill="1"/>
    <xf numFmtId="0" fontId="16" fillId="2" borderId="0" xfId="16" applyFont="1" applyFill="1"/>
    <xf numFmtId="0" fontId="7" fillId="0" borderId="0" xfId="17" applyFont="1"/>
    <xf numFmtId="0" fontId="17" fillId="2" borderId="0" xfId="18" applyFont="1" applyFill="1"/>
    <xf numFmtId="0" fontId="14" fillId="2" borderId="0" xfId="18" applyFont="1" applyFill="1" applyAlignment="1">
      <alignment horizontal="center"/>
    </xf>
    <xf numFmtId="0" fontId="18" fillId="2" borderId="0" xfId="18" applyFont="1" applyFill="1"/>
    <xf numFmtId="0" fontId="19" fillId="2" borderId="0" xfId="18" applyFont="1" applyFill="1"/>
    <xf numFmtId="0" fontId="20" fillId="2" borderId="0" xfId="18" applyFont="1" applyFill="1"/>
    <xf numFmtId="0" fontId="21" fillId="2" borderId="0" xfId="18" applyFont="1" applyFill="1" applyAlignment="1">
      <alignment horizontal="center" vertical="center"/>
    </xf>
    <xf numFmtId="0" fontId="22" fillId="2" borderId="0" xfId="18" applyFont="1" applyFill="1" applyAlignment="1">
      <alignment horizontal="center" vertical="center"/>
    </xf>
    <xf numFmtId="0" fontId="23" fillId="2" borderId="0" xfId="18" applyFont="1" applyFill="1" applyAlignment="1">
      <alignment horizontal="center"/>
    </xf>
    <xf numFmtId="0" fontId="24" fillId="2" borderId="0" xfId="14" applyFont="1" applyFill="1" applyAlignment="1" applyProtection="1">
      <alignment horizontal="left" vertical="center"/>
    </xf>
    <xf numFmtId="0" fontId="21" fillId="2" borderId="0" xfId="14" applyFont="1" applyFill="1" applyAlignment="1" applyProtection="1">
      <alignment horizontal="center" vertical="center" wrapText="1"/>
    </xf>
    <xf numFmtId="0" fontId="25" fillId="2" borderId="0" xfId="5" applyFont="1" applyFill="1" applyAlignment="1" applyProtection="1">
      <alignment vertical="center" wrapText="1"/>
    </xf>
    <xf numFmtId="0" fontId="26" fillId="2" borderId="0" xfId="14" applyFont="1" applyFill="1" applyAlignment="1" applyProtection="1">
      <alignment horizontal="center" vertical="center" wrapText="1"/>
    </xf>
    <xf numFmtId="0" fontId="21" fillId="2" borderId="0" xfId="18" applyFont="1" applyFill="1" applyAlignment="1">
      <alignment horizontal="center" vertical="center" wrapText="1"/>
    </xf>
    <xf numFmtId="0" fontId="7" fillId="2" borderId="0" xfId="19" applyFont="1" applyFill="1"/>
    <xf numFmtId="0" fontId="7" fillId="2" borderId="0" xfId="19" applyFont="1" applyFill="1" applyAlignment="1">
      <alignment horizontal="center"/>
    </xf>
    <xf numFmtId="0" fontId="26" fillId="2" borderId="0" xfId="5" applyFont="1" applyFill="1" applyAlignment="1" applyProtection="1">
      <alignment vertical="center" wrapText="1"/>
    </xf>
    <xf numFmtId="0" fontId="8" fillId="2" borderId="0" xfId="5" applyFill="1" applyAlignment="1" applyProtection="1"/>
    <xf numFmtId="0" fontId="12" fillId="2" borderId="0" xfId="5" applyFont="1" applyFill="1" applyAlignment="1" applyProtection="1">
      <alignment vertical="center" wrapText="1"/>
    </xf>
    <xf numFmtId="0" fontId="27" fillId="2" borderId="0" xfId="14" applyFont="1" applyFill="1" applyAlignment="1" applyProtection="1"/>
    <xf numFmtId="0" fontId="11" fillId="2" borderId="0" xfId="14" applyFont="1" applyFill="1" applyAlignment="1" applyProtection="1"/>
    <xf numFmtId="0" fontId="9" fillId="2" borderId="0" xfId="12" applyFill="1" applyAlignment="1" applyProtection="1">
      <alignment vertical="center" wrapText="1"/>
    </xf>
    <xf numFmtId="0" fontId="28" fillId="0" borderId="0" xfId="12" applyFont="1" applyFill="1" applyAlignment="1" applyProtection="1"/>
    <xf numFmtId="0" fontId="7" fillId="0" borderId="0" xfId="1" applyFont="1" applyAlignment="1">
      <alignment horizontal="left"/>
    </xf>
    <xf numFmtId="0" fontId="7" fillId="0" borderId="0" xfId="1" applyFont="1" applyAlignment="1">
      <alignment horizontal="center"/>
    </xf>
    <xf numFmtId="0" fontId="7" fillId="0" borderId="1" xfId="1" applyFont="1" applyBorder="1" applyAlignment="1">
      <alignment horizontal="center"/>
    </xf>
    <xf numFmtId="0" fontId="7" fillId="0" borderId="1" xfId="1" applyFont="1" applyBorder="1" applyAlignment="1">
      <alignment horizontal="left"/>
    </xf>
    <xf numFmtId="0" fontId="7" fillId="0" borderId="4" xfId="1" applyFont="1" applyBorder="1" applyAlignment="1">
      <alignment horizontal="center"/>
    </xf>
    <xf numFmtId="4" fontId="7" fillId="0" borderId="0" xfId="1" applyNumberFormat="1" applyFont="1" applyAlignment="1">
      <alignment horizontal="right" indent="1"/>
    </xf>
    <xf numFmtId="164" fontId="7" fillId="0" borderId="0" xfId="1" applyNumberFormat="1" applyFont="1" applyAlignment="1">
      <alignment horizontal="left" indent="2"/>
    </xf>
    <xf numFmtId="0" fontId="7" fillId="0" borderId="0" xfId="2" quotePrefix="1" applyFont="1"/>
    <xf numFmtId="0" fontId="7" fillId="0" borderId="0" xfId="1" quotePrefix="1" applyFont="1"/>
    <xf numFmtId="165" fontId="7" fillId="0" borderId="0" xfId="1" applyNumberFormat="1" applyFont="1"/>
    <xf numFmtId="165" fontId="7" fillId="0" borderId="0" xfId="1" applyNumberFormat="1" applyFont="1" applyAlignment="1">
      <alignment horizontal="left" indent="2"/>
    </xf>
    <xf numFmtId="165" fontId="7" fillId="0" borderId="0" xfId="1" applyNumberFormat="1" applyFont="1" applyAlignment="1">
      <alignment horizontal="right" indent="2"/>
    </xf>
    <xf numFmtId="3" fontId="7" fillId="0" borderId="0" xfId="1" applyNumberFormat="1" applyFont="1" applyAlignment="1">
      <alignment horizontal="right" indent="1"/>
    </xf>
    <xf numFmtId="0" fontId="7" fillId="0" borderId="0" xfId="1" applyFont="1" applyAlignment="1">
      <alignment horizontal="right" indent="1"/>
    </xf>
    <xf numFmtId="3" fontId="7" fillId="0" borderId="0" xfId="1" applyNumberFormat="1" applyFont="1" applyAlignment="1">
      <alignment horizontal="right"/>
    </xf>
    <xf numFmtId="0" fontId="7" fillId="0" borderId="1" xfId="1" applyFont="1" applyBorder="1"/>
    <xf numFmtId="4" fontId="7" fillId="0" borderId="1" xfId="1" applyNumberFormat="1" applyFont="1" applyBorder="1" applyAlignment="1">
      <alignment horizontal="right"/>
    </xf>
    <xf numFmtId="0" fontId="7" fillId="0" borderId="0" xfId="6" applyFont="1" applyAlignment="1">
      <alignment horizontal="left"/>
    </xf>
    <xf numFmtId="164" fontId="7" fillId="0" borderId="0" xfId="1" applyNumberFormat="1" applyFont="1" applyAlignment="1">
      <alignment horizontal="right" indent="1"/>
    </xf>
    <xf numFmtId="3" fontId="7" fillId="0" borderId="0" xfId="1" applyNumberFormat="1" applyFont="1" applyAlignment="1">
      <alignment horizontal="center"/>
    </xf>
    <xf numFmtId="3" fontId="7" fillId="0" borderId="0" xfId="6" applyNumberFormat="1" applyFont="1"/>
    <xf numFmtId="164" fontId="7" fillId="0" borderId="1" xfId="1" applyNumberFormat="1" applyFont="1" applyBorder="1" applyAlignment="1">
      <alignment horizontal="right" indent="1"/>
    </xf>
    <xf numFmtId="3" fontId="16" fillId="0" borderId="0" xfId="0" applyNumberFormat="1" applyFont="1" applyAlignment="1">
      <alignment horizontal="right"/>
    </xf>
    <xf numFmtId="0" fontId="28" fillId="0" borderId="0" xfId="12" applyFont="1"/>
    <xf numFmtId="0" fontId="9" fillId="2" borderId="0" xfId="12" applyFill="1" applyBorder="1" applyAlignment="1" applyProtection="1"/>
    <xf numFmtId="0" fontId="16" fillId="0" borderId="0" xfId="1" applyFont="1" applyAlignment="1">
      <alignment horizontal="center"/>
    </xf>
    <xf numFmtId="0" fontId="16" fillId="0" borderId="0" xfId="1" applyFont="1"/>
    <xf numFmtId="0" fontId="16" fillId="0" borderId="1" xfId="1" applyFont="1" applyBorder="1"/>
    <xf numFmtId="0" fontId="16" fillId="0" borderId="1" xfId="1" applyFont="1" applyBorder="1" applyAlignment="1">
      <alignment horizontal="center"/>
    </xf>
    <xf numFmtId="0" fontId="16" fillId="0" borderId="0" xfId="4" applyFont="1"/>
    <xf numFmtId="0" fontId="16" fillId="0" borderId="0" xfId="1" applyFont="1" applyAlignment="1">
      <alignment horizontal="left"/>
    </xf>
    <xf numFmtId="3" fontId="16" fillId="0" borderId="0" xfId="1" applyNumberFormat="1" applyFont="1" applyAlignment="1">
      <alignment horizontal="right" indent="1"/>
    </xf>
    <xf numFmtId="1" fontId="16" fillId="0" borderId="0" xfId="1" applyNumberFormat="1" applyFont="1"/>
    <xf numFmtId="166" fontId="16" fillId="0" borderId="0" xfId="1" applyNumberFormat="1" applyFont="1"/>
    <xf numFmtId="3" fontId="16" fillId="0" borderId="0" xfId="1" applyNumberFormat="1" applyFont="1" applyAlignment="1">
      <alignment horizontal="center"/>
    </xf>
    <xf numFmtId="3" fontId="16" fillId="0" borderId="0" xfId="4" applyNumberFormat="1" applyFont="1"/>
    <xf numFmtId="164" fontId="16" fillId="0" borderId="0" xfId="1" applyNumberFormat="1" applyFont="1" applyAlignment="1">
      <alignment horizontal="right" indent="1"/>
    </xf>
    <xf numFmtId="0" fontId="28" fillId="0" borderId="0" xfId="12" applyFont="1" applyAlignment="1" applyProtection="1"/>
    <xf numFmtId="0" fontId="30" fillId="0" borderId="0" xfId="0" applyFont="1"/>
    <xf numFmtId="0" fontId="7" fillId="0" borderId="5" xfId="1" applyFont="1" applyBorder="1" applyAlignment="1">
      <alignment horizontal="left"/>
    </xf>
    <xf numFmtId="0" fontId="7" fillId="0" borderId="6" xfId="9" applyFont="1" applyBorder="1" applyAlignment="1">
      <alignment horizontal="left"/>
    </xf>
    <xf numFmtId="0" fontId="7" fillId="0" borderId="6" xfId="1" applyFont="1" applyBorder="1" applyAlignment="1">
      <alignment horizontal="center"/>
    </xf>
    <xf numFmtId="3" fontId="29" fillId="0" borderId="0" xfId="8" applyNumberFormat="1" applyFont="1"/>
    <xf numFmtId="3" fontId="7" fillId="0" borderId="0" xfId="9" applyNumberFormat="1" applyFont="1"/>
    <xf numFmtId="164" fontId="7" fillId="0" borderId="0" xfId="1" quotePrefix="1" applyNumberFormat="1" applyFont="1" applyAlignment="1">
      <alignment horizontal="right" indent="1"/>
    </xf>
    <xf numFmtId="0" fontId="7" fillId="0" borderId="0" xfId="9" applyFont="1" applyAlignment="1">
      <alignment horizontal="left"/>
    </xf>
    <xf numFmtId="3" fontId="30" fillId="0" borderId="0" xfId="0" applyNumberFormat="1" applyFont="1"/>
    <xf numFmtId="0" fontId="9" fillId="0" borderId="0" xfId="12" applyAlignment="1" applyProtection="1"/>
    <xf numFmtId="0" fontId="31" fillId="0" borderId="0" xfId="12" applyFont="1" applyFill="1" applyAlignment="1" applyProtection="1"/>
    <xf numFmtId="3" fontId="16" fillId="0" borderId="0" xfId="8" applyNumberFormat="1" applyFont="1"/>
    <xf numFmtId="0" fontId="15" fillId="2" borderId="0" xfId="15" applyFont="1" applyFill="1" applyAlignment="1">
      <alignment horizontal="left"/>
    </xf>
    <xf numFmtId="0" fontId="7" fillId="2" borderId="0" xfId="15" applyFont="1" applyFill="1" applyAlignment="1">
      <alignment horizontal="left"/>
    </xf>
    <xf numFmtId="0" fontId="15" fillId="0" borderId="0" xfId="15" applyFont="1"/>
    <xf numFmtId="0" fontId="23" fillId="0" borderId="0" xfId="20" applyFont="1"/>
    <xf numFmtId="0" fontId="10" fillId="2" borderId="0" xfId="17" applyFont="1" applyFill="1" applyAlignment="1">
      <alignment horizontal="center"/>
    </xf>
    <xf numFmtId="0" fontId="33" fillId="0" borderId="0" xfId="21"/>
    <xf numFmtId="0" fontId="32" fillId="0" borderId="0" xfId="22"/>
    <xf numFmtId="0" fontId="34" fillId="0" borderId="0" xfId="22" applyFont="1"/>
    <xf numFmtId="0" fontId="32" fillId="0" borderId="0" xfId="22" applyAlignment="1">
      <alignment wrapText="1"/>
    </xf>
    <xf numFmtId="0" fontId="34" fillId="0" borderId="0" xfId="22" applyFont="1" applyAlignment="1">
      <alignment horizontal="center"/>
    </xf>
    <xf numFmtId="0" fontId="34" fillId="0" borderId="2" xfId="22" applyFont="1" applyBorder="1" applyAlignment="1">
      <alignment horizontal="center"/>
    </xf>
    <xf numFmtId="0" fontId="34" fillId="0" borderId="2" xfId="22" applyFont="1" applyBorder="1" applyAlignment="1">
      <alignment horizontal="left"/>
    </xf>
    <xf numFmtId="0" fontId="34" fillId="0" borderId="7" xfId="22" applyFont="1" applyBorder="1" applyAlignment="1">
      <alignment horizontal="center"/>
    </xf>
    <xf numFmtId="0" fontId="34" fillId="0" borderId="0" xfId="22" applyFont="1" applyAlignment="1">
      <alignment horizontal="left"/>
    </xf>
    <xf numFmtId="3" fontId="34" fillId="0" borderId="0" xfId="22" applyNumberFormat="1" applyFont="1" applyAlignment="1">
      <alignment horizontal="right"/>
    </xf>
    <xf numFmtId="0" fontId="35" fillId="0" borderId="0" xfId="22" applyFont="1"/>
    <xf numFmtId="0" fontId="36" fillId="0" borderId="0" xfId="22" applyFont="1"/>
    <xf numFmtId="0" fontId="37" fillId="0" borderId="0" xfId="22" applyFont="1"/>
    <xf numFmtId="0" fontId="7" fillId="0" borderId="3" xfId="1" applyFont="1" applyBorder="1" applyAlignment="1">
      <alignment horizontal="center"/>
    </xf>
    <xf numFmtId="0" fontId="7" fillId="0" borderId="0" xfId="1" applyFont="1" applyAlignment="1">
      <alignment horizontal="center" vertical="center"/>
    </xf>
    <xf numFmtId="0" fontId="7" fillId="0" borderId="0" xfId="4" applyAlignment="1">
      <alignment horizontal="center" vertical="center"/>
    </xf>
    <xf numFmtId="0" fontId="34" fillId="0" borderId="0" xfId="22" applyFont="1" applyAlignment="1">
      <alignment horizontal="center"/>
    </xf>
    <xf numFmtId="0" fontId="34" fillId="0" borderId="8" xfId="22" applyFont="1" applyBorder="1" applyAlignment="1">
      <alignment horizontal="center"/>
    </xf>
    <xf numFmtId="0" fontId="7" fillId="0" borderId="0" xfId="1" applyFont="1" applyAlignment="1">
      <alignment horizontal="left"/>
    </xf>
    <xf numFmtId="0" fontId="7" fillId="0" borderId="0" xfId="1" applyFont="1" applyAlignment="1">
      <alignment horizontal="center"/>
    </xf>
    <xf numFmtId="0" fontId="7" fillId="0" borderId="3" xfId="1" applyFont="1" applyBorder="1" applyAlignment="1">
      <alignment horizontal="center"/>
    </xf>
    <xf numFmtId="0" fontId="7" fillId="0" borderId="1" xfId="1" applyFont="1" applyBorder="1" applyAlignment="1">
      <alignment horizontal="center"/>
    </xf>
    <xf numFmtId="0" fontId="16" fillId="0" borderId="6" xfId="1" applyFont="1" applyBorder="1" applyAlignment="1">
      <alignment horizontal="center" vertical="center"/>
    </xf>
    <xf numFmtId="0" fontId="16" fillId="0" borderId="0" xfId="1" applyFont="1" applyAlignment="1">
      <alignment horizontal="center"/>
    </xf>
    <xf numFmtId="0" fontId="16" fillId="0" borderId="3" xfId="1" applyFont="1" applyBorder="1" applyAlignment="1">
      <alignment horizontal="center"/>
    </xf>
    <xf numFmtId="0" fontId="16" fillId="0" borderId="2" xfId="1" applyFont="1" applyBorder="1" applyAlignment="1">
      <alignment horizontal="center"/>
    </xf>
    <xf numFmtId="0" fontId="7" fillId="0" borderId="5" xfId="1" applyFont="1" applyBorder="1" applyAlignment="1">
      <alignment horizontal="center"/>
    </xf>
    <xf numFmtId="0" fontId="7" fillId="0" borderId="2" xfId="1" applyFont="1" applyBorder="1" applyAlignment="1">
      <alignment horizontal="center"/>
    </xf>
  </cellXfs>
  <cellStyles count="23">
    <cellStyle name="Hipervínculo" xfId="12" builtinId="8"/>
    <cellStyle name="Hipervínculo 2" xfId="14" xr:uid="{00000000-0005-0000-0000-000001000000}"/>
    <cellStyle name="Hipervínculo 3" xfId="5" xr:uid="{00000000-0005-0000-0000-000002000000}"/>
    <cellStyle name="Hipervínculo 4" xfId="21" xr:uid="{0AD7E241-198F-464C-BF20-9F1BB1F8A4A9}"/>
    <cellStyle name="Millares 2 2" xfId="11" xr:uid="{00000000-0005-0000-0000-000003000000}"/>
    <cellStyle name="Normal" xfId="0" builtinId="0"/>
    <cellStyle name="Normal 10" xfId="3" xr:uid="{00000000-0005-0000-0000-000005000000}"/>
    <cellStyle name="Normal 10 2" xfId="8" xr:uid="{00000000-0005-0000-0000-000006000000}"/>
    <cellStyle name="Normal 10 2 2" xfId="7" xr:uid="{00000000-0005-0000-0000-000007000000}"/>
    <cellStyle name="Normal 10 2 2 2" xfId="16" xr:uid="{00000000-0005-0000-0000-000008000000}"/>
    <cellStyle name="Normal 10 3" xfId="10" xr:uid="{00000000-0005-0000-0000-000009000000}"/>
    <cellStyle name="Normal 10 4" xfId="13" xr:uid="{00000000-0005-0000-0000-00000A000000}"/>
    <cellStyle name="Normal 2" xfId="4" xr:uid="{00000000-0005-0000-0000-00000B000000}"/>
    <cellStyle name="Normal 2 10" xfId="17" xr:uid="{00000000-0005-0000-0000-00000C000000}"/>
    <cellStyle name="Normal 3 6 2" xfId="15" xr:uid="{00000000-0005-0000-0000-00000D000000}"/>
    <cellStyle name="Normal 5" xfId="20" xr:uid="{8A687FA7-A04D-6840-9D57-38CB2D7822DF}"/>
    <cellStyle name="Normal 6" xfId="22" xr:uid="{AAB0667A-459E-3246-A189-4B6479B203AD}"/>
    <cellStyle name="Normal 7" xfId="18" xr:uid="{00000000-0005-0000-0000-00000E000000}"/>
    <cellStyle name="Normal_codigos de paises" xfId="2" xr:uid="{00000000-0005-0000-0000-00000F000000}"/>
    <cellStyle name="Normal_EU,HN,CAPS,1990-02,06.05.2003" xfId="19" xr:uid="{00000000-0005-0000-0000-000010000000}"/>
    <cellStyle name="Normal_Segmentos x cada pa+¡s - Exportaciones" xfId="6" xr:uid="{00000000-0005-0000-0000-000012000000}"/>
    <cellStyle name="Normal_Segmentos x cada pa+¡s - Importaciones" xfId="9" xr:uid="{00000000-0005-0000-0000-000013000000}"/>
    <cellStyle name="Normal_US-M-90-2002,02.05.2003" xfId="1"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133350</xdr:rowOff>
    </xdr:from>
    <xdr:to>
      <xdr:col>3</xdr:col>
      <xdr:colOff>171450</xdr:colOff>
      <xdr:row>9</xdr:row>
      <xdr:rowOff>142875</xdr:rowOff>
    </xdr:to>
    <xdr:grpSp>
      <xdr:nvGrpSpPr>
        <xdr:cNvPr id="2" name="13 Grupo">
          <a:extLst>
            <a:ext uri="{FF2B5EF4-FFF2-40B4-BE49-F238E27FC236}">
              <a16:creationId xmlns:a16="http://schemas.microsoft.com/office/drawing/2014/main" id="{6FD42104-2E3B-6749-9126-554205DF8563}"/>
            </a:ext>
          </a:extLst>
        </xdr:cNvPr>
        <xdr:cNvGrpSpPr>
          <a:grpSpLocks/>
        </xdr:cNvGrpSpPr>
      </xdr:nvGrpSpPr>
      <xdr:grpSpPr bwMode="auto">
        <a:xfrm>
          <a:off x="0" y="336550"/>
          <a:ext cx="12084050" cy="1635125"/>
          <a:chOff x="0" y="19051"/>
          <a:chExt cx="9829800" cy="1266824"/>
        </a:xfrm>
      </xdr:grpSpPr>
      <xdr:sp macro="" textlink="">
        <xdr:nvSpPr>
          <xdr:cNvPr id="3" name="14 Rectángulo">
            <a:extLst>
              <a:ext uri="{FF2B5EF4-FFF2-40B4-BE49-F238E27FC236}">
                <a16:creationId xmlns:a16="http://schemas.microsoft.com/office/drawing/2014/main" id="{EF7D949F-990C-B44A-8038-5454AAA06C14}"/>
              </a:ext>
            </a:extLst>
          </xdr:cNvPr>
          <xdr:cNvSpPr/>
        </xdr:nvSpPr>
        <xdr:spPr>
          <a:xfrm>
            <a:off x="46809" y="1026962"/>
            <a:ext cx="9782991" cy="92469"/>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4" name="15 Rectángulo">
            <a:extLst>
              <a:ext uri="{FF2B5EF4-FFF2-40B4-BE49-F238E27FC236}">
                <a16:creationId xmlns:a16="http://schemas.microsoft.com/office/drawing/2014/main" id="{BA1B10E8-3052-C141-8F5E-2BE649AB408F}"/>
              </a:ext>
            </a:extLst>
          </xdr:cNvPr>
          <xdr:cNvSpPr/>
        </xdr:nvSpPr>
        <xdr:spPr>
          <a:xfrm>
            <a:off x="0" y="19051"/>
            <a:ext cx="9782991" cy="73975"/>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5" name="16 CuadroTexto">
            <a:extLst>
              <a:ext uri="{FF2B5EF4-FFF2-40B4-BE49-F238E27FC236}">
                <a16:creationId xmlns:a16="http://schemas.microsoft.com/office/drawing/2014/main" id="{F55DB85E-952A-DE48-8C45-C536D3B60EDD}"/>
              </a:ext>
            </a:extLst>
          </xdr:cNvPr>
          <xdr:cNvSpPr txBox="1"/>
        </xdr:nvSpPr>
        <xdr:spPr>
          <a:xfrm>
            <a:off x="1713194" y="120767"/>
            <a:ext cx="6506391" cy="116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MX" sz="1000" b="1">
                <a:solidFill>
                  <a:schemeClr val="accent2">
                    <a:lumMod val="75000"/>
                  </a:schemeClr>
                </a:solidFill>
                <a:latin typeface="Times New Roman" pitchFamily="18" charset="0"/>
                <a:cs typeface="Times New Roman" pitchFamily="18" charset="0"/>
              </a:rPr>
              <a:t>La información estadística presentada es el resultado del esfuerzo de varios años de trabajo del CECHIMEX. </a:t>
            </a:r>
          </a:p>
          <a:p>
            <a:pPr>
              <a:lnSpc>
                <a:spcPts val="1100"/>
              </a:lnSpc>
            </a:pPr>
            <a:r>
              <a:rPr lang="es-MX" sz="1000" b="1">
                <a:solidFill>
                  <a:schemeClr val="accent2">
                    <a:lumMod val="75000"/>
                  </a:schemeClr>
                </a:solidFill>
                <a:latin typeface="Times New Roman" pitchFamily="18" charset="0"/>
                <a:cs typeface="Times New Roman" pitchFamily="18" charset="0"/>
              </a:rPr>
              <a:t>Agradecemos citar la fuente de los respectivos cuadros así como las fuentes de información originales de la manera siguiente: </a:t>
            </a:r>
          </a:p>
          <a:p>
            <a:pPr>
              <a:lnSpc>
                <a:spcPts val="1100"/>
              </a:lnSpc>
            </a:pPr>
            <a:endParaRPr lang="es-MX" sz="1000" b="1">
              <a:solidFill>
                <a:schemeClr val="accent2">
                  <a:lumMod val="75000"/>
                </a:schemeClr>
              </a:solidFill>
              <a:latin typeface="Times New Roman" pitchFamily="18" charset="0"/>
              <a:cs typeface="Times New Roman" pitchFamily="18" charset="0"/>
            </a:endParaRPr>
          </a:p>
          <a:p>
            <a:pPr>
              <a:lnSpc>
                <a:spcPts val="1000"/>
              </a:lnSpc>
            </a:pPr>
            <a:r>
              <a:rPr lang="es-MX" sz="1000" b="1" i="0">
                <a:solidFill>
                  <a:schemeClr val="accent2">
                    <a:lumMod val="75000"/>
                  </a:schemeClr>
                </a:solidFill>
                <a:latin typeface="Times New Roman" pitchFamily="18" charset="0"/>
                <a:cs typeface="Times New Roman" pitchFamily="18" charset="0"/>
              </a:rPr>
              <a:t>- General. </a:t>
            </a:r>
            <a:r>
              <a:rPr lang="es-MX" sz="1000" b="1" i="1">
                <a:solidFill>
                  <a:schemeClr val="accent2">
                    <a:lumMod val="75000"/>
                  </a:schemeClr>
                </a:solidFill>
                <a:latin typeface="Times New Roman" pitchFamily="18" charset="0"/>
                <a:cs typeface="Times New Roman" pitchFamily="18" charset="0"/>
              </a:rPr>
              <a:t>Fuente: con </a:t>
            </a:r>
            <a:r>
              <a:rPr lang="es-MX" sz="1000" b="1" i="1">
                <a:solidFill>
                  <a:schemeClr val="accent2">
                    <a:lumMod val="75000"/>
                  </a:schemeClr>
                </a:solidFill>
                <a:latin typeface="Times New Roman" pitchFamily="18" charset="0"/>
                <a:ea typeface="+mn-ea"/>
                <a:cs typeface="Times New Roman" pitchFamily="18" charset="0"/>
              </a:rPr>
              <a:t>base</a:t>
            </a:r>
            <a:r>
              <a:rPr lang="es-MX" sz="1000" b="1" i="1">
                <a:solidFill>
                  <a:schemeClr val="accent2">
                    <a:lumMod val="75000"/>
                  </a:schemeClr>
                </a:solidFill>
                <a:latin typeface="Times New Roman" pitchFamily="18" charset="0"/>
                <a:cs typeface="Times New Roman" pitchFamily="18" charset="0"/>
              </a:rPr>
              <a:t> en CECHIMEX (2022)</a:t>
            </a:r>
          </a:p>
          <a:p>
            <a:pPr>
              <a:lnSpc>
                <a:spcPts val="1100"/>
              </a:lnSpc>
            </a:pPr>
            <a:r>
              <a:rPr lang="es-MX" sz="1000" b="1" i="0">
                <a:solidFill>
                  <a:schemeClr val="accent2">
                    <a:lumMod val="75000"/>
                  </a:schemeClr>
                </a:solidFill>
                <a:latin typeface="Times New Roman" pitchFamily="18" charset="0"/>
                <a:cs typeface="Times New Roman" pitchFamily="18" charset="0"/>
              </a:rPr>
              <a:t>- Estados Unidos.</a:t>
            </a:r>
            <a:r>
              <a:rPr lang="es-MX" sz="1000" b="1" i="0" baseline="0">
                <a:solidFill>
                  <a:schemeClr val="accent2">
                    <a:lumMod val="75000"/>
                  </a:schemeClr>
                </a:solidFill>
                <a:latin typeface="Times New Roman" pitchFamily="18" charset="0"/>
                <a:cs typeface="Times New Roman" pitchFamily="18" charset="0"/>
              </a:rPr>
              <a:t> </a:t>
            </a:r>
            <a:r>
              <a:rPr lang="es-MX" sz="1000" b="1" i="1" baseline="0">
                <a:solidFill>
                  <a:schemeClr val="accent2">
                    <a:lumMod val="75000"/>
                  </a:schemeClr>
                </a:solidFill>
                <a:latin typeface="Times New Roman" pitchFamily="18" charset="0"/>
                <a:cs typeface="Times New Roman" pitchFamily="18" charset="0"/>
              </a:rPr>
              <a:t>Fuente: con base en US Census Bureau (2023)</a:t>
            </a:r>
            <a:endParaRPr lang="es-MX" sz="1000" i="1">
              <a:effectLst/>
            </a:endParaRPr>
          </a:p>
        </xdr:txBody>
      </xdr:sp>
      <xdr:pic>
        <xdr:nvPicPr>
          <xdr:cNvPr id="6" name="17 Imagen">
            <a:extLst>
              <a:ext uri="{FF2B5EF4-FFF2-40B4-BE49-F238E27FC236}">
                <a16:creationId xmlns:a16="http://schemas.microsoft.com/office/drawing/2014/main" id="{AEB74DA8-6A12-E34D-A05B-B823D233F2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5894" y="123826"/>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79375</xdr:colOff>
      <xdr:row>2</xdr:row>
      <xdr:rowOff>34925</xdr:rowOff>
    </xdr:from>
    <xdr:to>
      <xdr:col>2</xdr:col>
      <xdr:colOff>365125</xdr:colOff>
      <xdr:row>7</xdr:row>
      <xdr:rowOff>190500</xdr:rowOff>
    </xdr:to>
    <xdr:pic>
      <xdr:nvPicPr>
        <xdr:cNvPr id="7" name="19 Imagen">
          <a:extLst>
            <a:ext uri="{FF2B5EF4-FFF2-40B4-BE49-F238E27FC236}">
              <a16:creationId xmlns:a16="http://schemas.microsoft.com/office/drawing/2014/main" id="{8BFD4512-65F9-5244-BCF0-01E38383C1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375" y="441325"/>
          <a:ext cx="19367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C:/C:/Balanza1/balanza%20a/Comercio%20Exterior/EXPORTACIONES/EXPORMES9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Balanza1/balanza%20a/Comercio%20Exterior/EXPORTACIONES/EXPORMES9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Users/enriquedusselpeters/Documents/preliminar/Balanza1/balanza%20a/Comercio%20Exterior/EXPORTACIONES/EXPORMES90-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DHR/AppData/Local/Temp/EXPORMES90-99"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C:/C:/C:/Users/enriquedusselpeters/Documents/preliminar/Balanza1/balanza%20a/Comercio%20Exterior/EXPORTACIONES/EXPORMES9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5"/>
  <sheetViews>
    <sheetView tabSelected="1" zoomScaleNormal="100" workbookViewId="0"/>
  </sheetViews>
  <sheetFormatPr baseColWidth="10" defaultColWidth="10.83203125" defaultRowHeight="13"/>
  <cols>
    <col min="1" max="1" width="10.83203125" style="16"/>
    <col min="2" max="2" width="10.83203125" style="14"/>
    <col min="3" max="3" width="134.6640625" style="16" customWidth="1"/>
    <col min="4" max="16384" width="10.83203125" style="16"/>
  </cols>
  <sheetData>
    <row r="1" spans="1:3" ht="16">
      <c r="A1" s="13" t="s">
        <v>476</v>
      </c>
      <c r="C1" s="15"/>
    </row>
    <row r="2" spans="1:3" ht="16">
      <c r="C2" s="15"/>
    </row>
    <row r="3" spans="1:3" ht="16">
      <c r="C3" s="15"/>
    </row>
    <row r="4" spans="1:3" ht="16">
      <c r="C4" s="15"/>
    </row>
    <row r="5" spans="1:3" ht="16">
      <c r="C5" s="15"/>
    </row>
    <row r="6" spans="1:3" ht="16">
      <c r="C6" s="15"/>
    </row>
    <row r="7" spans="1:3" ht="16">
      <c r="C7" s="15"/>
    </row>
    <row r="8" spans="1:3" ht="16">
      <c r="C8" s="15"/>
    </row>
    <row r="9" spans="1:3" ht="16">
      <c r="C9" s="17"/>
    </row>
    <row r="10" spans="1:3" ht="17.25" customHeight="1">
      <c r="C10" s="18" t="s">
        <v>54</v>
      </c>
    </row>
    <row r="11" spans="1:3" ht="17.25" customHeight="1">
      <c r="C11" s="18" t="s">
        <v>606</v>
      </c>
    </row>
    <row r="12" spans="1:3" ht="17.25" customHeight="1">
      <c r="C12" s="18" t="s">
        <v>476</v>
      </c>
    </row>
    <row r="13" spans="1:3" ht="12.75" customHeight="1">
      <c r="C13" s="19"/>
    </row>
    <row r="14" spans="1:3" ht="12.75" customHeight="1">
      <c r="C14" s="19"/>
    </row>
    <row r="15" spans="1:3" ht="25.5" customHeight="1">
      <c r="B15" s="20"/>
      <c r="C15" s="21" t="s">
        <v>477</v>
      </c>
    </row>
    <row r="16" spans="1:3" ht="16">
      <c r="B16" s="20"/>
      <c r="C16" s="21" t="s">
        <v>573</v>
      </c>
    </row>
    <row r="17" spans="2:17" ht="25.5" customHeight="1">
      <c r="B17" s="20"/>
      <c r="C17" s="22" t="s">
        <v>55</v>
      </c>
    </row>
    <row r="18" spans="2:17" ht="17">
      <c r="B18" s="20"/>
      <c r="C18" s="23" t="s">
        <v>56</v>
      </c>
    </row>
    <row r="19" spans="2:17" ht="17">
      <c r="B19" s="20"/>
      <c r="C19" s="23" t="s">
        <v>57</v>
      </c>
    </row>
    <row r="20" spans="2:17" ht="17">
      <c r="B20" s="20"/>
      <c r="C20" s="23" t="s">
        <v>58</v>
      </c>
    </row>
    <row r="21" spans="2:17" ht="16">
      <c r="B21" s="20"/>
      <c r="C21" s="24"/>
    </row>
    <row r="22" spans="2:17" ht="16">
      <c r="B22" s="20"/>
      <c r="C22" s="25"/>
    </row>
    <row r="23" spans="2:17" ht="25.5" customHeight="1">
      <c r="B23" s="33" t="s">
        <v>478</v>
      </c>
      <c r="C23" s="23" t="s">
        <v>574</v>
      </c>
      <c r="D23" s="26"/>
      <c r="E23" s="26"/>
      <c r="F23" s="26"/>
      <c r="G23" s="26"/>
      <c r="H23" s="26"/>
      <c r="I23" s="26"/>
      <c r="J23" s="26"/>
      <c r="K23" s="26"/>
      <c r="L23" s="26"/>
      <c r="M23" s="26"/>
      <c r="N23" s="26"/>
      <c r="O23" s="26"/>
      <c r="P23" s="26"/>
    </row>
    <row r="24" spans="2:17" ht="25.5" customHeight="1">
      <c r="B24" s="33" t="s">
        <v>479</v>
      </c>
      <c r="C24" s="23" t="s">
        <v>588</v>
      </c>
      <c r="D24" s="26"/>
      <c r="E24" s="26"/>
      <c r="F24" s="26"/>
      <c r="G24" s="26"/>
      <c r="H24" s="26"/>
      <c r="I24" s="26"/>
      <c r="J24" s="26"/>
      <c r="K24" s="26"/>
      <c r="L24" s="26"/>
      <c r="M24" s="26"/>
      <c r="N24" s="26"/>
      <c r="O24" s="26"/>
      <c r="P24" s="26"/>
    </row>
    <row r="25" spans="2:17" ht="25.5" customHeight="1">
      <c r="B25" s="33" t="s">
        <v>480</v>
      </c>
      <c r="C25" s="23" t="s">
        <v>607</v>
      </c>
      <c r="D25" s="26"/>
      <c r="E25" s="26"/>
      <c r="F25" s="26"/>
      <c r="G25" s="26"/>
      <c r="H25" s="26"/>
      <c r="I25" s="26"/>
      <c r="J25" s="26"/>
      <c r="K25" s="26"/>
      <c r="L25" s="26"/>
      <c r="M25" s="26"/>
      <c r="N25" s="26"/>
      <c r="O25" s="26"/>
      <c r="P25" s="26"/>
    </row>
    <row r="26" spans="2:17" ht="25.5" customHeight="1">
      <c r="B26" s="33" t="s">
        <v>481</v>
      </c>
      <c r="C26" s="23" t="s">
        <v>590</v>
      </c>
      <c r="D26" s="26"/>
      <c r="E26" s="26"/>
      <c r="F26" s="26"/>
      <c r="G26" s="26"/>
      <c r="H26" s="26"/>
      <c r="I26" s="26"/>
      <c r="J26" s="26"/>
      <c r="K26" s="26"/>
      <c r="L26" s="26"/>
      <c r="M26" s="26"/>
      <c r="N26" s="26"/>
      <c r="O26" s="26"/>
      <c r="P26" s="26"/>
      <c r="Q26" s="26"/>
    </row>
    <row r="27" spans="2:17" ht="25.5" customHeight="1">
      <c r="B27" s="33" t="s">
        <v>482</v>
      </c>
      <c r="C27" s="23" t="s">
        <v>591</v>
      </c>
      <c r="D27" s="26"/>
      <c r="E27" s="26"/>
      <c r="F27" s="26"/>
      <c r="G27" s="26"/>
      <c r="H27" s="26"/>
      <c r="I27" s="26"/>
      <c r="J27" s="26"/>
      <c r="K27" s="26"/>
      <c r="L27" s="26"/>
      <c r="M27" s="26"/>
      <c r="N27" s="26"/>
      <c r="O27" s="26"/>
      <c r="P27" s="26"/>
      <c r="Q27" s="26"/>
    </row>
    <row r="28" spans="2:17" ht="25.5" customHeight="1">
      <c r="B28" s="33" t="s">
        <v>483</v>
      </c>
      <c r="C28" s="23" t="s">
        <v>592</v>
      </c>
      <c r="D28" s="26"/>
      <c r="E28" s="26"/>
      <c r="F28" s="26"/>
      <c r="G28" s="26"/>
      <c r="H28" s="26"/>
      <c r="I28" s="26"/>
      <c r="J28" s="26"/>
      <c r="K28" s="26"/>
      <c r="L28" s="26"/>
      <c r="M28" s="26"/>
      <c r="N28" s="26"/>
      <c r="O28" s="26"/>
      <c r="P28" s="26"/>
      <c r="Q28" s="26"/>
    </row>
    <row r="29" spans="2:17" ht="25.5" customHeight="1">
      <c r="B29" s="33" t="s">
        <v>484</v>
      </c>
      <c r="C29" s="23" t="s">
        <v>604</v>
      </c>
      <c r="D29" s="26"/>
      <c r="E29" s="26"/>
      <c r="F29" s="26"/>
      <c r="G29" s="26"/>
      <c r="H29" s="26"/>
      <c r="I29" s="26"/>
      <c r="J29" s="26"/>
      <c r="K29" s="26"/>
      <c r="L29" s="26"/>
      <c r="M29" s="26"/>
      <c r="N29" s="26"/>
      <c r="O29" s="26"/>
      <c r="P29" s="26"/>
      <c r="Q29" s="26"/>
    </row>
    <row r="30" spans="2:17" ht="25.5" customHeight="1">
      <c r="B30" s="33" t="s">
        <v>485</v>
      </c>
      <c r="C30" s="23" t="s">
        <v>595</v>
      </c>
      <c r="D30" s="26"/>
      <c r="E30" s="26"/>
      <c r="F30" s="26"/>
      <c r="G30" s="26"/>
      <c r="H30" s="26"/>
      <c r="I30" s="26"/>
      <c r="J30" s="26"/>
      <c r="K30" s="26"/>
      <c r="L30" s="26"/>
      <c r="M30" s="26"/>
      <c r="N30" s="26"/>
      <c r="O30" s="26"/>
      <c r="P30" s="26"/>
      <c r="Q30" s="26"/>
    </row>
    <row r="31" spans="2:17" ht="25.5" customHeight="1">
      <c r="B31" s="33" t="s">
        <v>486</v>
      </c>
      <c r="C31" s="23" t="s">
        <v>608</v>
      </c>
      <c r="D31" s="26"/>
      <c r="E31" s="26"/>
      <c r="F31" s="26"/>
      <c r="G31" s="26"/>
      <c r="H31" s="26"/>
      <c r="I31" s="26"/>
      <c r="J31" s="26"/>
      <c r="K31" s="26"/>
      <c r="L31" s="26"/>
      <c r="M31" s="26"/>
      <c r="N31" s="26"/>
      <c r="O31" s="26"/>
      <c r="P31" s="26"/>
      <c r="Q31" s="26"/>
    </row>
    <row r="32" spans="2:17" ht="25.5" customHeight="1">
      <c r="B32" s="33" t="s">
        <v>487</v>
      </c>
      <c r="C32" s="23" t="s">
        <v>605</v>
      </c>
      <c r="D32" s="26"/>
      <c r="E32" s="26"/>
      <c r="F32" s="26"/>
      <c r="G32" s="26"/>
      <c r="H32" s="26"/>
      <c r="I32" s="26"/>
      <c r="J32" s="26"/>
      <c r="K32" s="26"/>
      <c r="L32" s="26"/>
      <c r="M32" s="26"/>
      <c r="N32" s="26"/>
      <c r="O32" s="26"/>
      <c r="P32" s="26"/>
      <c r="Q32" s="26"/>
    </row>
    <row r="33" spans="2:17" ht="25.5" customHeight="1">
      <c r="B33" s="33" t="s">
        <v>488</v>
      </c>
      <c r="C33" s="23" t="s">
        <v>598</v>
      </c>
      <c r="D33" s="27"/>
      <c r="E33" s="27"/>
      <c r="F33" s="27"/>
      <c r="G33" s="27"/>
      <c r="H33" s="27"/>
      <c r="I33" s="27"/>
      <c r="J33" s="27"/>
      <c r="K33" s="27"/>
      <c r="L33" s="27"/>
      <c r="M33" s="27"/>
      <c r="N33" s="27"/>
      <c r="O33" s="27"/>
      <c r="P33" s="27"/>
      <c r="Q33" s="27"/>
    </row>
    <row r="34" spans="2:17" ht="25.5" customHeight="1">
      <c r="B34" s="33" t="s">
        <v>489</v>
      </c>
      <c r="C34" s="23" t="s">
        <v>599</v>
      </c>
      <c r="D34" s="26"/>
      <c r="E34" s="26"/>
      <c r="F34" s="26"/>
      <c r="G34" s="26"/>
      <c r="H34" s="26"/>
      <c r="I34" s="26"/>
      <c r="J34" s="26"/>
      <c r="K34" s="26"/>
      <c r="L34" s="26"/>
      <c r="M34" s="26"/>
      <c r="N34" s="26"/>
      <c r="O34" s="26"/>
      <c r="P34" s="26"/>
      <c r="Q34" s="26"/>
    </row>
    <row r="35" spans="2:17" ht="25.5" customHeight="1">
      <c r="B35" s="33" t="s">
        <v>490</v>
      </c>
      <c r="C35" s="23" t="s">
        <v>600</v>
      </c>
      <c r="D35" s="26"/>
      <c r="E35" s="26"/>
      <c r="F35" s="26"/>
      <c r="G35" s="26"/>
      <c r="H35" s="26"/>
      <c r="I35" s="26"/>
      <c r="J35" s="26"/>
      <c r="K35" s="26"/>
      <c r="L35" s="26"/>
      <c r="M35" s="26"/>
      <c r="N35" s="26"/>
      <c r="O35" s="26"/>
      <c r="P35" s="26"/>
      <c r="Q35" s="26"/>
    </row>
    <row r="36" spans="2:17" ht="25.5" customHeight="1">
      <c r="B36" s="33" t="s">
        <v>491</v>
      </c>
      <c r="C36" s="23" t="s">
        <v>601</v>
      </c>
      <c r="D36" s="26"/>
      <c r="E36" s="26"/>
      <c r="F36" s="26"/>
      <c r="G36" s="26"/>
      <c r="H36" s="26"/>
      <c r="I36" s="26"/>
      <c r="J36" s="26"/>
      <c r="K36" s="26"/>
      <c r="L36" s="26"/>
      <c r="M36" s="26"/>
      <c r="N36" s="26"/>
      <c r="O36" s="26"/>
      <c r="P36" s="26"/>
      <c r="Q36" s="26"/>
    </row>
    <row r="37" spans="2:17" ht="25.5" customHeight="1">
      <c r="B37" s="33" t="s">
        <v>492</v>
      </c>
      <c r="C37" s="23" t="s">
        <v>602</v>
      </c>
      <c r="D37" s="26"/>
      <c r="E37" s="26"/>
      <c r="F37" s="26"/>
      <c r="G37" s="26"/>
      <c r="H37" s="26"/>
      <c r="I37" s="26"/>
      <c r="J37" s="26"/>
      <c r="K37" s="26"/>
      <c r="L37" s="26"/>
      <c r="M37" s="26"/>
      <c r="N37" s="26"/>
      <c r="O37" s="26"/>
      <c r="P37" s="26"/>
      <c r="Q37" s="26"/>
    </row>
    <row r="38" spans="2:17" ht="25.5" customHeight="1">
      <c r="B38" s="28"/>
      <c r="C38" s="23"/>
      <c r="D38" s="26"/>
      <c r="E38" s="26"/>
      <c r="F38" s="26"/>
      <c r="G38" s="26"/>
      <c r="H38" s="26"/>
      <c r="I38" s="26"/>
      <c r="J38" s="26"/>
      <c r="K38" s="26"/>
      <c r="L38" s="26"/>
      <c r="M38" s="26"/>
      <c r="N38" s="26"/>
      <c r="O38" s="26"/>
      <c r="P38" s="26"/>
      <c r="Q38" s="26"/>
    </row>
    <row r="39" spans="2:17" ht="25.5" customHeight="1">
      <c r="B39" s="29"/>
      <c r="C39" s="30"/>
      <c r="D39" s="26"/>
      <c r="E39" s="26"/>
      <c r="F39" s="26"/>
      <c r="G39" s="26"/>
      <c r="H39" s="26"/>
      <c r="I39" s="26"/>
      <c r="J39" s="26"/>
      <c r="K39" s="26"/>
      <c r="L39" s="26"/>
      <c r="M39" s="26"/>
      <c r="N39" s="26"/>
      <c r="O39" s="26"/>
      <c r="P39" s="26"/>
      <c r="Q39" s="26"/>
    </row>
    <row r="40" spans="2:17" ht="25.5" customHeight="1">
      <c r="B40" s="29"/>
      <c r="C40" s="30"/>
      <c r="D40" s="26"/>
      <c r="E40" s="26"/>
      <c r="F40" s="26"/>
      <c r="G40" s="26"/>
      <c r="H40" s="26"/>
      <c r="I40" s="26"/>
      <c r="J40" s="26"/>
      <c r="K40" s="26"/>
      <c r="L40" s="26"/>
      <c r="M40" s="26"/>
      <c r="N40" s="26"/>
      <c r="O40" s="26"/>
      <c r="P40" s="26"/>
      <c r="Q40" s="26"/>
    </row>
    <row r="41" spans="2:17" ht="25.5" customHeight="1">
      <c r="C41" s="30"/>
      <c r="D41" s="26"/>
      <c r="E41" s="26"/>
      <c r="F41" s="26"/>
      <c r="G41" s="26"/>
      <c r="H41" s="26"/>
      <c r="I41" s="26"/>
      <c r="J41" s="26"/>
      <c r="K41" s="26"/>
      <c r="L41" s="26"/>
      <c r="M41" s="26"/>
      <c r="N41" s="26"/>
      <c r="O41" s="26"/>
      <c r="P41" s="26"/>
      <c r="Q41" s="26"/>
    </row>
    <row r="42" spans="2:17" ht="25.5" customHeight="1">
      <c r="C42" s="31"/>
      <c r="D42" s="26"/>
      <c r="E42" s="26"/>
      <c r="F42" s="26"/>
      <c r="G42" s="26"/>
      <c r="H42" s="26"/>
      <c r="I42" s="26"/>
      <c r="J42" s="26"/>
      <c r="K42" s="26"/>
      <c r="L42" s="26"/>
      <c r="M42" s="26"/>
      <c r="N42" s="26"/>
      <c r="O42" s="26"/>
      <c r="P42" s="26"/>
      <c r="Q42" s="26"/>
    </row>
    <row r="43" spans="2:17" ht="25.5" customHeight="1">
      <c r="C43" s="31"/>
      <c r="D43" s="26"/>
      <c r="E43" s="26"/>
      <c r="F43" s="26"/>
      <c r="G43" s="26"/>
      <c r="H43" s="26"/>
      <c r="I43" s="26"/>
      <c r="J43" s="26"/>
      <c r="K43" s="26"/>
      <c r="L43" s="26"/>
      <c r="M43" s="26"/>
      <c r="N43" s="26"/>
      <c r="O43" s="26"/>
      <c r="P43" s="26"/>
      <c r="Q43" s="26"/>
    </row>
    <row r="44" spans="2:17" ht="25.5" customHeight="1">
      <c r="C44" s="31"/>
      <c r="D44" s="26"/>
      <c r="E44" s="26"/>
      <c r="F44" s="26"/>
      <c r="G44" s="26"/>
      <c r="H44" s="26"/>
      <c r="I44" s="26"/>
      <c r="J44" s="26"/>
      <c r="K44" s="26"/>
      <c r="L44" s="26"/>
      <c r="M44" s="26"/>
      <c r="N44" s="26"/>
      <c r="O44" s="26"/>
      <c r="P44" s="26"/>
      <c r="Q44" s="26"/>
    </row>
    <row r="45" spans="2:17" ht="25.5" customHeight="1">
      <c r="C45" s="31"/>
      <c r="D45" s="26"/>
      <c r="E45" s="26"/>
      <c r="F45" s="26"/>
      <c r="G45" s="26"/>
      <c r="H45" s="26"/>
      <c r="I45" s="26"/>
      <c r="J45" s="26"/>
      <c r="K45" s="26"/>
      <c r="L45" s="26"/>
      <c r="M45" s="26"/>
      <c r="N45" s="26"/>
      <c r="O45" s="26"/>
      <c r="P45" s="26"/>
      <c r="Q45" s="26"/>
    </row>
    <row r="46" spans="2:17" ht="25.5" customHeight="1">
      <c r="C46" s="31"/>
      <c r="D46" s="26"/>
      <c r="E46" s="26"/>
      <c r="F46" s="26"/>
      <c r="G46" s="26"/>
      <c r="H46" s="26"/>
      <c r="I46" s="26"/>
      <c r="J46" s="26"/>
      <c r="K46" s="26"/>
      <c r="L46" s="26"/>
      <c r="M46" s="26"/>
      <c r="N46" s="26"/>
      <c r="O46" s="26"/>
      <c r="P46" s="26"/>
      <c r="Q46" s="26"/>
    </row>
    <row r="47" spans="2:17" ht="25.5" customHeight="1">
      <c r="C47" s="31"/>
      <c r="D47" s="26"/>
      <c r="E47" s="26"/>
      <c r="F47" s="26"/>
      <c r="G47" s="26"/>
      <c r="H47" s="26"/>
      <c r="I47" s="26"/>
      <c r="J47" s="26"/>
      <c r="K47" s="26"/>
      <c r="L47" s="26"/>
      <c r="M47" s="26"/>
      <c r="N47" s="26"/>
      <c r="O47" s="26"/>
      <c r="P47" s="26"/>
      <c r="Q47" s="26"/>
    </row>
    <row r="48" spans="2:17" ht="25.5" customHeight="1">
      <c r="C48" s="32"/>
      <c r="D48" s="26"/>
      <c r="E48" s="26"/>
      <c r="F48" s="26"/>
      <c r="G48" s="26"/>
      <c r="H48" s="26"/>
      <c r="I48" s="26"/>
      <c r="J48" s="26"/>
      <c r="K48" s="26"/>
      <c r="L48" s="26"/>
      <c r="M48" s="26"/>
      <c r="N48" s="26"/>
      <c r="O48" s="26"/>
      <c r="P48" s="26"/>
      <c r="Q48" s="26"/>
    </row>
    <row r="49" spans="3:17" ht="25.5" customHeight="1">
      <c r="C49" s="32"/>
      <c r="D49" s="26"/>
      <c r="E49" s="26"/>
      <c r="F49" s="26"/>
      <c r="G49" s="26"/>
      <c r="H49" s="26"/>
      <c r="I49" s="26"/>
      <c r="J49" s="26"/>
      <c r="K49" s="26"/>
      <c r="L49" s="26"/>
      <c r="M49" s="26"/>
      <c r="N49" s="26"/>
      <c r="O49" s="26"/>
      <c r="P49" s="26"/>
      <c r="Q49" s="26"/>
    </row>
    <row r="50" spans="3:17" ht="25.5" customHeight="1">
      <c r="C50" s="32"/>
      <c r="D50" s="26"/>
      <c r="E50" s="26"/>
      <c r="F50" s="26"/>
      <c r="G50" s="26"/>
      <c r="H50" s="26"/>
      <c r="I50" s="26"/>
      <c r="J50" s="26"/>
      <c r="K50" s="26"/>
      <c r="L50" s="26"/>
      <c r="M50" s="26"/>
      <c r="N50" s="26"/>
      <c r="O50" s="26"/>
      <c r="P50" s="26"/>
      <c r="Q50" s="26"/>
    </row>
    <row r="51" spans="3:17" ht="25.5" customHeight="1">
      <c r="C51" s="32"/>
      <c r="D51" s="26"/>
      <c r="E51" s="26"/>
      <c r="F51" s="26"/>
      <c r="G51" s="26"/>
      <c r="H51" s="26"/>
      <c r="I51" s="26"/>
      <c r="J51" s="26"/>
      <c r="K51" s="26"/>
      <c r="L51" s="26"/>
      <c r="M51" s="26"/>
      <c r="N51" s="26"/>
      <c r="O51" s="26"/>
      <c r="P51" s="26"/>
      <c r="Q51" s="26"/>
    </row>
    <row r="52" spans="3:17" ht="25.5" customHeight="1">
      <c r="C52" s="32"/>
      <c r="D52" s="26"/>
      <c r="E52" s="26"/>
      <c r="F52" s="26"/>
      <c r="G52" s="26"/>
      <c r="H52" s="26"/>
      <c r="I52" s="26"/>
      <c r="J52" s="26"/>
      <c r="K52" s="26"/>
      <c r="L52" s="26"/>
      <c r="M52" s="26"/>
      <c r="N52" s="26"/>
      <c r="O52" s="26"/>
      <c r="P52" s="26"/>
      <c r="Q52" s="26"/>
    </row>
    <row r="53" spans="3:17" ht="25.5" customHeight="1">
      <c r="C53" s="32"/>
      <c r="D53" s="26"/>
      <c r="E53" s="26"/>
      <c r="F53" s="26"/>
      <c r="G53" s="26"/>
      <c r="H53" s="26"/>
      <c r="I53" s="26"/>
      <c r="J53" s="26"/>
      <c r="K53" s="26"/>
      <c r="L53" s="26"/>
      <c r="M53" s="26"/>
      <c r="N53" s="26"/>
      <c r="O53" s="26"/>
      <c r="P53" s="26"/>
      <c r="Q53" s="26"/>
    </row>
    <row r="54" spans="3:17" ht="25.5" customHeight="1">
      <c r="C54" s="32"/>
      <c r="D54" s="26"/>
      <c r="E54" s="26"/>
      <c r="F54" s="26"/>
      <c r="G54" s="26"/>
      <c r="H54" s="26"/>
      <c r="I54" s="26"/>
      <c r="J54" s="26"/>
      <c r="K54" s="26"/>
      <c r="L54" s="26"/>
      <c r="M54" s="26"/>
      <c r="N54" s="26"/>
      <c r="O54" s="26"/>
      <c r="P54" s="26"/>
      <c r="Q54" s="26"/>
    </row>
    <row r="55" spans="3:17" ht="25.5" customHeight="1">
      <c r="C55" s="32"/>
      <c r="D55" s="26"/>
      <c r="E55" s="26"/>
      <c r="F55" s="26"/>
      <c r="G55" s="26"/>
      <c r="H55" s="26"/>
      <c r="I55" s="26"/>
      <c r="J55" s="26"/>
      <c r="K55" s="26"/>
      <c r="L55" s="26"/>
      <c r="M55" s="26"/>
      <c r="N55" s="26"/>
      <c r="O55" s="26"/>
      <c r="P55" s="26"/>
      <c r="Q55" s="26"/>
    </row>
    <row r="56" spans="3:17" ht="25.5" customHeight="1">
      <c r="C56" s="32"/>
      <c r="D56" s="26"/>
      <c r="E56" s="26"/>
      <c r="F56" s="26"/>
      <c r="G56" s="26"/>
      <c r="H56" s="26"/>
      <c r="I56" s="26"/>
      <c r="J56" s="26"/>
      <c r="K56" s="26"/>
      <c r="L56" s="26"/>
      <c r="M56" s="26"/>
      <c r="N56" s="26"/>
      <c r="O56" s="26"/>
      <c r="P56" s="26"/>
      <c r="Q56" s="26"/>
    </row>
    <row r="57" spans="3:17" ht="25.5" customHeight="1">
      <c r="C57" s="32"/>
      <c r="D57" s="26"/>
      <c r="E57" s="26"/>
      <c r="F57" s="26"/>
      <c r="G57" s="26"/>
      <c r="H57" s="26"/>
      <c r="I57" s="26"/>
      <c r="J57" s="26"/>
      <c r="K57" s="26"/>
      <c r="L57" s="26"/>
      <c r="M57" s="26"/>
      <c r="N57" s="26"/>
      <c r="O57" s="26"/>
      <c r="P57" s="26"/>
      <c r="Q57" s="26"/>
    </row>
    <row r="58" spans="3:17" ht="25.5" customHeight="1">
      <c r="C58" s="32"/>
      <c r="D58" s="26"/>
      <c r="E58" s="26"/>
      <c r="F58" s="26"/>
      <c r="G58" s="26"/>
      <c r="H58" s="26"/>
      <c r="I58" s="26"/>
      <c r="J58" s="26"/>
      <c r="K58" s="26"/>
      <c r="L58" s="26"/>
      <c r="M58" s="26"/>
      <c r="N58" s="26"/>
      <c r="O58" s="26"/>
      <c r="P58" s="26"/>
      <c r="Q58" s="26"/>
    </row>
    <row r="59" spans="3:17" ht="25.5" customHeight="1">
      <c r="C59" s="32"/>
      <c r="D59" s="26"/>
      <c r="E59" s="26"/>
      <c r="F59" s="26"/>
      <c r="G59" s="26"/>
      <c r="H59" s="26"/>
      <c r="I59" s="26"/>
      <c r="J59" s="26"/>
      <c r="K59" s="26"/>
      <c r="L59" s="26"/>
      <c r="M59" s="26"/>
      <c r="N59" s="26"/>
      <c r="O59" s="26"/>
      <c r="P59" s="26"/>
      <c r="Q59" s="26"/>
    </row>
    <row r="60" spans="3:17" ht="25.5" customHeight="1">
      <c r="C60" s="32"/>
      <c r="D60" s="26"/>
      <c r="E60" s="26"/>
      <c r="F60" s="26"/>
      <c r="G60" s="26"/>
      <c r="H60" s="26"/>
      <c r="I60" s="26"/>
      <c r="J60" s="26"/>
      <c r="K60" s="26"/>
      <c r="L60" s="26"/>
      <c r="M60" s="26"/>
      <c r="N60" s="26"/>
      <c r="O60" s="26"/>
      <c r="P60" s="26"/>
      <c r="Q60" s="26"/>
    </row>
    <row r="61" spans="3:17" ht="25.5" customHeight="1">
      <c r="C61" s="32"/>
      <c r="D61" s="26"/>
      <c r="E61" s="26"/>
      <c r="F61" s="26"/>
      <c r="G61" s="26"/>
      <c r="H61" s="26"/>
      <c r="I61" s="26"/>
      <c r="J61" s="26"/>
      <c r="K61" s="26"/>
      <c r="L61" s="26"/>
      <c r="M61" s="26"/>
      <c r="N61" s="26"/>
      <c r="O61" s="26"/>
      <c r="P61" s="26"/>
      <c r="Q61" s="26"/>
    </row>
    <row r="62" spans="3:17" ht="25.5" customHeight="1">
      <c r="C62" s="32"/>
      <c r="D62" s="26"/>
      <c r="E62" s="26"/>
      <c r="F62" s="26"/>
      <c r="G62" s="26"/>
      <c r="H62" s="26"/>
      <c r="I62" s="26"/>
      <c r="J62" s="26"/>
      <c r="K62" s="26"/>
      <c r="L62" s="26"/>
      <c r="M62" s="26"/>
      <c r="N62" s="26"/>
      <c r="O62" s="26"/>
      <c r="P62" s="26"/>
      <c r="Q62" s="26"/>
    </row>
    <row r="63" spans="3:17" ht="25.5" customHeight="1">
      <c r="C63" s="32"/>
      <c r="D63" s="26"/>
      <c r="E63" s="26"/>
      <c r="F63" s="26"/>
      <c r="G63" s="26"/>
      <c r="H63" s="26"/>
      <c r="I63" s="26"/>
      <c r="J63" s="26"/>
      <c r="K63" s="26"/>
      <c r="L63" s="26"/>
      <c r="M63" s="26"/>
      <c r="N63" s="26"/>
      <c r="O63" s="26"/>
      <c r="P63" s="26"/>
      <c r="Q63" s="26"/>
    </row>
    <row r="64" spans="3:17" ht="25.5" customHeight="1">
      <c r="C64" s="32"/>
      <c r="D64" s="26"/>
      <c r="E64" s="26"/>
      <c r="F64" s="26"/>
      <c r="G64" s="26"/>
      <c r="H64" s="26"/>
      <c r="I64" s="26"/>
      <c r="J64" s="26"/>
      <c r="K64" s="26"/>
      <c r="L64" s="26"/>
      <c r="M64" s="26"/>
      <c r="N64" s="26"/>
      <c r="O64" s="26"/>
      <c r="P64" s="26"/>
      <c r="Q64" s="26"/>
    </row>
    <row r="65" spans="3:17" ht="25.5" customHeight="1">
      <c r="C65" s="32"/>
      <c r="D65" s="26"/>
      <c r="E65" s="26"/>
      <c r="F65" s="26"/>
      <c r="G65" s="26"/>
      <c r="H65" s="26"/>
      <c r="I65" s="26"/>
      <c r="J65" s="26"/>
      <c r="K65" s="26"/>
      <c r="L65" s="26"/>
      <c r="M65" s="26"/>
      <c r="N65" s="26"/>
      <c r="O65" s="26"/>
      <c r="P65" s="26"/>
      <c r="Q65" s="26"/>
    </row>
    <row r="66" spans="3:17" ht="25.5" customHeight="1">
      <c r="C66" s="32"/>
      <c r="D66" s="26"/>
      <c r="E66" s="26"/>
      <c r="F66" s="26"/>
      <c r="G66" s="26"/>
      <c r="H66" s="26"/>
      <c r="I66" s="26"/>
      <c r="J66" s="26"/>
      <c r="K66" s="26"/>
      <c r="L66" s="26"/>
      <c r="M66" s="26"/>
      <c r="N66" s="26"/>
      <c r="O66" s="26"/>
      <c r="P66" s="26"/>
      <c r="Q66" s="26"/>
    </row>
    <row r="67" spans="3:17" ht="25.5" customHeight="1">
      <c r="C67" s="32"/>
      <c r="D67" s="26"/>
      <c r="E67" s="26"/>
      <c r="F67" s="26"/>
      <c r="G67" s="26"/>
      <c r="H67" s="26"/>
      <c r="I67" s="26"/>
      <c r="J67" s="26"/>
      <c r="K67" s="26"/>
      <c r="L67" s="26"/>
      <c r="M67" s="26"/>
      <c r="N67" s="26"/>
      <c r="O67" s="26"/>
      <c r="P67" s="26"/>
      <c r="Q67" s="26"/>
    </row>
    <row r="68" spans="3:17" ht="25.5" customHeight="1">
      <c r="C68" s="32"/>
      <c r="D68" s="26"/>
      <c r="E68" s="26"/>
      <c r="F68" s="26"/>
      <c r="G68" s="26"/>
      <c r="H68" s="26"/>
      <c r="I68" s="26"/>
      <c r="J68" s="26"/>
      <c r="K68" s="26"/>
      <c r="L68" s="26"/>
      <c r="M68" s="26"/>
      <c r="N68" s="26"/>
      <c r="O68" s="26"/>
      <c r="P68" s="26"/>
      <c r="Q68" s="26"/>
    </row>
    <row r="69" spans="3:17" ht="25.5" customHeight="1">
      <c r="C69" s="32"/>
      <c r="D69" s="26"/>
      <c r="E69" s="26"/>
      <c r="F69" s="26"/>
      <c r="G69" s="26"/>
      <c r="H69" s="26"/>
      <c r="I69" s="26"/>
      <c r="J69" s="26"/>
      <c r="K69" s="26"/>
      <c r="L69" s="26"/>
      <c r="M69" s="26"/>
      <c r="N69" s="26"/>
      <c r="O69" s="26"/>
      <c r="P69" s="26"/>
      <c r="Q69" s="26"/>
    </row>
    <row r="70" spans="3:17" ht="25.5" customHeight="1">
      <c r="C70" s="32"/>
      <c r="D70" s="26"/>
      <c r="E70" s="26"/>
      <c r="F70" s="26"/>
      <c r="G70" s="26"/>
      <c r="H70" s="26"/>
      <c r="I70" s="26"/>
      <c r="J70" s="26"/>
      <c r="K70" s="26"/>
      <c r="L70" s="26"/>
      <c r="M70" s="26"/>
      <c r="N70" s="26"/>
      <c r="O70" s="26"/>
      <c r="P70" s="26"/>
      <c r="Q70" s="26"/>
    </row>
    <row r="71" spans="3:17" ht="25.5" customHeight="1">
      <c r="C71" s="32"/>
      <c r="D71" s="26"/>
      <c r="E71" s="26"/>
      <c r="F71" s="26"/>
      <c r="G71" s="26"/>
      <c r="H71" s="26"/>
      <c r="I71" s="26"/>
      <c r="J71" s="26"/>
      <c r="K71" s="26"/>
      <c r="L71" s="26"/>
      <c r="M71" s="26"/>
      <c r="N71" s="26"/>
      <c r="O71" s="26"/>
      <c r="P71" s="26"/>
      <c r="Q71" s="26"/>
    </row>
    <row r="72" spans="3:17" ht="25.5" customHeight="1">
      <c r="C72" s="32"/>
      <c r="D72" s="26"/>
      <c r="E72" s="26"/>
      <c r="F72" s="26"/>
      <c r="G72" s="26"/>
      <c r="H72" s="26"/>
      <c r="I72" s="26"/>
      <c r="J72" s="26"/>
      <c r="K72" s="26"/>
      <c r="L72" s="26"/>
      <c r="M72" s="26"/>
      <c r="N72" s="26"/>
      <c r="O72" s="26"/>
      <c r="P72" s="26"/>
      <c r="Q72" s="26"/>
    </row>
    <row r="73" spans="3:17" ht="25.5" customHeight="1">
      <c r="C73" s="32"/>
      <c r="D73" s="26"/>
      <c r="E73" s="26"/>
      <c r="F73" s="26"/>
      <c r="G73" s="26"/>
      <c r="H73" s="26"/>
      <c r="I73" s="26"/>
      <c r="J73" s="26"/>
      <c r="K73" s="26"/>
      <c r="L73" s="26"/>
      <c r="M73" s="26"/>
      <c r="N73" s="26"/>
      <c r="O73" s="26"/>
      <c r="P73" s="26"/>
      <c r="Q73" s="26"/>
    </row>
    <row r="74" spans="3:17" ht="25.5" customHeight="1">
      <c r="C74" s="32"/>
      <c r="D74" s="26"/>
      <c r="E74" s="26"/>
      <c r="F74" s="26"/>
      <c r="G74" s="26"/>
      <c r="H74" s="26"/>
      <c r="I74" s="26"/>
      <c r="J74" s="26"/>
      <c r="K74" s="26"/>
      <c r="L74" s="26"/>
      <c r="M74" s="26"/>
      <c r="N74" s="26"/>
      <c r="O74" s="26"/>
      <c r="P74" s="26"/>
      <c r="Q74" s="26"/>
    </row>
    <row r="75" spans="3:17" ht="25.5" customHeight="1">
      <c r="C75" s="32"/>
      <c r="D75" s="26"/>
      <c r="E75" s="26"/>
      <c r="F75" s="26"/>
      <c r="G75" s="26"/>
      <c r="H75" s="26"/>
      <c r="I75" s="26"/>
      <c r="J75" s="26"/>
      <c r="K75" s="26"/>
      <c r="L75" s="26"/>
      <c r="M75" s="26"/>
      <c r="N75" s="26"/>
      <c r="O75" s="26"/>
      <c r="P75" s="26"/>
      <c r="Q75" s="26"/>
    </row>
    <row r="76" spans="3:17" ht="25.5" customHeight="1">
      <c r="C76" s="32"/>
      <c r="D76" s="26"/>
      <c r="E76" s="26"/>
      <c r="F76" s="26"/>
      <c r="G76" s="26"/>
      <c r="H76" s="26"/>
      <c r="I76" s="26"/>
      <c r="J76" s="26"/>
      <c r="K76" s="26"/>
      <c r="L76" s="26"/>
      <c r="M76" s="26"/>
      <c r="N76" s="26"/>
      <c r="O76" s="26"/>
      <c r="P76" s="26"/>
      <c r="Q76" s="26"/>
    </row>
    <row r="77" spans="3:17" ht="25.5" customHeight="1">
      <c r="C77" s="32"/>
      <c r="D77" s="26"/>
      <c r="E77" s="26"/>
      <c r="F77" s="26"/>
      <c r="G77" s="26"/>
      <c r="H77" s="26"/>
      <c r="I77" s="26"/>
      <c r="J77" s="26"/>
      <c r="K77" s="26"/>
      <c r="L77" s="26"/>
      <c r="M77" s="26"/>
      <c r="N77" s="26"/>
      <c r="O77" s="26"/>
      <c r="P77" s="26"/>
      <c r="Q77" s="26"/>
    </row>
    <row r="78" spans="3:17" ht="25.5" customHeight="1">
      <c r="C78" s="32"/>
      <c r="D78" s="26"/>
      <c r="E78" s="26"/>
      <c r="F78" s="26"/>
      <c r="G78" s="26"/>
      <c r="H78" s="26"/>
      <c r="I78" s="26"/>
      <c r="J78" s="26"/>
      <c r="K78" s="26"/>
      <c r="L78" s="26"/>
      <c r="M78" s="26"/>
      <c r="N78" s="26"/>
      <c r="O78" s="26"/>
      <c r="P78" s="26"/>
      <c r="Q78" s="26"/>
    </row>
    <row r="79" spans="3:17" ht="25.5" customHeight="1">
      <c r="C79" s="32"/>
      <c r="D79" s="26"/>
      <c r="E79" s="26"/>
      <c r="F79" s="26"/>
      <c r="G79" s="26"/>
      <c r="H79" s="26"/>
      <c r="I79" s="26"/>
      <c r="J79" s="26"/>
      <c r="K79" s="26"/>
      <c r="L79" s="26"/>
      <c r="M79" s="26"/>
      <c r="N79" s="26"/>
      <c r="O79" s="26"/>
      <c r="P79" s="26"/>
      <c r="Q79" s="26"/>
    </row>
    <row r="80" spans="3:17" ht="25.5" customHeight="1">
      <c r="C80" s="32"/>
      <c r="D80" s="26"/>
      <c r="E80" s="26"/>
      <c r="F80" s="26"/>
      <c r="G80" s="26"/>
      <c r="H80" s="26"/>
      <c r="I80" s="26"/>
      <c r="J80" s="26"/>
      <c r="K80" s="26"/>
      <c r="L80" s="26"/>
      <c r="M80" s="26"/>
      <c r="N80" s="26"/>
      <c r="O80" s="26"/>
      <c r="P80" s="26"/>
      <c r="Q80" s="26"/>
    </row>
    <row r="81" spans="3:17" ht="25.5" customHeight="1">
      <c r="C81" s="32"/>
      <c r="D81" s="26"/>
      <c r="E81" s="26"/>
      <c r="F81" s="26"/>
      <c r="G81" s="26"/>
      <c r="H81" s="26"/>
      <c r="I81" s="26"/>
      <c r="J81" s="26"/>
      <c r="K81" s="26"/>
      <c r="L81" s="26"/>
      <c r="M81" s="26"/>
      <c r="N81" s="26"/>
      <c r="O81" s="26"/>
      <c r="P81" s="26"/>
      <c r="Q81" s="26"/>
    </row>
    <row r="82" spans="3:17" ht="25.5" customHeight="1">
      <c r="C82" s="32"/>
      <c r="D82" s="26"/>
      <c r="E82" s="26"/>
      <c r="F82" s="26"/>
      <c r="G82" s="26"/>
      <c r="H82" s="26"/>
      <c r="I82" s="26"/>
      <c r="J82" s="26"/>
      <c r="K82" s="26"/>
      <c r="L82" s="26"/>
      <c r="M82" s="26"/>
      <c r="N82" s="26"/>
      <c r="O82" s="26"/>
      <c r="P82" s="26"/>
      <c r="Q82" s="26"/>
    </row>
    <row r="83" spans="3:17" ht="25.5" customHeight="1">
      <c r="C83" s="32"/>
      <c r="D83" s="26"/>
      <c r="E83" s="26"/>
      <c r="F83" s="26"/>
      <c r="G83" s="26"/>
      <c r="H83" s="26"/>
      <c r="I83" s="26"/>
      <c r="J83" s="26"/>
      <c r="K83" s="26"/>
      <c r="L83" s="26"/>
      <c r="M83" s="26"/>
      <c r="N83" s="26"/>
      <c r="O83" s="26"/>
      <c r="P83" s="26"/>
      <c r="Q83" s="26"/>
    </row>
    <row r="84" spans="3:17" ht="25.5" customHeight="1">
      <c r="C84" s="32"/>
      <c r="D84" s="26"/>
      <c r="E84" s="26"/>
      <c r="F84" s="26"/>
      <c r="G84" s="26"/>
      <c r="H84" s="26"/>
      <c r="I84" s="26"/>
      <c r="J84" s="26"/>
      <c r="K84" s="26"/>
      <c r="L84" s="26"/>
      <c r="M84" s="26"/>
      <c r="N84" s="26"/>
      <c r="O84" s="26"/>
      <c r="P84" s="26"/>
      <c r="Q84" s="26"/>
    </row>
    <row r="85" spans="3:17" ht="25.5" customHeight="1">
      <c r="C85" s="32"/>
      <c r="D85" s="26"/>
      <c r="E85" s="26"/>
      <c r="F85" s="26"/>
      <c r="G85" s="26"/>
      <c r="H85" s="26"/>
      <c r="I85" s="26"/>
      <c r="J85" s="26"/>
      <c r="K85" s="26"/>
      <c r="L85" s="26"/>
      <c r="M85" s="26"/>
      <c r="N85" s="26"/>
      <c r="O85" s="26"/>
      <c r="P85" s="26"/>
      <c r="Q85" s="26"/>
    </row>
  </sheetData>
  <hyperlinks>
    <hyperlink ref="C15" location="NOTAS!A1" display="NOTAS ACLARATORIAS LOS CUADROS EN GENERAL" xr:uid="{00000000-0004-0000-0000-000000000000}"/>
    <hyperlink ref="C18" location="I!A1" display="I FRACCIONES DEL HTS PARA EXPORTACIÓN Y SU DESCRIPCIÓN. EL001 al EL005" xr:uid="{00000000-0004-0000-0000-000001000000}"/>
    <hyperlink ref="C20" location="III!A1" display="III FRACCIONES DEL HTS PARA EXPORTACIÓN Y SU DESCRIPCIÓN. EL016 al EL025" xr:uid="{00000000-0004-0000-0000-000002000000}"/>
    <hyperlink ref="C19" location="II!A1" display="II FRACCIONES DEL HTS PARA EXPORTACIÓN Y SU DESCRIPCIÓN. EL006 al EL015" xr:uid="{00000000-0004-0000-0000-000003000000}"/>
    <hyperlink ref="B23" location="'C1'!A1" display="C1" xr:uid="{00000000-0004-0000-0000-000004000000}"/>
    <hyperlink ref="B24" location="'C2'!A1" display="C2" xr:uid="{00000000-0004-0000-0000-000005000000}"/>
    <hyperlink ref="B25" location="'C3'!A1" display="C3" xr:uid="{00000000-0004-0000-0000-000006000000}"/>
    <hyperlink ref="B26" location="'C4'!A1" display="C4" xr:uid="{00000000-0004-0000-0000-000007000000}"/>
    <hyperlink ref="B27" location="'C5'!A1" display="C5" xr:uid="{00000000-0004-0000-0000-000008000000}"/>
    <hyperlink ref="B28" location="'C6'!A1" display="C6" xr:uid="{00000000-0004-0000-0000-000009000000}"/>
    <hyperlink ref="B29" location="'C7'!A1" display="C7" xr:uid="{00000000-0004-0000-0000-00000A000000}"/>
    <hyperlink ref="B30" location="'C8'!A1" display="C8" xr:uid="{00000000-0004-0000-0000-00000B000000}"/>
    <hyperlink ref="B31" location="'C9'!A1" display="C9" xr:uid="{00000000-0004-0000-0000-00000C000000}"/>
    <hyperlink ref="B32" location="'C10'!A1" display="C10" xr:uid="{00000000-0004-0000-0000-00000D000000}"/>
    <hyperlink ref="B33" location="'C11'!A1" display="C11" xr:uid="{00000000-0004-0000-0000-00000E000000}"/>
    <hyperlink ref="B34" location="'C12'!A1" display="C12" xr:uid="{00000000-0004-0000-0000-00000F000000}"/>
    <hyperlink ref="B35" location="'C13'!A1" display="C13" xr:uid="{00000000-0004-0000-0000-000010000000}"/>
    <hyperlink ref="B36" location="'C14'!A1" display="C14" xr:uid="{00000000-0004-0000-0000-000011000000}"/>
    <hyperlink ref="B37" location="'C15'!A1" display="C15" xr:uid="{00000000-0004-0000-0000-000012000000}"/>
    <hyperlink ref="C16" location="'NOTAS 2'!A1" display="NOTAS 2" xr:uid="{AEC8F193-82AD-324E-926C-91E651835D2D}"/>
  </hyperlink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2"/>
  <dimension ref="A1:AE123"/>
  <sheetViews>
    <sheetView showGridLines="0" zoomScaleNormal="100" workbookViewId="0"/>
  </sheetViews>
  <sheetFormatPr baseColWidth="10" defaultColWidth="28.83203125" defaultRowHeight="13"/>
  <cols>
    <col min="1" max="1" width="45.83203125" style="35" customWidth="1"/>
    <col min="2" max="15" width="12.1640625" style="36" customWidth="1"/>
    <col min="16" max="29" width="13.6640625" style="36" customWidth="1"/>
    <col min="30" max="30" width="13.83203125" style="36" customWidth="1"/>
    <col min="31" max="16384" width="28.83203125" style="2"/>
  </cols>
  <sheetData>
    <row r="1" spans="1:31" ht="16">
      <c r="A1" s="72" t="s">
        <v>7</v>
      </c>
    </row>
    <row r="2" spans="1:31" ht="12.75" customHeight="1">
      <c r="A2" s="109" t="s">
        <v>34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1" ht="12.75" customHeight="1"/>
    <row r="4" spans="1:31" ht="12.75" customHeight="1">
      <c r="A4" s="109" t="s">
        <v>590</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1"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1" ht="12.75" customHeight="1" thickTop="1">
      <c r="A6" s="52"/>
      <c r="B6" s="36">
        <v>1995</v>
      </c>
      <c r="C6" s="36">
        <v>1996</v>
      </c>
      <c r="D6" s="36">
        <v>1997</v>
      </c>
      <c r="E6" s="36">
        <v>1998</v>
      </c>
      <c r="F6" s="36">
        <v>1999</v>
      </c>
      <c r="G6" s="36">
        <v>2000</v>
      </c>
      <c r="H6" s="36">
        <v>2001</v>
      </c>
      <c r="I6" s="36">
        <v>2002</v>
      </c>
      <c r="J6" s="36">
        <v>2003</v>
      </c>
      <c r="K6" s="36">
        <v>2004</v>
      </c>
      <c r="L6" s="36">
        <v>2005</v>
      </c>
      <c r="M6" s="36">
        <v>2006</v>
      </c>
      <c r="N6" s="36">
        <v>2007</v>
      </c>
      <c r="O6" s="36">
        <v>2008</v>
      </c>
      <c r="P6" s="36">
        <v>2009</v>
      </c>
      <c r="Q6" s="36">
        <v>2010</v>
      </c>
      <c r="R6" s="36">
        <v>2011</v>
      </c>
      <c r="S6" s="36">
        <v>2012</v>
      </c>
      <c r="T6" s="36">
        <v>2013</v>
      </c>
      <c r="U6" s="36">
        <v>2014</v>
      </c>
      <c r="V6" s="36">
        <v>2015</v>
      </c>
      <c r="W6" s="36">
        <v>2016</v>
      </c>
      <c r="X6" s="36">
        <v>2017</v>
      </c>
      <c r="Y6" s="36">
        <v>2018</v>
      </c>
      <c r="Z6" s="36">
        <v>2019</v>
      </c>
      <c r="AA6" s="36">
        <v>2020</v>
      </c>
      <c r="AB6" s="36">
        <v>2021</v>
      </c>
      <c r="AC6" s="36">
        <v>2022</v>
      </c>
      <c r="AD6" s="36" t="s">
        <v>575</v>
      </c>
    </row>
    <row r="7" spans="1:31" ht="12.75" customHeight="1" thickBot="1">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row>
    <row r="8" spans="1:31" ht="12.75" customHeight="1" thickTop="1" thickBot="1">
      <c r="A8" s="116" t="s">
        <v>5</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row>
    <row r="9" spans="1:31" ht="12.75" customHeight="1">
      <c r="A9" s="35" t="s">
        <v>33</v>
      </c>
      <c r="B9" s="47">
        <v>1058.8649049999999</v>
      </c>
      <c r="C9" s="47">
        <v>1314.3935670000001</v>
      </c>
      <c r="D9" s="47">
        <v>1474.0913949999999</v>
      </c>
      <c r="E9" s="47">
        <v>1472.9840049999998</v>
      </c>
      <c r="F9" s="47">
        <v>1387.865059</v>
      </c>
      <c r="G9" s="47">
        <v>1535.0405790000002</v>
      </c>
      <c r="H9" s="47">
        <v>1541.8598209999998</v>
      </c>
      <c r="I9" s="47">
        <v>1177.290667</v>
      </c>
      <c r="J9" s="47">
        <v>1185.406485</v>
      </c>
      <c r="K9" s="47">
        <v>1266.779775</v>
      </c>
      <c r="L9" s="47">
        <v>1390.2741309999999</v>
      </c>
      <c r="M9" s="47">
        <v>1664.601604</v>
      </c>
      <c r="N9" s="47">
        <v>4576.386743</v>
      </c>
      <c r="O9" s="47">
        <v>5389.8106720000005</v>
      </c>
      <c r="P9" s="47">
        <v>4288.1380639999998</v>
      </c>
      <c r="Q9" s="47">
        <v>4774.0599750000001</v>
      </c>
      <c r="R9" s="47">
        <v>4886.4734120000012</v>
      </c>
      <c r="S9" s="47">
        <v>4759.3248979999998</v>
      </c>
      <c r="T9" s="47">
        <v>4515.4454350000005</v>
      </c>
      <c r="U9" s="47">
        <v>4442.8839700000008</v>
      </c>
      <c r="V9" s="47">
        <v>3955.3047329999995</v>
      </c>
      <c r="W9" s="47">
        <v>3592.8676969999997</v>
      </c>
      <c r="X9" s="47">
        <v>3315.8789699999998</v>
      </c>
      <c r="Y9" s="47">
        <v>3382.906129</v>
      </c>
      <c r="Z9" s="47">
        <v>3319.7293170000012</v>
      </c>
      <c r="AA9" s="47">
        <v>2685.109457999999</v>
      </c>
      <c r="AB9" s="47">
        <v>2739.1706629999999</v>
      </c>
      <c r="AC9" s="47">
        <v>2829.1973599999997</v>
      </c>
      <c r="AD9" s="47">
        <f>SUM(B9:AC9)</f>
        <v>79922.139489000008</v>
      </c>
      <c r="AE9" s="53"/>
    </row>
    <row r="10" spans="1:31" ht="12.75" customHeight="1">
      <c r="A10" s="35" t="s">
        <v>32</v>
      </c>
      <c r="B10" s="47">
        <v>15903.656548000001</v>
      </c>
      <c r="C10" s="47">
        <v>20734.582385999998</v>
      </c>
      <c r="D10" s="47">
        <v>24828.694024</v>
      </c>
      <c r="E10" s="47">
        <v>24695.716645000008</v>
      </c>
      <c r="F10" s="47">
        <v>25850.866249999995</v>
      </c>
      <c r="G10" s="47">
        <v>30293.340477999991</v>
      </c>
      <c r="H10" s="47">
        <v>27316.470055000002</v>
      </c>
      <c r="I10" s="47">
        <v>23847.108968000004</v>
      </c>
      <c r="J10" s="47">
        <v>22152.248971000001</v>
      </c>
      <c r="K10" s="47">
        <v>25795.208865000004</v>
      </c>
      <c r="L10" s="47">
        <v>26688.415394</v>
      </c>
      <c r="M10" s="47">
        <v>30199.830167</v>
      </c>
      <c r="N10" s="47">
        <v>36335.831905999999</v>
      </c>
      <c r="O10" s="47">
        <v>39640.136120999996</v>
      </c>
      <c r="P10" s="47">
        <v>34390.615428999998</v>
      </c>
      <c r="Q10" s="47">
        <v>39173.756662000007</v>
      </c>
      <c r="R10" s="47">
        <v>44400.033177999991</v>
      </c>
      <c r="S10" s="47">
        <v>46573.921462000006</v>
      </c>
      <c r="T10" s="47">
        <v>48701.787516000004</v>
      </c>
      <c r="U10" s="47">
        <v>51840.386821999986</v>
      </c>
      <c r="V10" s="47">
        <v>52649.545483000009</v>
      </c>
      <c r="W10" s="47">
        <v>51174.419109000009</v>
      </c>
      <c r="X10" s="47">
        <v>50170.831261999992</v>
      </c>
      <c r="Y10" s="47">
        <v>48482.242131999999</v>
      </c>
      <c r="Z10" s="47">
        <v>45751.623213999999</v>
      </c>
      <c r="AA10" s="47">
        <v>41671.883833999993</v>
      </c>
      <c r="AB10" s="47">
        <v>45221.244440999995</v>
      </c>
      <c r="AC10" s="47">
        <v>32943.670933999994</v>
      </c>
      <c r="AD10" s="47">
        <f t="shared" ref="AD10:AD33" si="0">SUM(B10:AC10)</f>
        <v>1007428.0682560001</v>
      </c>
      <c r="AE10" s="53"/>
    </row>
    <row r="11" spans="1:31" ht="12.75" customHeight="1">
      <c r="A11" s="35" t="s">
        <v>31</v>
      </c>
      <c r="B11" s="47">
        <v>6696.5931739999996</v>
      </c>
      <c r="C11" s="47">
        <v>8058.1306650000006</v>
      </c>
      <c r="D11" s="47">
        <v>9642.2114949999996</v>
      </c>
      <c r="E11" s="47">
        <v>9249.6072070000009</v>
      </c>
      <c r="F11" s="47">
        <v>9085.2134669999996</v>
      </c>
      <c r="G11" s="47">
        <v>10612.859214</v>
      </c>
      <c r="H11" s="47">
        <v>10390.509757</v>
      </c>
      <c r="I11" s="47">
        <v>9415.2303250000004</v>
      </c>
      <c r="J11" s="47">
        <v>9480.1698090000027</v>
      </c>
      <c r="K11" s="47">
        <v>10411.573247999997</v>
      </c>
      <c r="L11" s="47">
        <v>11282.821507999999</v>
      </c>
      <c r="M11" s="47">
        <v>13428.810583000002</v>
      </c>
      <c r="N11" s="47">
        <v>12839.114126000002</v>
      </c>
      <c r="O11" s="47">
        <v>12331.197324999999</v>
      </c>
      <c r="P11" s="47">
        <v>11280.894752000002</v>
      </c>
      <c r="Q11" s="47">
        <v>12869.448490999999</v>
      </c>
      <c r="R11" s="47">
        <v>14072.245045</v>
      </c>
      <c r="S11" s="47">
        <v>14022.478084999999</v>
      </c>
      <c r="T11" s="47">
        <v>12835.207825</v>
      </c>
      <c r="U11" s="47">
        <v>13002.919722999999</v>
      </c>
      <c r="V11" s="47">
        <v>12309.329567000001</v>
      </c>
      <c r="W11" s="47">
        <v>11767.229758000001</v>
      </c>
      <c r="X11" s="47">
        <v>13203.290933000002</v>
      </c>
      <c r="Y11" s="47">
        <v>12825.754129000003</v>
      </c>
      <c r="Z11" s="47">
        <v>12242.503530999998</v>
      </c>
      <c r="AA11" s="47">
        <v>10108.686198000001</v>
      </c>
      <c r="AB11" s="47">
        <v>10313.921338</v>
      </c>
      <c r="AC11" s="47">
        <v>8635.9985649999999</v>
      </c>
      <c r="AD11" s="47">
        <f t="shared" si="0"/>
        <v>312413.94984299998</v>
      </c>
      <c r="AE11" s="53"/>
    </row>
    <row r="12" spans="1:31" ht="12.75" customHeight="1">
      <c r="A12" s="35" t="s">
        <v>30</v>
      </c>
      <c r="B12" s="47">
        <v>2540.6378100000002</v>
      </c>
      <c r="C12" s="47">
        <v>6611.2790299999997</v>
      </c>
      <c r="D12" s="47">
        <v>6947.9010070000004</v>
      </c>
      <c r="E12" s="47">
        <v>6255.6264509999992</v>
      </c>
      <c r="F12" s="47">
        <v>6029.3464399999993</v>
      </c>
      <c r="G12" s="47">
        <v>5719.3222489999998</v>
      </c>
      <c r="H12" s="47">
        <v>4845.7697239999998</v>
      </c>
      <c r="I12" s="47">
        <v>4639.1725699999997</v>
      </c>
      <c r="J12" s="47">
        <v>4757.0809339999996</v>
      </c>
      <c r="K12" s="47">
        <v>5252.6747939999996</v>
      </c>
      <c r="L12" s="47">
        <v>5964.4533380000012</v>
      </c>
      <c r="M12" s="47">
        <v>5755.9495430000015</v>
      </c>
      <c r="N12" s="47">
        <v>5997.1364509999994</v>
      </c>
      <c r="O12" s="47">
        <v>6079.9888420000007</v>
      </c>
      <c r="P12" s="47">
        <v>4815.5457429999997</v>
      </c>
      <c r="Q12" s="47">
        <v>4968.9848210000009</v>
      </c>
      <c r="R12" s="47">
        <v>4998.205618</v>
      </c>
      <c r="S12" s="47">
        <v>5027.2439489999997</v>
      </c>
      <c r="T12" s="47">
        <v>4824.3905240000004</v>
      </c>
      <c r="U12" s="47">
        <v>4481.3542600000001</v>
      </c>
      <c r="V12" s="47">
        <v>4046.1331300000002</v>
      </c>
      <c r="W12" s="47">
        <v>3990.132192</v>
      </c>
      <c r="X12" s="47">
        <v>4442.0445760000002</v>
      </c>
      <c r="Y12" s="47">
        <v>5076.2932220000002</v>
      </c>
      <c r="Z12" s="47">
        <v>4995.3386979999996</v>
      </c>
      <c r="AA12" s="47">
        <v>6403.8917650000003</v>
      </c>
      <c r="AB12" s="47">
        <v>7546.9423120000001</v>
      </c>
      <c r="AC12" s="47">
        <v>8499.7858390000001</v>
      </c>
      <c r="AD12" s="47">
        <f t="shared" si="0"/>
        <v>151512.62583200002</v>
      </c>
      <c r="AE12" s="73"/>
    </row>
    <row r="13" spans="1:31" ht="12.75" customHeight="1">
      <c r="A13" s="35" t="s">
        <v>29</v>
      </c>
      <c r="B13" s="47">
        <v>5650.9101870000013</v>
      </c>
      <c r="C13" s="47">
        <v>5560.2864740000005</v>
      </c>
      <c r="D13" s="47">
        <v>6912.4856289999989</v>
      </c>
      <c r="E13" s="47">
        <v>7058.9429169999994</v>
      </c>
      <c r="F13" s="47">
        <v>6515.4075169999996</v>
      </c>
      <c r="G13" s="47">
        <v>7405.0967649999993</v>
      </c>
      <c r="H13" s="47">
        <v>7648.3434990000005</v>
      </c>
      <c r="I13" s="47">
        <v>7154.0304889999998</v>
      </c>
      <c r="J13" s="47">
        <v>7452.8378630000007</v>
      </c>
      <c r="K13" s="47">
        <v>6870.4609170000003</v>
      </c>
      <c r="L13" s="47">
        <v>6878.1386789999997</v>
      </c>
      <c r="M13" s="47">
        <v>8093.2553200000002</v>
      </c>
      <c r="N13" s="47">
        <v>7147.0025880000003</v>
      </c>
      <c r="O13" s="47">
        <v>6631.8035550000004</v>
      </c>
      <c r="P13" s="47">
        <v>6196.6237709999996</v>
      </c>
      <c r="Q13" s="47">
        <v>6076.0657150000006</v>
      </c>
      <c r="R13" s="47">
        <v>6879.3774249999997</v>
      </c>
      <c r="S13" s="47">
        <v>7370.6623890000001</v>
      </c>
      <c r="T13" s="47">
        <v>7581.3730449999994</v>
      </c>
      <c r="U13" s="47">
        <v>7229.2783259999997</v>
      </c>
      <c r="V13" s="47">
        <v>6478.8090279999997</v>
      </c>
      <c r="W13" s="47">
        <v>6281.098035</v>
      </c>
      <c r="X13" s="47">
        <v>6911.872937000001</v>
      </c>
      <c r="Y13" s="47">
        <v>7152.9219529999991</v>
      </c>
      <c r="Z13" s="47">
        <v>7388.4012870000006</v>
      </c>
      <c r="AA13" s="47">
        <v>5653.9879399999991</v>
      </c>
      <c r="AB13" s="47">
        <v>5559.5878839999987</v>
      </c>
      <c r="AC13" s="47">
        <v>5905.9895820000002</v>
      </c>
      <c r="AD13" s="47">
        <f t="shared" si="0"/>
        <v>189645.05171600002</v>
      </c>
      <c r="AE13" s="73"/>
    </row>
    <row r="14" spans="1:31" ht="12.75" customHeight="1">
      <c r="A14" s="35" t="s">
        <v>28</v>
      </c>
      <c r="B14" s="47">
        <v>5425.0903390000003</v>
      </c>
      <c r="C14" s="47">
        <v>5341.4450809999998</v>
      </c>
      <c r="D14" s="47">
        <v>6709.1283220000005</v>
      </c>
      <c r="E14" s="47">
        <v>6324.9462169999997</v>
      </c>
      <c r="F14" s="47">
        <v>5877.3844040000004</v>
      </c>
      <c r="G14" s="47">
        <v>6880.2705429999996</v>
      </c>
      <c r="H14" s="47">
        <v>6713.5890300000001</v>
      </c>
      <c r="I14" s="47">
        <v>6192.7313809999996</v>
      </c>
      <c r="J14" s="47">
        <v>6309.2795299999998</v>
      </c>
      <c r="K14" s="47">
        <v>6591.9168719999998</v>
      </c>
      <c r="L14" s="47">
        <v>6801.6214989999999</v>
      </c>
      <c r="M14" s="47">
        <v>7800.3642520000003</v>
      </c>
      <c r="N14" s="47">
        <v>7720.4391420000002</v>
      </c>
      <c r="O14" s="47">
        <v>7236.1202350000003</v>
      </c>
      <c r="P14" s="47">
        <v>6685.4761369999997</v>
      </c>
      <c r="Q14" s="47">
        <v>6810.0424539999995</v>
      </c>
      <c r="R14" s="47">
        <v>7453.5754940000006</v>
      </c>
      <c r="S14" s="47">
        <v>7329.597573</v>
      </c>
      <c r="T14" s="47">
        <v>6519.3913629999997</v>
      </c>
      <c r="U14" s="47">
        <v>6766.5231459999995</v>
      </c>
      <c r="V14" s="47">
        <v>5649.8579049999998</v>
      </c>
      <c r="W14" s="47">
        <v>5220.3321390000001</v>
      </c>
      <c r="X14" s="47">
        <v>5700.0773220000001</v>
      </c>
      <c r="Y14" s="47">
        <v>5499.9852279999996</v>
      </c>
      <c r="Z14" s="47">
        <v>5267.2627849999999</v>
      </c>
      <c r="AA14" s="47">
        <v>4792.5376639999995</v>
      </c>
      <c r="AB14" s="47">
        <v>4972.6580180000001</v>
      </c>
      <c r="AC14" s="47">
        <v>3008.2803589999999</v>
      </c>
      <c r="AD14" s="47">
        <f t="shared" si="0"/>
        <v>173599.92443400002</v>
      </c>
      <c r="AE14" s="73"/>
    </row>
    <row r="15" spans="1:31" ht="12.75" customHeight="1">
      <c r="A15" s="35" t="s">
        <v>27</v>
      </c>
      <c r="B15" s="47">
        <v>778.80473899999993</v>
      </c>
      <c r="C15" s="47">
        <v>872.91848000000005</v>
      </c>
      <c r="D15" s="47">
        <v>986.26072699999997</v>
      </c>
      <c r="E15" s="47">
        <v>1031.5490110000001</v>
      </c>
      <c r="F15" s="47">
        <v>1118.037732</v>
      </c>
      <c r="G15" s="47">
        <v>1173.1604619999998</v>
      </c>
      <c r="H15" s="47">
        <v>1237.3439330000001</v>
      </c>
      <c r="I15" s="47">
        <v>1178.859747</v>
      </c>
      <c r="J15" s="47">
        <v>1097.2027709999998</v>
      </c>
      <c r="K15" s="47">
        <v>1302.0241659999999</v>
      </c>
      <c r="L15" s="47">
        <v>1306.391934</v>
      </c>
      <c r="M15" s="47">
        <v>1576.5947639999999</v>
      </c>
      <c r="N15" s="47">
        <v>1677.964221</v>
      </c>
      <c r="O15" s="47">
        <v>1765.4945790000002</v>
      </c>
      <c r="P15" s="47">
        <v>1658.6051130000001</v>
      </c>
      <c r="Q15" s="47">
        <v>1815.448414</v>
      </c>
      <c r="R15" s="47">
        <v>1958.101645</v>
      </c>
      <c r="S15" s="47">
        <v>1987.9639099999999</v>
      </c>
      <c r="T15" s="47">
        <v>1967.2590789999997</v>
      </c>
      <c r="U15" s="47">
        <v>2107.7102279999999</v>
      </c>
      <c r="V15" s="47">
        <v>2085.3627930000002</v>
      </c>
      <c r="W15" s="47">
        <v>2066.8174730000001</v>
      </c>
      <c r="X15" s="47">
        <v>2080.7813200000001</v>
      </c>
      <c r="Y15" s="47">
        <v>2123.6027429999999</v>
      </c>
      <c r="Z15" s="47">
        <v>2085.5869889999999</v>
      </c>
      <c r="AA15" s="47">
        <v>1695.6446489999998</v>
      </c>
      <c r="AB15" s="47">
        <v>1824.958725</v>
      </c>
      <c r="AC15" s="47">
        <v>2036.3775679999999</v>
      </c>
      <c r="AD15" s="47">
        <f t="shared" si="0"/>
        <v>44596.827915000002</v>
      </c>
      <c r="AE15" s="73"/>
    </row>
    <row r="16" spans="1:31" ht="12.75" customHeight="1">
      <c r="A16" s="35" t="s">
        <v>26</v>
      </c>
      <c r="B16" s="47">
        <v>1746.1526870000002</v>
      </c>
      <c r="C16" s="47">
        <v>3008.5019739999998</v>
      </c>
      <c r="D16" s="47">
        <v>3548.3755060000003</v>
      </c>
      <c r="E16" s="47">
        <v>3331.059295</v>
      </c>
      <c r="F16" s="47">
        <v>3674.051532</v>
      </c>
      <c r="G16" s="47">
        <v>5613.8643140000013</v>
      </c>
      <c r="H16" s="47">
        <v>3637.6895589999999</v>
      </c>
      <c r="I16" s="47">
        <v>3896.6450169999998</v>
      </c>
      <c r="J16" s="47">
        <v>3847.4845459999997</v>
      </c>
      <c r="K16" s="47">
        <v>4711.222667</v>
      </c>
      <c r="L16" s="47">
        <v>4008.4866700000002</v>
      </c>
      <c r="M16" s="47">
        <v>4746.2710800000004</v>
      </c>
      <c r="N16" s="47">
        <v>2219.5612740000001</v>
      </c>
      <c r="O16" s="47">
        <v>1994.09888</v>
      </c>
      <c r="P16" s="47">
        <v>1825.4971429999996</v>
      </c>
      <c r="Q16" s="47">
        <v>2349.008198</v>
      </c>
      <c r="R16" s="47">
        <v>2337.1272510000003</v>
      </c>
      <c r="S16" s="47">
        <v>2380.5428260000003</v>
      </c>
      <c r="T16" s="47">
        <v>2349.2099910000002</v>
      </c>
      <c r="U16" s="47">
        <v>2409.5780469999995</v>
      </c>
      <c r="V16" s="47">
        <v>2236.7280320000004</v>
      </c>
      <c r="W16" s="47">
        <v>2198.1937670000002</v>
      </c>
      <c r="X16" s="47">
        <v>2574.9386749999994</v>
      </c>
      <c r="Y16" s="47">
        <v>3092.4665150000001</v>
      </c>
      <c r="Z16" s="47">
        <v>2645.1240799999991</v>
      </c>
      <c r="AA16" s="47">
        <v>2593.7700459999996</v>
      </c>
      <c r="AB16" s="47">
        <v>3250.191632</v>
      </c>
      <c r="AC16" s="47">
        <v>3493.3299469999997</v>
      </c>
      <c r="AD16" s="47">
        <f t="shared" si="0"/>
        <v>85719.171151000002</v>
      </c>
      <c r="AE16" s="73"/>
    </row>
    <row r="17" spans="1:31" ht="12.75" customHeight="1">
      <c r="A17" s="35" t="s">
        <v>25</v>
      </c>
      <c r="B17" s="47">
        <v>1758.189464</v>
      </c>
      <c r="C17" s="47">
        <v>1826.5021819999999</v>
      </c>
      <c r="D17" s="47">
        <v>2178.75171</v>
      </c>
      <c r="E17" s="47">
        <v>2356.3607390000002</v>
      </c>
      <c r="F17" s="47">
        <v>2570.005326</v>
      </c>
      <c r="G17" s="47">
        <v>3096.102453</v>
      </c>
      <c r="H17" s="47">
        <v>2355.2600619999998</v>
      </c>
      <c r="I17" s="47">
        <v>2194.4972699999998</v>
      </c>
      <c r="J17" s="47">
        <v>2010.599635</v>
      </c>
      <c r="K17" s="47">
        <v>2131.5528020000002</v>
      </c>
      <c r="L17" s="47">
        <v>2105.9015319999999</v>
      </c>
      <c r="M17" s="47">
        <v>2212.9706080000001</v>
      </c>
      <c r="N17" s="47">
        <v>1871.84736</v>
      </c>
      <c r="O17" s="47">
        <v>1657.9497719999999</v>
      </c>
      <c r="P17" s="47">
        <v>1540.0956630000001</v>
      </c>
      <c r="Q17" s="47">
        <v>1796.3710430000001</v>
      </c>
      <c r="R17" s="47">
        <v>1668.6413580000001</v>
      </c>
      <c r="S17" s="47">
        <v>1748.508452</v>
      </c>
      <c r="T17" s="47">
        <v>1769.3041820000001</v>
      </c>
      <c r="U17" s="47">
        <v>1979.9228169999999</v>
      </c>
      <c r="V17" s="47">
        <v>1727.3398159999999</v>
      </c>
      <c r="W17" s="47">
        <v>1858.3656570000001</v>
      </c>
      <c r="X17" s="47">
        <v>1752.4861000000001</v>
      </c>
      <c r="Y17" s="47">
        <v>1592.2228230000001</v>
      </c>
      <c r="Z17" s="47">
        <v>1283.175735</v>
      </c>
      <c r="AA17" s="47">
        <v>1189.134249</v>
      </c>
      <c r="AB17" s="47">
        <v>1205.194313</v>
      </c>
      <c r="AC17" s="47">
        <v>1326.7787679999999</v>
      </c>
      <c r="AD17" s="47">
        <f t="shared" si="0"/>
        <v>52764.031890999991</v>
      </c>
      <c r="AE17" s="73"/>
    </row>
    <row r="18" spans="1:31" ht="12.75" customHeight="1">
      <c r="A18" s="35" t="s">
        <v>24</v>
      </c>
      <c r="B18" s="47">
        <v>610.44068800000002</v>
      </c>
      <c r="C18" s="47">
        <v>642.34907599999997</v>
      </c>
      <c r="D18" s="47">
        <v>617.419353</v>
      </c>
      <c r="E18" s="47">
        <v>605.12965699999995</v>
      </c>
      <c r="F18" s="47">
        <v>623.46045200000003</v>
      </c>
      <c r="G18" s="47">
        <v>748.84374600000001</v>
      </c>
      <c r="H18" s="47">
        <v>674.78461500000003</v>
      </c>
      <c r="I18" s="47">
        <v>614.87893999999994</v>
      </c>
      <c r="J18" s="47">
        <v>551.76079699999991</v>
      </c>
      <c r="K18" s="47">
        <v>563.41891999999996</v>
      </c>
      <c r="L18" s="47">
        <v>553.989011</v>
      </c>
      <c r="M18" s="47">
        <v>583.73885300000006</v>
      </c>
      <c r="N18" s="47">
        <v>651.76139599999999</v>
      </c>
      <c r="O18" s="47">
        <v>745.17713099999992</v>
      </c>
      <c r="P18" s="47">
        <v>637.08596799999998</v>
      </c>
      <c r="Q18" s="47">
        <v>736.42930699999999</v>
      </c>
      <c r="R18" s="47">
        <v>854.79941200000007</v>
      </c>
      <c r="S18" s="47">
        <v>910.22483199999999</v>
      </c>
      <c r="T18" s="47">
        <v>879.41952199999992</v>
      </c>
      <c r="U18" s="47">
        <v>916.63434899999993</v>
      </c>
      <c r="V18" s="47">
        <v>820.05746799999997</v>
      </c>
      <c r="W18" s="47">
        <v>763.30152099999998</v>
      </c>
      <c r="X18" s="47">
        <v>735.99525199999994</v>
      </c>
      <c r="Y18" s="47">
        <v>759.68323899999996</v>
      </c>
      <c r="Z18" s="47">
        <v>803.75911499999995</v>
      </c>
      <c r="AA18" s="47">
        <v>752.70818299999996</v>
      </c>
      <c r="AB18" s="47">
        <v>801.928268</v>
      </c>
      <c r="AC18" s="47">
        <v>861.75996600000008</v>
      </c>
      <c r="AD18" s="47">
        <f t="shared" si="0"/>
        <v>20020.939037</v>
      </c>
      <c r="AE18" s="73"/>
    </row>
    <row r="19" spans="1:31" ht="12.75" customHeight="1">
      <c r="A19" s="35" t="s">
        <v>23</v>
      </c>
      <c r="B19" s="47">
        <v>3755.3097330000001</v>
      </c>
      <c r="C19" s="47">
        <v>4097.8422499999997</v>
      </c>
      <c r="D19" s="47">
        <v>4440.4313899999997</v>
      </c>
      <c r="E19" s="47">
        <v>4678.2166149999994</v>
      </c>
      <c r="F19" s="47">
        <v>5488.2661069999995</v>
      </c>
      <c r="G19" s="47">
        <v>6857.8957919999993</v>
      </c>
      <c r="H19" s="47">
        <v>5792.5016089999999</v>
      </c>
      <c r="I19" s="47">
        <v>5240.1177859999998</v>
      </c>
      <c r="J19" s="47">
        <v>5337.8553830000001</v>
      </c>
      <c r="K19" s="47">
        <v>6280.49784</v>
      </c>
      <c r="L19" s="47">
        <v>6589.9277029999994</v>
      </c>
      <c r="M19" s="47">
        <v>7504.6010069999993</v>
      </c>
      <c r="N19" s="47">
        <v>8132.4040590000004</v>
      </c>
      <c r="O19" s="47">
        <v>8135.3435300000001</v>
      </c>
      <c r="P19" s="47">
        <v>6568.7046709999995</v>
      </c>
      <c r="Q19" s="47">
        <v>7969.6574899999996</v>
      </c>
      <c r="R19" s="47">
        <v>8342.8921829999999</v>
      </c>
      <c r="S19" s="47">
        <v>8947.2000839999982</v>
      </c>
      <c r="T19" s="47">
        <v>9432.8243440000006</v>
      </c>
      <c r="U19" s="47">
        <v>10203.586456000001</v>
      </c>
      <c r="V19" s="47">
        <v>10466.047439</v>
      </c>
      <c r="W19" s="47">
        <v>10096.484689000001</v>
      </c>
      <c r="X19" s="47">
        <v>10426.984975000001</v>
      </c>
      <c r="Y19" s="47">
        <v>11035.903661999999</v>
      </c>
      <c r="Z19" s="47">
        <v>10394.382389</v>
      </c>
      <c r="AA19" s="47">
        <v>9111.5949760000003</v>
      </c>
      <c r="AB19" s="47">
        <v>10523.500618</v>
      </c>
      <c r="AC19" s="47">
        <v>12081.295118999999</v>
      </c>
      <c r="AD19" s="47">
        <f t="shared" si="0"/>
        <v>217932.26989899995</v>
      </c>
      <c r="AE19" s="73"/>
    </row>
    <row r="20" spans="1:31" ht="12.75" customHeight="1">
      <c r="A20" s="35" t="s">
        <v>22</v>
      </c>
      <c r="B20" s="47">
        <v>768.86075900000003</v>
      </c>
      <c r="C20" s="47">
        <v>869.72967900000003</v>
      </c>
      <c r="D20" s="47">
        <v>1024.791952</v>
      </c>
      <c r="E20" s="47">
        <v>1022.5695030000001</v>
      </c>
      <c r="F20" s="47">
        <v>1201.7048009999999</v>
      </c>
      <c r="G20" s="47">
        <v>1469.71723</v>
      </c>
      <c r="H20" s="47">
        <v>1317.2361290000001</v>
      </c>
      <c r="I20" s="47">
        <v>1280.966876</v>
      </c>
      <c r="J20" s="47">
        <v>1385.6119650000001</v>
      </c>
      <c r="K20" s="47">
        <v>1473.4384799999998</v>
      </c>
      <c r="L20" s="47">
        <v>1765.765936</v>
      </c>
      <c r="M20" s="47">
        <v>2659.6455509999996</v>
      </c>
      <c r="N20" s="47">
        <v>2932.0032809999998</v>
      </c>
      <c r="O20" s="47">
        <v>3079.9995239999998</v>
      </c>
      <c r="P20" s="47">
        <v>2735.8103490000003</v>
      </c>
      <c r="Q20" s="47">
        <v>3197.4986170000002</v>
      </c>
      <c r="R20" s="47">
        <v>3837.4813509999999</v>
      </c>
      <c r="S20" s="47">
        <v>4597.2528780000002</v>
      </c>
      <c r="T20" s="47">
        <v>5316.6527150000002</v>
      </c>
      <c r="U20" s="47">
        <v>5701.2677130000002</v>
      </c>
      <c r="V20" s="47">
        <v>5655.5172949999996</v>
      </c>
      <c r="W20" s="47">
        <v>5432.0779160000002</v>
      </c>
      <c r="X20" s="47">
        <v>5806.2007679999997</v>
      </c>
      <c r="Y20" s="47">
        <v>6091.0497720000003</v>
      </c>
      <c r="Z20" s="47">
        <v>5993.583455</v>
      </c>
      <c r="AA20" s="47">
        <v>5007.6676200000002</v>
      </c>
      <c r="AB20" s="47">
        <v>5480.960419</v>
      </c>
      <c r="AC20" s="47">
        <v>6305.210814</v>
      </c>
      <c r="AD20" s="47">
        <f t="shared" si="0"/>
        <v>93410.273348000017</v>
      </c>
      <c r="AE20" s="73"/>
    </row>
    <row r="21" spans="1:31" ht="12.75" customHeight="1">
      <c r="A21" s="35" t="s">
        <v>21</v>
      </c>
      <c r="B21" s="47">
        <v>1081.256136</v>
      </c>
      <c r="C21" s="47">
        <v>1321.2870399999999</v>
      </c>
      <c r="D21" s="47">
        <v>1669.4587739999999</v>
      </c>
      <c r="E21" s="47">
        <v>1661.430885</v>
      </c>
      <c r="F21" s="47">
        <v>1890.9414319999998</v>
      </c>
      <c r="G21" s="47">
        <v>2059.1953789999998</v>
      </c>
      <c r="H21" s="47">
        <v>1622.589066</v>
      </c>
      <c r="I21" s="47">
        <v>1705.632711</v>
      </c>
      <c r="J21" s="47">
        <v>1967.1737450000001</v>
      </c>
      <c r="K21" s="47">
        <v>2430.0517099999997</v>
      </c>
      <c r="L21" s="47">
        <v>2621.660625</v>
      </c>
      <c r="M21" s="47">
        <v>2797.373098</v>
      </c>
      <c r="N21" s="47">
        <v>2930.0142649999998</v>
      </c>
      <c r="O21" s="47">
        <v>2749.5098909999997</v>
      </c>
      <c r="P21" s="47">
        <v>2187.0906319999999</v>
      </c>
      <c r="Q21" s="47">
        <v>2959.771311</v>
      </c>
      <c r="R21" s="47">
        <v>3265.1234599999998</v>
      </c>
      <c r="S21" s="47">
        <v>3502.5416359999999</v>
      </c>
      <c r="T21" s="47">
        <v>3679.8934340000001</v>
      </c>
      <c r="U21" s="47">
        <v>4151.5689599999996</v>
      </c>
      <c r="V21" s="47">
        <v>4351.9746089999999</v>
      </c>
      <c r="W21" s="47">
        <v>4327.5558270000001</v>
      </c>
      <c r="X21" s="47">
        <v>4537.8552129999998</v>
      </c>
      <c r="Y21" s="47">
        <v>4803.5436020000006</v>
      </c>
      <c r="Z21" s="47">
        <v>4360.3688909999992</v>
      </c>
      <c r="AA21" s="47">
        <v>3883.4218490000003</v>
      </c>
      <c r="AB21" s="47">
        <v>4694.9728580000001</v>
      </c>
      <c r="AC21" s="47">
        <v>5337.3109929999991</v>
      </c>
      <c r="AD21" s="47">
        <f t="shared" si="0"/>
        <v>84550.56803200001</v>
      </c>
      <c r="AE21" s="73"/>
    </row>
    <row r="22" spans="1:31" ht="12.75" customHeight="1">
      <c r="A22" s="35" t="s">
        <v>20</v>
      </c>
      <c r="B22" s="47">
        <v>1271.995445</v>
      </c>
      <c r="C22" s="47">
        <v>1779.738042</v>
      </c>
      <c r="D22" s="47">
        <v>2302.2513490000006</v>
      </c>
      <c r="E22" s="47">
        <v>2542.8888429999993</v>
      </c>
      <c r="F22" s="47">
        <v>2455.7340710000003</v>
      </c>
      <c r="G22" s="47">
        <v>2803.2687510000001</v>
      </c>
      <c r="H22" s="47">
        <v>2508.9438249999998</v>
      </c>
      <c r="I22" s="47">
        <v>2258.3232750000011</v>
      </c>
      <c r="J22" s="47">
        <v>1594.9201189999999</v>
      </c>
      <c r="K22" s="47">
        <v>1337.8402350000001</v>
      </c>
      <c r="L22" s="47">
        <v>1018.3554379999999</v>
      </c>
      <c r="M22" s="47">
        <v>644.66319800000008</v>
      </c>
      <c r="N22" s="47">
        <v>384.27699000000001</v>
      </c>
      <c r="O22" s="47">
        <v>329.45187499999997</v>
      </c>
      <c r="P22" s="47">
        <v>318.62187500000005</v>
      </c>
      <c r="Q22" s="47">
        <v>370.34928799999994</v>
      </c>
      <c r="R22" s="47">
        <v>323.11609199999998</v>
      </c>
      <c r="S22" s="47">
        <v>307.17699899999997</v>
      </c>
      <c r="T22" s="47">
        <v>287.20115899999996</v>
      </c>
      <c r="U22" s="47">
        <v>338.670995</v>
      </c>
      <c r="V22" s="47">
        <v>301.72775200000001</v>
      </c>
      <c r="W22" s="47">
        <v>274.11293699999999</v>
      </c>
      <c r="X22" s="47">
        <v>278.02952799999997</v>
      </c>
      <c r="Y22" s="47">
        <v>284.42489499999999</v>
      </c>
      <c r="Z22" s="47">
        <v>324.83789199999995</v>
      </c>
      <c r="AA22" s="47">
        <v>323.98878900000005</v>
      </c>
      <c r="AB22" s="47">
        <v>345.37089099999997</v>
      </c>
      <c r="AC22" s="47">
        <v>354.83967899999999</v>
      </c>
      <c r="AD22" s="47">
        <f t="shared" si="0"/>
        <v>27665.120226999996</v>
      </c>
      <c r="AE22" s="73"/>
    </row>
    <row r="23" spans="1:31" ht="12.75" customHeight="1">
      <c r="A23" s="35" t="s">
        <v>19</v>
      </c>
      <c r="B23" s="47">
        <v>7061.8422970000001</v>
      </c>
      <c r="C23" s="47">
        <v>35605.537675000007</v>
      </c>
      <c r="D23" s="47">
        <v>38651.947571000004</v>
      </c>
      <c r="E23" s="47">
        <v>37444.163241999995</v>
      </c>
      <c r="F23" s="47">
        <v>46706.939179999994</v>
      </c>
      <c r="G23" s="47">
        <v>59633.282466000004</v>
      </c>
      <c r="H23" s="47">
        <v>44755.736153999998</v>
      </c>
      <c r="I23" s="47">
        <v>42011.122490999995</v>
      </c>
      <c r="J23" s="47">
        <v>45925.578148999994</v>
      </c>
      <c r="K23" s="47">
        <v>47789.185401999996</v>
      </c>
      <c r="L23" s="47">
        <v>46923.116877</v>
      </c>
      <c r="M23" s="47">
        <v>52062.604537000007</v>
      </c>
      <c r="N23" s="47">
        <v>50049.864267000004</v>
      </c>
      <c r="O23" s="47">
        <v>50263.240312999995</v>
      </c>
      <c r="P23" s="47">
        <v>37393.863880000004</v>
      </c>
      <c r="Q23" s="47">
        <v>47037.708397999995</v>
      </c>
      <c r="R23" s="47">
        <v>43776.649896000003</v>
      </c>
      <c r="S23" s="47">
        <v>40945.638495000007</v>
      </c>
      <c r="T23" s="47">
        <v>41266.907684999998</v>
      </c>
      <c r="U23" s="47">
        <v>42051.291666999998</v>
      </c>
      <c r="V23" s="47">
        <v>41069.620873</v>
      </c>
      <c r="W23" s="47">
        <v>41990.254369000002</v>
      </c>
      <c r="X23" s="47">
        <v>45164.828342999994</v>
      </c>
      <c r="Y23" s="47">
        <v>45188.114081</v>
      </c>
      <c r="Z23" s="47">
        <v>49216.773976000004</v>
      </c>
      <c r="AA23" s="47">
        <v>52454.509689000006</v>
      </c>
      <c r="AB23" s="47">
        <v>60285.629082000007</v>
      </c>
      <c r="AC23" s="47">
        <v>55886.104413999987</v>
      </c>
      <c r="AD23" s="47">
        <f t="shared" si="0"/>
        <v>1248612.055469</v>
      </c>
      <c r="AE23" s="73"/>
    </row>
    <row r="24" spans="1:31" ht="12.75" customHeight="1">
      <c r="A24" s="35" t="s">
        <v>18</v>
      </c>
      <c r="B24" s="47">
        <v>918.43731700000012</v>
      </c>
      <c r="C24" s="47">
        <v>1838.168181</v>
      </c>
      <c r="D24" s="47">
        <v>2084.5267690000001</v>
      </c>
      <c r="E24" s="47">
        <v>1883.053044</v>
      </c>
      <c r="F24" s="47">
        <v>1892.679525</v>
      </c>
      <c r="G24" s="47">
        <v>2511.0642339999999</v>
      </c>
      <c r="H24" s="47">
        <v>2119.8406279999999</v>
      </c>
      <c r="I24" s="47">
        <v>2622.3316379999997</v>
      </c>
      <c r="J24" s="47">
        <v>2570.7577069999998</v>
      </c>
      <c r="K24" s="47">
        <v>3704.3718229999999</v>
      </c>
      <c r="L24" s="47">
        <v>3831.8329949999998</v>
      </c>
      <c r="M24" s="47">
        <v>4646.5448930000002</v>
      </c>
      <c r="N24" s="47">
        <v>2725.3105839999998</v>
      </c>
      <c r="O24" s="47">
        <v>2244.0590619999998</v>
      </c>
      <c r="P24" s="47">
        <v>1629.775044</v>
      </c>
      <c r="Q24" s="47">
        <v>2066.969286</v>
      </c>
      <c r="R24" s="47">
        <v>2069.0835889999998</v>
      </c>
      <c r="S24" s="47">
        <v>2215.4885839999997</v>
      </c>
      <c r="T24" s="47">
        <v>2021.3527730000001</v>
      </c>
      <c r="U24" s="47">
        <v>1599.432468</v>
      </c>
      <c r="V24" s="47">
        <v>1872.1556230000001</v>
      </c>
      <c r="W24" s="47">
        <v>1982.551811</v>
      </c>
      <c r="X24" s="47">
        <v>2384.352316</v>
      </c>
      <c r="Y24" s="47">
        <v>2425.4785000000002</v>
      </c>
      <c r="Z24" s="47">
        <v>2264.1661050000002</v>
      </c>
      <c r="AA24" s="47">
        <v>1721.8310839999999</v>
      </c>
      <c r="AB24" s="47">
        <v>1886.5900549999997</v>
      </c>
      <c r="AC24" s="47">
        <v>2088.872539</v>
      </c>
      <c r="AD24" s="47">
        <f t="shared" si="0"/>
        <v>63821.078176999989</v>
      </c>
      <c r="AE24" s="73"/>
    </row>
    <row r="25" spans="1:31" ht="12.75" customHeight="1">
      <c r="A25" s="35" t="s">
        <v>17</v>
      </c>
      <c r="B25" s="47">
        <v>19433.938477999996</v>
      </c>
      <c r="C25" s="47">
        <v>46035.284258000007</v>
      </c>
      <c r="D25" s="47">
        <v>52409.094711000005</v>
      </c>
      <c r="E25" s="47">
        <v>48135.337327000008</v>
      </c>
      <c r="F25" s="47">
        <v>49708.965775000004</v>
      </c>
      <c r="G25" s="47">
        <v>59274.367714000007</v>
      </c>
      <c r="H25" s="47">
        <v>50697.702304999992</v>
      </c>
      <c r="I25" s="47">
        <v>41009.754550999998</v>
      </c>
      <c r="J25" s="47">
        <v>42495.382511999989</v>
      </c>
      <c r="K25" s="47">
        <v>45771.722521000003</v>
      </c>
      <c r="L25" s="47">
        <v>48797.872802000005</v>
      </c>
      <c r="M25" s="47">
        <v>51471.304783</v>
      </c>
      <c r="N25" s="47">
        <v>51056.250658000012</v>
      </c>
      <c r="O25" s="47">
        <v>51325.226012999992</v>
      </c>
      <c r="P25" s="47">
        <v>43469.675206999993</v>
      </c>
      <c r="Q25" s="47">
        <v>50939.65048299999</v>
      </c>
      <c r="R25" s="47">
        <v>56517.141820999997</v>
      </c>
      <c r="S25" s="47">
        <v>57610.250129</v>
      </c>
      <c r="T25" s="47">
        <v>56929.413665000007</v>
      </c>
      <c r="U25" s="47">
        <v>57816.536063999993</v>
      </c>
      <c r="V25" s="47">
        <v>55763.823673999992</v>
      </c>
      <c r="W25" s="47">
        <v>53815.124738999999</v>
      </c>
      <c r="X25" s="47">
        <v>54836.986481</v>
      </c>
      <c r="Y25" s="47">
        <v>58804.753156999992</v>
      </c>
      <c r="Z25" s="47">
        <v>55944.309896999999</v>
      </c>
      <c r="AA25" s="47">
        <v>49494.002613999983</v>
      </c>
      <c r="AB25" s="47">
        <v>55511.460404999998</v>
      </c>
      <c r="AC25" s="47">
        <v>59556.278425000004</v>
      </c>
      <c r="AD25" s="47">
        <f t="shared" si="0"/>
        <v>1424631.6111689999</v>
      </c>
      <c r="AE25" s="73"/>
    </row>
    <row r="26" spans="1:31" ht="12.75" customHeight="1">
      <c r="A26" s="35" t="s">
        <v>16</v>
      </c>
      <c r="B26" s="47">
        <v>1888.3800349999999</v>
      </c>
      <c r="C26" s="47">
        <v>2283.0030689999999</v>
      </c>
      <c r="D26" s="47">
        <v>2454.9971779999996</v>
      </c>
      <c r="E26" s="47">
        <v>2178.5579229999998</v>
      </c>
      <c r="F26" s="47">
        <v>2252.316472</v>
      </c>
      <c r="G26" s="47">
        <v>2917.2042530000003</v>
      </c>
      <c r="H26" s="47">
        <v>2132.846947</v>
      </c>
      <c r="I26" s="47">
        <v>2303.357223</v>
      </c>
      <c r="J26" s="47">
        <v>2416.9852660000001</v>
      </c>
      <c r="K26" s="47">
        <v>2472.5201940000002</v>
      </c>
      <c r="L26" s="47">
        <v>2336.7601970000001</v>
      </c>
      <c r="M26" s="47">
        <v>2530.6078659999998</v>
      </c>
      <c r="N26" s="47">
        <v>2495.6805420000005</v>
      </c>
      <c r="O26" s="47">
        <v>2390.1171200000008</v>
      </c>
      <c r="P26" s="47">
        <v>2218.5312059999992</v>
      </c>
      <c r="Q26" s="47">
        <v>2156.2427720000001</v>
      </c>
      <c r="R26" s="47">
        <v>2147.1086950000008</v>
      </c>
      <c r="S26" s="47">
        <v>1934.002043</v>
      </c>
      <c r="T26" s="47">
        <v>1913.0313940000001</v>
      </c>
      <c r="U26" s="47">
        <v>1785.7168080000004</v>
      </c>
      <c r="V26" s="47">
        <v>1800.8341660000001</v>
      </c>
      <c r="W26" s="47">
        <v>1630.7052840000006</v>
      </c>
      <c r="X26" s="47">
        <v>1618.8268970000004</v>
      </c>
      <c r="Y26" s="47">
        <v>1650.6277839999998</v>
      </c>
      <c r="Z26" s="47">
        <v>1717.9229780000001</v>
      </c>
      <c r="AA26" s="47">
        <v>1508.6371060000001</v>
      </c>
      <c r="AB26" s="47">
        <v>1697.3997690000001</v>
      </c>
      <c r="AC26" s="47">
        <v>1619.7428999999997</v>
      </c>
      <c r="AD26" s="47">
        <f t="shared" si="0"/>
        <v>58452.664086999997</v>
      </c>
      <c r="AE26" s="73"/>
    </row>
    <row r="27" spans="1:31" ht="12.75" customHeight="1">
      <c r="A27" s="35" t="s">
        <v>15</v>
      </c>
      <c r="B27" s="47">
        <v>489.04042800000002</v>
      </c>
      <c r="C27" s="47">
        <v>651.29282999999998</v>
      </c>
      <c r="D27" s="47">
        <v>813.82293699999991</v>
      </c>
      <c r="E27" s="47">
        <v>819.79807400000004</v>
      </c>
      <c r="F27" s="47">
        <v>1111.016752</v>
      </c>
      <c r="G27" s="47">
        <v>1941.5257270000002</v>
      </c>
      <c r="H27" s="47">
        <v>1786.262369</v>
      </c>
      <c r="I27" s="47">
        <v>502.07195100000001</v>
      </c>
      <c r="J27" s="47">
        <v>468.21840699999996</v>
      </c>
      <c r="K27" s="47">
        <v>411.75065799999999</v>
      </c>
      <c r="L27" s="47">
        <v>494.83864300000005</v>
      </c>
      <c r="M27" s="47">
        <v>630.29962499999999</v>
      </c>
      <c r="N27" s="47">
        <v>696.841319</v>
      </c>
      <c r="O27" s="47">
        <v>930.15162199999997</v>
      </c>
      <c r="P27" s="47">
        <v>980.53477700000008</v>
      </c>
      <c r="Q27" s="47">
        <v>1147.171511</v>
      </c>
      <c r="R27" s="47">
        <v>1166.7163860000001</v>
      </c>
      <c r="S27" s="47">
        <v>1468.2236579999999</v>
      </c>
      <c r="T27" s="47">
        <v>1391.334167</v>
      </c>
      <c r="U27" s="47">
        <v>1456.756427</v>
      </c>
      <c r="V27" s="47">
        <v>1536.259834</v>
      </c>
      <c r="W27" s="47">
        <v>1631.4774240000002</v>
      </c>
      <c r="X27" s="47">
        <v>1827.152055</v>
      </c>
      <c r="Y27" s="47">
        <v>1732.05393</v>
      </c>
      <c r="Z27" s="47">
        <v>1717.925307</v>
      </c>
      <c r="AA27" s="47">
        <v>1484.106272</v>
      </c>
      <c r="AB27" s="47">
        <v>1794.3034769999999</v>
      </c>
      <c r="AC27" s="47">
        <v>2118.3703390000001</v>
      </c>
      <c r="AD27" s="47">
        <f t="shared" si="0"/>
        <v>33199.316906000007</v>
      </c>
      <c r="AE27" s="73"/>
    </row>
    <row r="28" spans="1:31" ht="12.75" customHeight="1">
      <c r="A28" s="35" t="s">
        <v>14</v>
      </c>
      <c r="B28" s="47">
        <v>1689.2089740000004</v>
      </c>
      <c r="C28" s="47">
        <v>2109.6872689999996</v>
      </c>
      <c r="D28" s="47">
        <v>2574.2649710000005</v>
      </c>
      <c r="E28" s="47">
        <v>2688.702636</v>
      </c>
      <c r="F28" s="47">
        <v>2961.2602750000001</v>
      </c>
      <c r="G28" s="47">
        <v>4337.7199190000001</v>
      </c>
      <c r="H28" s="47">
        <v>4141.4008859999994</v>
      </c>
      <c r="I28" s="47">
        <v>3901.4741519999998</v>
      </c>
      <c r="J28" s="47">
        <v>4094.3596779999998</v>
      </c>
      <c r="K28" s="47">
        <v>4903.9008979999999</v>
      </c>
      <c r="L28" s="47">
        <v>5479.2620870000001</v>
      </c>
      <c r="M28" s="47">
        <v>5883.0139559999989</v>
      </c>
      <c r="N28" s="47">
        <v>6003.6963350000015</v>
      </c>
      <c r="O28" s="47">
        <v>6063.0836879999997</v>
      </c>
      <c r="P28" s="47">
        <v>5799.4561549999999</v>
      </c>
      <c r="Q28" s="47">
        <v>6698.8200629999992</v>
      </c>
      <c r="R28" s="47">
        <v>6987.1398980000013</v>
      </c>
      <c r="S28" s="47">
        <v>6988.8945510000003</v>
      </c>
      <c r="T28" s="47">
        <v>7142.3795949999967</v>
      </c>
      <c r="U28" s="47">
        <v>7610.9758279999996</v>
      </c>
      <c r="V28" s="47">
        <v>7649.1707219999998</v>
      </c>
      <c r="W28" s="47">
        <v>7644.4998439999981</v>
      </c>
      <c r="X28" s="47">
        <v>8109.2452809999986</v>
      </c>
      <c r="Y28" s="47">
        <v>8550.2267769999999</v>
      </c>
      <c r="Z28" s="47">
        <v>8229.2423670000007</v>
      </c>
      <c r="AA28" s="47">
        <v>7532.1835419999998</v>
      </c>
      <c r="AB28" s="47">
        <v>8657.9323409999979</v>
      </c>
      <c r="AC28" s="47">
        <v>9001.3329070000018</v>
      </c>
      <c r="AD28" s="47">
        <f t="shared" si="0"/>
        <v>163432.53559500002</v>
      </c>
      <c r="AE28" s="73"/>
    </row>
    <row r="29" spans="1:31" ht="12.75" customHeight="1">
      <c r="A29" s="35" t="s">
        <v>13</v>
      </c>
      <c r="B29" s="47">
        <v>2757.9471830000002</v>
      </c>
      <c r="C29" s="47">
        <v>3222.8564330000004</v>
      </c>
      <c r="D29" s="47">
        <v>3548.3185309999999</v>
      </c>
      <c r="E29" s="47">
        <v>3675.4447199999991</v>
      </c>
      <c r="F29" s="47">
        <v>3671.0076200000008</v>
      </c>
      <c r="G29" s="47">
        <v>3940.8396820000007</v>
      </c>
      <c r="H29" s="47">
        <v>3894.5022989999993</v>
      </c>
      <c r="I29" s="47">
        <v>3262.9231840000002</v>
      </c>
      <c r="J29" s="47">
        <v>3371.6799390000001</v>
      </c>
      <c r="K29" s="47">
        <v>4135.6552959999999</v>
      </c>
      <c r="L29" s="47">
        <v>4478.6280429999997</v>
      </c>
      <c r="M29" s="47">
        <v>4776.2121370000004</v>
      </c>
      <c r="N29" s="47">
        <v>7790.061544000001</v>
      </c>
      <c r="O29" s="47">
        <v>8768.2045620000008</v>
      </c>
      <c r="P29" s="47">
        <v>7744.9581229999994</v>
      </c>
      <c r="Q29" s="47">
        <v>9052.4450390000002</v>
      </c>
      <c r="R29" s="47">
        <v>9382.119947000001</v>
      </c>
      <c r="S29" s="47">
        <v>9213.4598449999994</v>
      </c>
      <c r="T29" s="47">
        <v>8869.1418549999999</v>
      </c>
      <c r="U29" s="47">
        <v>8772.7426269999996</v>
      </c>
      <c r="V29" s="47">
        <v>7951.4143469999999</v>
      </c>
      <c r="W29" s="47">
        <v>7437.929607</v>
      </c>
      <c r="X29" s="47">
        <v>7425.7015640000009</v>
      </c>
      <c r="Y29" s="47">
        <v>7912.1142719999998</v>
      </c>
      <c r="Z29" s="47">
        <v>7929.6059550000009</v>
      </c>
      <c r="AA29" s="47">
        <v>7331.6158350000005</v>
      </c>
      <c r="AB29" s="47">
        <v>8016.3625589999992</v>
      </c>
      <c r="AC29" s="47">
        <v>8586.8900949999988</v>
      </c>
      <c r="AD29" s="47">
        <f t="shared" si="0"/>
        <v>176920.78284300002</v>
      </c>
      <c r="AE29" s="73"/>
    </row>
    <row r="30" spans="1:31" ht="12.75" customHeight="1">
      <c r="A30" s="35" t="s">
        <v>12</v>
      </c>
      <c r="B30" s="47">
        <v>8870.0137219999979</v>
      </c>
      <c r="C30" s="47">
        <v>10755.871670999999</v>
      </c>
      <c r="D30" s="47">
        <v>11751.057232000003</v>
      </c>
      <c r="E30" s="47">
        <v>12227.205391000001</v>
      </c>
      <c r="F30" s="47">
        <v>13095.764562000002</v>
      </c>
      <c r="G30" s="47">
        <v>14228.850114000001</v>
      </c>
      <c r="H30" s="47">
        <v>15817.808759</v>
      </c>
      <c r="I30" s="47">
        <v>16017.243025999998</v>
      </c>
      <c r="J30" s="47">
        <v>18217.066977999995</v>
      </c>
      <c r="K30" s="47">
        <v>20268.471602000001</v>
      </c>
      <c r="L30" s="47">
        <v>23247.842705999992</v>
      </c>
      <c r="M30" s="47">
        <v>26053.909954000002</v>
      </c>
      <c r="N30" s="47">
        <v>28634.455140999995</v>
      </c>
      <c r="O30" s="47">
        <v>33011.875271999997</v>
      </c>
      <c r="P30" s="47">
        <v>33157.089261000001</v>
      </c>
      <c r="Q30" s="47">
        <v>36053.780059999997</v>
      </c>
      <c r="R30" s="47">
        <v>38075.290702999984</v>
      </c>
      <c r="S30" s="47">
        <v>40123.365504000001</v>
      </c>
      <c r="T30" s="47">
        <v>41005.166335000009</v>
      </c>
      <c r="U30" s="47">
        <v>41662.735970000002</v>
      </c>
      <c r="V30" s="47">
        <v>41668.080795000009</v>
      </c>
      <c r="W30" s="47">
        <v>41817.218497999987</v>
      </c>
      <c r="X30" s="47">
        <v>42340.069521999998</v>
      </c>
      <c r="Y30" s="47">
        <v>45030.004733000002</v>
      </c>
      <c r="Z30" s="47">
        <v>46906.050579999981</v>
      </c>
      <c r="AA30" s="47">
        <v>43530.936121000006</v>
      </c>
      <c r="AB30" s="47">
        <v>48374.759104999983</v>
      </c>
      <c r="AC30" s="47">
        <v>51720.932117999997</v>
      </c>
      <c r="AD30" s="47">
        <f t="shared" si="0"/>
        <v>843662.91543499986</v>
      </c>
      <c r="AE30" s="73"/>
    </row>
    <row r="31" spans="1:31" ht="12.75" customHeight="1">
      <c r="A31" s="35" t="s">
        <v>11</v>
      </c>
      <c r="B31" s="47">
        <v>404.96172699999994</v>
      </c>
      <c r="C31" s="47">
        <v>411.43567099999996</v>
      </c>
      <c r="D31" s="47">
        <v>459.81845900000013</v>
      </c>
      <c r="E31" s="47">
        <v>454.31736100000012</v>
      </c>
      <c r="F31" s="47">
        <v>518.8044890000001</v>
      </c>
      <c r="G31" s="47">
        <v>516.77636800000005</v>
      </c>
      <c r="H31" s="47">
        <v>447.19620800000018</v>
      </c>
      <c r="I31" s="47">
        <v>416.69815299999976</v>
      </c>
      <c r="J31" s="47">
        <v>466.75537700000007</v>
      </c>
      <c r="K31" s="47">
        <v>559.18206199999997</v>
      </c>
      <c r="L31" s="47">
        <v>523.61764399999993</v>
      </c>
      <c r="M31" s="47">
        <v>673.04191600000024</v>
      </c>
      <c r="N31" s="47">
        <v>797.0009110000002</v>
      </c>
      <c r="O31" s="47">
        <v>826.50904099999968</v>
      </c>
      <c r="P31" s="47">
        <v>780.43172500000026</v>
      </c>
      <c r="Q31" s="47">
        <v>918.0427989999996</v>
      </c>
      <c r="R31" s="47">
        <v>1134.2915120000002</v>
      </c>
      <c r="S31" s="47">
        <v>1253.7671470000005</v>
      </c>
      <c r="T31" s="47">
        <v>1230.6060229999994</v>
      </c>
      <c r="U31" s="47">
        <v>1326.2225339999989</v>
      </c>
      <c r="V31" s="47">
        <v>1316.7910609999999</v>
      </c>
      <c r="W31" s="47">
        <v>1250.9944930000004</v>
      </c>
      <c r="X31" s="47">
        <v>1407.4746360000004</v>
      </c>
      <c r="Y31" s="47">
        <v>1550.8282090000002</v>
      </c>
      <c r="Z31" s="47">
        <v>1658.4879930000002</v>
      </c>
      <c r="AA31" s="47">
        <v>1254.7662750000002</v>
      </c>
      <c r="AB31" s="47">
        <v>1519.6624280000003</v>
      </c>
      <c r="AC31" s="47">
        <v>1656.1271329999997</v>
      </c>
      <c r="AD31" s="47">
        <f t="shared" si="0"/>
        <v>25734.609354999993</v>
      </c>
      <c r="AE31" s="73"/>
    </row>
    <row r="32" spans="1:31" ht="12.75" customHeight="1">
      <c r="A32" s="35" t="s">
        <v>10</v>
      </c>
      <c r="B32" s="47">
        <v>186.177651</v>
      </c>
      <c r="C32" s="47">
        <v>297.88951399999996</v>
      </c>
      <c r="D32" s="47">
        <v>418.28073099999995</v>
      </c>
      <c r="E32" s="47">
        <v>446.8571290000001</v>
      </c>
      <c r="F32" s="47">
        <v>439.51379599999996</v>
      </c>
      <c r="G32" s="47">
        <v>402.20201600000001</v>
      </c>
      <c r="H32" s="47">
        <v>414.31375200000002</v>
      </c>
      <c r="I32" s="47">
        <v>412.57697300000007</v>
      </c>
      <c r="J32" s="47">
        <v>392.46551199999999</v>
      </c>
      <c r="K32" s="47">
        <v>440.84881100000007</v>
      </c>
      <c r="L32" s="47">
        <v>512.91389400000003</v>
      </c>
      <c r="M32" s="47">
        <v>658.94963000000007</v>
      </c>
      <c r="N32" s="47">
        <v>858.14723900000001</v>
      </c>
      <c r="O32" s="47">
        <v>737.59891199999993</v>
      </c>
      <c r="P32" s="47">
        <v>692.13091299999985</v>
      </c>
      <c r="Q32" s="47">
        <v>699.394274</v>
      </c>
      <c r="R32" s="47">
        <v>675.46627999999998</v>
      </c>
      <c r="S32" s="47">
        <v>642.72485599999993</v>
      </c>
      <c r="T32" s="47">
        <v>514.16391600000009</v>
      </c>
      <c r="U32" s="47">
        <v>498.02416199999993</v>
      </c>
      <c r="V32" s="47">
        <v>476.60474299999993</v>
      </c>
      <c r="W32" s="47">
        <v>398.46637199999998</v>
      </c>
      <c r="X32" s="47">
        <v>337.59710900000005</v>
      </c>
      <c r="Y32" s="47">
        <v>325.77875900000004</v>
      </c>
      <c r="Z32" s="47">
        <v>300.79056599999996</v>
      </c>
      <c r="AA32" s="47">
        <v>289.38935600000002</v>
      </c>
      <c r="AB32" s="47">
        <v>299.81061700000004</v>
      </c>
      <c r="AC32" s="47">
        <v>320.19299900000004</v>
      </c>
      <c r="AD32" s="47">
        <f t="shared" si="0"/>
        <v>13089.270482000002</v>
      </c>
      <c r="AE32" s="73"/>
    </row>
    <row r="33" spans="1:31" ht="12.75" customHeight="1">
      <c r="A33" s="35" t="s">
        <v>9</v>
      </c>
      <c r="B33" s="47">
        <v>12279.858250000003</v>
      </c>
      <c r="C33" s="47">
        <v>13915.817131000003</v>
      </c>
      <c r="D33" s="47">
        <v>16252.598819999999</v>
      </c>
      <c r="E33" s="47">
        <v>16327.639386000003</v>
      </c>
      <c r="F33" s="47">
        <v>17302.904247000002</v>
      </c>
      <c r="G33" s="47">
        <v>21319.285690999997</v>
      </c>
      <c r="H33" s="47">
        <v>19338.709363000005</v>
      </c>
      <c r="I33" s="47">
        <v>17732.485753000004</v>
      </c>
      <c r="J33" s="47">
        <v>18464.669986000001</v>
      </c>
      <c r="K33" s="47">
        <v>22435.688425</v>
      </c>
      <c r="L33" s="47">
        <v>22822.093541999999</v>
      </c>
      <c r="M33" s="47">
        <v>25945.330465999992</v>
      </c>
      <c r="N33" s="47">
        <v>27890.666835000004</v>
      </c>
      <c r="O33" s="47">
        <v>27619.779783999995</v>
      </c>
      <c r="P33" s="47">
        <v>23565.324252000009</v>
      </c>
      <c r="Q33" s="47">
        <v>28622.754762</v>
      </c>
      <c r="R33" s="47">
        <v>31708.797202999995</v>
      </c>
      <c r="S33" s="47">
        <v>33524.235513000007</v>
      </c>
      <c r="T33" s="47">
        <v>33624.906640999994</v>
      </c>
      <c r="U33" s="47">
        <v>33281.255160000008</v>
      </c>
      <c r="V33" s="47">
        <v>31777.405181999995</v>
      </c>
      <c r="W33" s="47">
        <v>30333.10939899999</v>
      </c>
      <c r="X33" s="47">
        <v>31001.606458000006</v>
      </c>
      <c r="Y33" s="47">
        <v>33679.342169999996</v>
      </c>
      <c r="Z33" s="47">
        <v>33486.04385300001</v>
      </c>
      <c r="AA33" s="47">
        <v>30273.988102999996</v>
      </c>
      <c r="AB33" s="47">
        <v>32659.832719999995</v>
      </c>
      <c r="AC33" s="47">
        <v>33788.292588999997</v>
      </c>
      <c r="AD33" s="47">
        <f t="shared" si="0"/>
        <v>720974.42168399994</v>
      </c>
      <c r="AE33" s="73"/>
    </row>
    <row r="34" spans="1:31" ht="12.75" customHeight="1">
      <c r="A34" s="2" t="s">
        <v>8</v>
      </c>
      <c r="B34" s="47">
        <f>SUM(B9:B33)</f>
        <v>105026.56867600001</v>
      </c>
      <c r="C34" s="47">
        <f t="shared" ref="C34:AC34" si="1">SUM(C9:C33)</f>
        <v>179165.82962800004</v>
      </c>
      <c r="D34" s="47">
        <f t="shared" si="1"/>
        <v>204700.98054299998</v>
      </c>
      <c r="E34" s="47">
        <f t="shared" si="1"/>
        <v>198568.10422299997</v>
      </c>
      <c r="F34" s="47">
        <f t="shared" si="1"/>
        <v>213429.457283</v>
      </c>
      <c r="G34" s="47">
        <f t="shared" si="1"/>
        <v>257291.09613899991</v>
      </c>
      <c r="H34" s="47">
        <f t="shared" si="1"/>
        <v>223149.21035399998</v>
      </c>
      <c r="I34" s="47">
        <f t="shared" si="1"/>
        <v>200987.52511700004</v>
      </c>
      <c r="J34" s="47">
        <f t="shared" si="1"/>
        <v>208013.55206399999</v>
      </c>
      <c r="K34" s="47">
        <f t="shared" si="1"/>
        <v>229311.95898300002</v>
      </c>
      <c r="L34" s="47">
        <f t="shared" si="1"/>
        <v>238424.98282799998</v>
      </c>
      <c r="M34" s="47">
        <f t="shared" si="1"/>
        <v>265000.48939100001</v>
      </c>
      <c r="N34" s="47">
        <f t="shared" si="1"/>
        <v>274413.71917699999</v>
      </c>
      <c r="O34" s="47">
        <f t="shared" si="1"/>
        <v>281945.92732099997</v>
      </c>
      <c r="P34" s="47">
        <f t="shared" si="1"/>
        <v>242560.57585299999</v>
      </c>
      <c r="Q34" s="47">
        <f t="shared" si="1"/>
        <v>281259.87123300001</v>
      </c>
      <c r="R34" s="47">
        <f t="shared" si="1"/>
        <v>298916.99885399995</v>
      </c>
      <c r="S34" s="47">
        <f t="shared" si="1"/>
        <v>305384.690298</v>
      </c>
      <c r="T34" s="47">
        <f t="shared" si="1"/>
        <v>306567.76418299996</v>
      </c>
      <c r="U34" s="47">
        <f t="shared" si="1"/>
        <v>313433.97552699992</v>
      </c>
      <c r="V34" s="47">
        <f t="shared" si="1"/>
        <v>305615.89607000008</v>
      </c>
      <c r="W34" s="47">
        <f t="shared" si="1"/>
        <v>298975.320557</v>
      </c>
      <c r="X34" s="47">
        <f t="shared" si="1"/>
        <v>308391.10849300004</v>
      </c>
      <c r="Y34" s="47">
        <f t="shared" si="1"/>
        <v>319052.32241600007</v>
      </c>
      <c r="Z34" s="47">
        <f t="shared" si="1"/>
        <v>316226.99695499998</v>
      </c>
      <c r="AA34" s="47">
        <f t="shared" si="1"/>
        <v>292749.99321699998</v>
      </c>
      <c r="AB34" s="47">
        <f t="shared" si="1"/>
        <v>325184.34493800002</v>
      </c>
      <c r="AC34" s="47">
        <f t="shared" si="1"/>
        <v>319962.96195100003</v>
      </c>
      <c r="AD34" s="47">
        <f>SUM(B34:AC34)</f>
        <v>7313712.2222719993</v>
      </c>
      <c r="AE34" s="81"/>
    </row>
    <row r="35" spans="1:31" ht="12.75" customHeight="1" thickBot="1">
      <c r="B35" s="55"/>
      <c r="C35" s="54"/>
      <c r="D35" s="54"/>
      <c r="E35" s="54"/>
      <c r="F35" s="54"/>
      <c r="G35" s="54"/>
      <c r="H35" s="54"/>
      <c r="I35" s="54"/>
      <c r="J35" s="54"/>
      <c r="K35" s="54"/>
      <c r="L35" s="54"/>
      <c r="AE35" s="73"/>
    </row>
    <row r="36" spans="1:31" ht="12.75" customHeight="1" thickTop="1" thickBot="1">
      <c r="A36" s="112" t="s">
        <v>41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73"/>
    </row>
    <row r="37" spans="1:31" ht="12.75" customHeight="1" thickTop="1">
      <c r="AE37" s="73"/>
    </row>
    <row r="38" spans="1:31" ht="12.75" customHeight="1">
      <c r="A38" s="35" t="s">
        <v>33</v>
      </c>
      <c r="B38" s="53">
        <f>B9/B$34*100</f>
        <v>1.0081876598925437</v>
      </c>
      <c r="C38" s="53">
        <f t="shared" ref="C38:AD47" si="2">C9/C$34*100</f>
        <v>0.73361844149024424</v>
      </c>
      <c r="D38" s="53">
        <f t="shared" si="2"/>
        <v>0.72011936195408144</v>
      </c>
      <c r="E38" s="53">
        <f t="shared" si="2"/>
        <v>0.74180292487749155</v>
      </c>
      <c r="F38" s="53">
        <f t="shared" si="2"/>
        <v>0.6502687476545187</v>
      </c>
      <c r="G38" s="53">
        <f t="shared" si="2"/>
        <v>0.59661628483665219</v>
      </c>
      <c r="H38" s="53">
        <f t="shared" si="2"/>
        <v>0.69095463907491339</v>
      </c>
      <c r="I38" s="53">
        <f t="shared" si="2"/>
        <v>0.58575310398725922</v>
      </c>
      <c r="J38" s="53">
        <f t="shared" si="2"/>
        <v>0.56986983455543483</v>
      </c>
      <c r="K38" s="53">
        <f t="shared" si="2"/>
        <v>0.55242638919408149</v>
      </c>
      <c r="L38" s="53">
        <f t="shared" si="2"/>
        <v>0.58310757308639305</v>
      </c>
      <c r="M38" s="53">
        <f t="shared" si="2"/>
        <v>0.62815038863718176</v>
      </c>
      <c r="N38" s="53">
        <f t="shared" si="2"/>
        <v>1.6676960454911431</v>
      </c>
      <c r="O38" s="53">
        <f t="shared" si="2"/>
        <v>1.9116469328757546</v>
      </c>
      <c r="P38" s="53">
        <f t="shared" si="2"/>
        <v>1.7678627488907177</v>
      </c>
      <c r="Q38" s="53">
        <f t="shared" si="2"/>
        <v>1.6973839723637985</v>
      </c>
      <c r="R38" s="53">
        <f t="shared" si="2"/>
        <v>1.6347258371835527</v>
      </c>
      <c r="S38" s="53">
        <f t="shared" si="2"/>
        <v>1.5584687278709888</v>
      </c>
      <c r="T38" s="53">
        <f t="shared" si="2"/>
        <v>1.4729028823476003</v>
      </c>
      <c r="U38" s="53">
        <f t="shared" si="2"/>
        <v>1.4174863980619359</v>
      </c>
      <c r="V38" s="53">
        <f t="shared" si="2"/>
        <v>1.2942077895365931</v>
      </c>
      <c r="W38" s="53">
        <f t="shared" si="2"/>
        <v>1.201727182801035</v>
      </c>
      <c r="X38" s="53">
        <f t="shared" si="2"/>
        <v>1.0752187331870706</v>
      </c>
      <c r="Y38" s="53">
        <f t="shared" si="2"/>
        <v>1.060298230516924</v>
      </c>
      <c r="Z38" s="53">
        <f t="shared" si="2"/>
        <v>1.0497931387788528</v>
      </c>
      <c r="AA38" s="53">
        <f t="shared" si="2"/>
        <v>0.91720222722931721</v>
      </c>
      <c r="AB38" s="53">
        <f t="shared" si="2"/>
        <v>0.84234395217342106</v>
      </c>
      <c r="AC38" s="53">
        <f t="shared" si="2"/>
        <v>0.88422651882853565</v>
      </c>
      <c r="AD38" s="53">
        <f t="shared" si="2"/>
        <v>1.0927711818577988</v>
      </c>
    </row>
    <row r="39" spans="1:31" ht="12.75" customHeight="1">
      <c r="A39" s="35" t="s">
        <v>32</v>
      </c>
      <c r="B39" s="53">
        <f t="shared" ref="B39:Q63" si="3">B10/B$34*100</f>
        <v>15.142507984871642</v>
      </c>
      <c r="C39" s="53">
        <f t="shared" si="3"/>
        <v>11.572844235449905</v>
      </c>
      <c r="D39" s="53">
        <f t="shared" si="3"/>
        <v>12.12925016682293</v>
      </c>
      <c r="E39" s="53">
        <f t="shared" si="3"/>
        <v>12.436900045772569</v>
      </c>
      <c r="F39" s="53">
        <f t="shared" si="3"/>
        <v>12.11213605614086</v>
      </c>
      <c r="G39" s="53">
        <f t="shared" si="3"/>
        <v>11.773956010368195</v>
      </c>
      <c r="H39" s="53">
        <f t="shared" si="3"/>
        <v>12.241347397853497</v>
      </c>
      <c r="I39" s="53">
        <f t="shared" si="3"/>
        <v>11.864969706014334</v>
      </c>
      <c r="J39" s="53">
        <f t="shared" si="3"/>
        <v>10.649425843266389</v>
      </c>
      <c r="K39" s="53">
        <f t="shared" si="3"/>
        <v>11.248959269024573</v>
      </c>
      <c r="L39" s="53">
        <f t="shared" si="3"/>
        <v>11.193632092343716</v>
      </c>
      <c r="M39" s="53">
        <f t="shared" si="3"/>
        <v>11.396141281249141</v>
      </c>
      <c r="N39" s="53">
        <f t="shared" si="3"/>
        <v>13.241259225295135</v>
      </c>
      <c r="O39" s="53">
        <f t="shared" si="3"/>
        <v>14.059481723199024</v>
      </c>
      <c r="P39" s="53">
        <f t="shared" si="3"/>
        <v>14.178155418728016</v>
      </c>
      <c r="Q39" s="53">
        <f t="shared" si="3"/>
        <v>13.92795797362357</v>
      </c>
      <c r="R39" s="53">
        <f t="shared" si="2"/>
        <v>14.853632730230339</v>
      </c>
      <c r="S39" s="53">
        <f t="shared" si="2"/>
        <v>15.250902531018276</v>
      </c>
      <c r="T39" s="53">
        <f t="shared" si="2"/>
        <v>15.886141077418817</v>
      </c>
      <c r="U39" s="53">
        <f t="shared" si="2"/>
        <v>16.539491845080573</v>
      </c>
      <c r="V39" s="53">
        <f t="shared" si="2"/>
        <v>17.22735831481123</v>
      </c>
      <c r="W39" s="53">
        <f t="shared" si="2"/>
        <v>17.116603140908264</v>
      </c>
      <c r="X39" s="53">
        <f t="shared" si="2"/>
        <v>16.268572562668027</v>
      </c>
      <c r="Y39" s="53">
        <f t="shared" si="2"/>
        <v>15.195702624845921</v>
      </c>
      <c r="Z39" s="53">
        <f t="shared" si="2"/>
        <v>14.467968786520332</v>
      </c>
      <c r="AA39" s="53">
        <f t="shared" si="2"/>
        <v>14.234631870037601</v>
      </c>
      <c r="AB39" s="53">
        <f t="shared" si="2"/>
        <v>13.906341170766362</v>
      </c>
      <c r="AC39" s="53">
        <f t="shared" si="2"/>
        <v>10.296088876388472</v>
      </c>
      <c r="AD39" s="53">
        <f t="shared" si="2"/>
        <v>13.77451064027569</v>
      </c>
    </row>
    <row r="40" spans="1:31" ht="12.75" customHeight="1">
      <c r="A40" s="35" t="s">
        <v>31</v>
      </c>
      <c r="B40" s="53">
        <f t="shared" si="3"/>
        <v>6.3760944096522332</v>
      </c>
      <c r="C40" s="53">
        <f t="shared" si="2"/>
        <v>4.4975823133970385</v>
      </c>
      <c r="D40" s="53">
        <f t="shared" si="2"/>
        <v>4.7103885235051584</v>
      </c>
      <c r="E40" s="53">
        <f t="shared" si="2"/>
        <v>4.658153555523862</v>
      </c>
      <c r="F40" s="53">
        <f t="shared" si="2"/>
        <v>4.256775790304018</v>
      </c>
      <c r="G40" s="53">
        <f t="shared" si="2"/>
        <v>4.1248451163916178</v>
      </c>
      <c r="H40" s="53">
        <f t="shared" si="2"/>
        <v>4.6563058594366868</v>
      </c>
      <c r="I40" s="53">
        <f t="shared" si="2"/>
        <v>4.6844849298577866</v>
      </c>
      <c r="J40" s="53">
        <f t="shared" si="2"/>
        <v>4.5574770080764822</v>
      </c>
      <c r="K40" s="53">
        <f t="shared" si="2"/>
        <v>4.5403533658581914</v>
      </c>
      <c r="L40" s="53">
        <f t="shared" si="2"/>
        <v>4.7322312344002295</v>
      </c>
      <c r="M40" s="53">
        <f t="shared" si="2"/>
        <v>5.0674663333116365</v>
      </c>
      <c r="N40" s="53">
        <f t="shared" si="2"/>
        <v>4.6787435280226015</v>
      </c>
      <c r="O40" s="53">
        <f t="shared" si="2"/>
        <v>4.3736036346291085</v>
      </c>
      <c r="P40" s="53">
        <f t="shared" si="2"/>
        <v>4.6507536158046596</v>
      </c>
      <c r="Q40" s="53">
        <f t="shared" si="2"/>
        <v>4.5756433132754832</v>
      </c>
      <c r="R40" s="53">
        <f t="shared" si="2"/>
        <v>4.7077433197010343</v>
      </c>
      <c r="S40" s="53">
        <f t="shared" si="2"/>
        <v>4.5917423271338871</v>
      </c>
      <c r="T40" s="53">
        <f t="shared" si="2"/>
        <v>4.186744114863381</v>
      </c>
      <c r="U40" s="53">
        <f t="shared" si="2"/>
        <v>4.1485354933641831</v>
      </c>
      <c r="V40" s="53">
        <f t="shared" si="2"/>
        <v>4.0277124734966661</v>
      </c>
      <c r="W40" s="53">
        <f t="shared" si="2"/>
        <v>3.9358532122575536</v>
      </c>
      <c r="X40" s="53">
        <f t="shared" si="2"/>
        <v>4.2813461767817778</v>
      </c>
      <c r="Y40" s="53">
        <f t="shared" si="2"/>
        <v>4.0199532264419604</v>
      </c>
      <c r="Z40" s="53">
        <f t="shared" si="2"/>
        <v>3.8714289573265441</v>
      </c>
      <c r="AA40" s="53">
        <f t="shared" si="2"/>
        <v>3.4530098829095341</v>
      </c>
      <c r="AB40" s="53">
        <f t="shared" si="2"/>
        <v>3.1717152127869084</v>
      </c>
      <c r="AC40" s="53">
        <f t="shared" si="2"/>
        <v>2.699061951527546</v>
      </c>
      <c r="AD40" s="53">
        <f t="shared" si="2"/>
        <v>4.2716193958469528</v>
      </c>
    </row>
    <row r="41" spans="1:31" ht="12.75" customHeight="1">
      <c r="A41" s="35" t="s">
        <v>30</v>
      </c>
      <c r="B41" s="53">
        <f t="shared" si="3"/>
        <v>2.4190429545858048</v>
      </c>
      <c r="C41" s="53">
        <f t="shared" si="2"/>
        <v>3.6900334420502632</v>
      </c>
      <c r="D41" s="53">
        <f t="shared" si="2"/>
        <v>3.394170847921516</v>
      </c>
      <c r="E41" s="53">
        <f t="shared" si="2"/>
        <v>3.1503682202528758</v>
      </c>
      <c r="F41" s="53">
        <f t="shared" si="2"/>
        <v>2.824983259928032</v>
      </c>
      <c r="G41" s="53">
        <f t="shared" si="2"/>
        <v>2.2228994064801109</v>
      </c>
      <c r="H41" s="53">
        <f t="shared" si="2"/>
        <v>2.1715379213364709</v>
      </c>
      <c r="I41" s="53">
        <f t="shared" si="2"/>
        <v>2.3081893104059157</v>
      </c>
      <c r="J41" s="53">
        <f t="shared" si="2"/>
        <v>2.2869091397162324</v>
      </c>
      <c r="K41" s="53">
        <f t="shared" si="2"/>
        <v>2.2906240116283709</v>
      </c>
      <c r="L41" s="53">
        <f t="shared" si="2"/>
        <v>2.501605858268118</v>
      </c>
      <c r="M41" s="53">
        <f t="shared" si="2"/>
        <v>2.1720524200645066</v>
      </c>
      <c r="N41" s="53">
        <f t="shared" si="2"/>
        <v>2.1854360886132582</v>
      </c>
      <c r="O41" s="53">
        <f t="shared" si="2"/>
        <v>2.1564379027464495</v>
      </c>
      <c r="P41" s="53">
        <f t="shared" si="2"/>
        <v>1.9852961372908289</v>
      </c>
      <c r="Q41" s="53">
        <f t="shared" si="2"/>
        <v>1.7666881518564079</v>
      </c>
      <c r="R41" s="53">
        <f t="shared" si="2"/>
        <v>1.6721048442083664</v>
      </c>
      <c r="S41" s="53">
        <f t="shared" si="2"/>
        <v>1.6462003855184495</v>
      </c>
      <c r="T41" s="53">
        <f t="shared" si="2"/>
        <v>1.573678347055488</v>
      </c>
      <c r="U41" s="53">
        <f t="shared" si="2"/>
        <v>1.4297602078604164</v>
      </c>
      <c r="V41" s="53">
        <f t="shared" si="2"/>
        <v>1.3239275777308552</v>
      </c>
      <c r="W41" s="53">
        <f t="shared" si="2"/>
        <v>1.334602529923294</v>
      </c>
      <c r="X41" s="53">
        <f t="shared" si="2"/>
        <v>1.4403932064405895</v>
      </c>
      <c r="Y41" s="53">
        <f t="shared" si="2"/>
        <v>1.5910535248764672</v>
      </c>
      <c r="Z41" s="53">
        <f t="shared" si="2"/>
        <v>1.579668638699703</v>
      </c>
      <c r="AA41" s="53">
        <f t="shared" si="2"/>
        <v>2.1874951027763596</v>
      </c>
      <c r="AB41" s="53">
        <f t="shared" si="2"/>
        <v>2.3208196918086288</v>
      </c>
      <c r="AC41" s="53">
        <f t="shared" si="2"/>
        <v>2.6564905472720559</v>
      </c>
      <c r="AD41" s="53">
        <f t="shared" si="2"/>
        <v>2.0716241113590428</v>
      </c>
    </row>
    <row r="42" spans="1:31" ht="12.75" customHeight="1">
      <c r="A42" s="35" t="s">
        <v>29</v>
      </c>
      <c r="B42" s="53">
        <f t="shared" si="3"/>
        <v>5.3804577815282952</v>
      </c>
      <c r="C42" s="53">
        <f t="shared" si="2"/>
        <v>3.1034302051595217</v>
      </c>
      <c r="D42" s="53">
        <f t="shared" si="2"/>
        <v>3.376869817947914</v>
      </c>
      <c r="E42" s="53">
        <f t="shared" si="2"/>
        <v>3.554922853608212</v>
      </c>
      <c r="F42" s="53">
        <f t="shared" si="2"/>
        <v>3.0527217751206654</v>
      </c>
      <c r="G42" s="53">
        <f t="shared" si="2"/>
        <v>2.878100671233272</v>
      </c>
      <c r="H42" s="53">
        <f t="shared" si="2"/>
        <v>3.4274571202231923</v>
      </c>
      <c r="I42" s="53">
        <f t="shared" si="2"/>
        <v>3.5594400621807014</v>
      </c>
      <c r="J42" s="53">
        <f t="shared" si="2"/>
        <v>3.5828616881206714</v>
      </c>
      <c r="K42" s="53">
        <f t="shared" si="2"/>
        <v>2.9961197608142802</v>
      </c>
      <c r="L42" s="53">
        <f t="shared" si="2"/>
        <v>2.8848229734221671</v>
      </c>
      <c r="M42" s="53">
        <f t="shared" si="2"/>
        <v>3.0540529712224993</v>
      </c>
      <c r="N42" s="53">
        <f t="shared" si="2"/>
        <v>2.604462564566643</v>
      </c>
      <c r="O42" s="53">
        <f t="shared" si="2"/>
        <v>2.3521544070574869</v>
      </c>
      <c r="P42" s="53">
        <f t="shared" si="2"/>
        <v>2.5546706216410726</v>
      </c>
      <c r="Q42" s="53">
        <f t="shared" si="2"/>
        <v>2.1603030991813594</v>
      </c>
      <c r="R42" s="53">
        <f t="shared" si="2"/>
        <v>2.3014339938425832</v>
      </c>
      <c r="S42" s="53">
        <f t="shared" si="2"/>
        <v>2.4135664370756671</v>
      </c>
      <c r="T42" s="53">
        <f t="shared" si="2"/>
        <v>2.4729844200039373</v>
      </c>
      <c r="U42" s="53">
        <f t="shared" si="2"/>
        <v>2.3064756505241255</v>
      </c>
      <c r="V42" s="53">
        <f t="shared" si="2"/>
        <v>2.1199188626353567</v>
      </c>
      <c r="W42" s="53">
        <f t="shared" si="2"/>
        <v>2.1008750900569741</v>
      </c>
      <c r="X42" s="53">
        <f t="shared" si="2"/>
        <v>2.2412685536803956</v>
      </c>
      <c r="Y42" s="53">
        <f t="shared" si="2"/>
        <v>2.241927561860396</v>
      </c>
      <c r="Z42" s="53">
        <f t="shared" si="2"/>
        <v>2.3364233155752325</v>
      </c>
      <c r="AA42" s="53">
        <f t="shared" si="2"/>
        <v>1.9313366596080497</v>
      </c>
      <c r="AB42" s="53">
        <f t="shared" si="2"/>
        <v>1.709672673529224</v>
      </c>
      <c r="AC42" s="53">
        <f t="shared" si="2"/>
        <v>1.8458353885673988</v>
      </c>
      <c r="AD42" s="53">
        <f t="shared" si="2"/>
        <v>2.5930067515985327</v>
      </c>
    </row>
    <row r="43" spans="1:31" ht="12.75" customHeight="1">
      <c r="A43" s="35" t="s">
        <v>28</v>
      </c>
      <c r="B43" s="53">
        <f t="shared" si="3"/>
        <v>5.1654456652164313</v>
      </c>
      <c r="C43" s="53">
        <f t="shared" si="2"/>
        <v>2.9812856012166948</v>
      </c>
      <c r="D43" s="53">
        <f t="shared" si="2"/>
        <v>3.2775262259140301</v>
      </c>
      <c r="E43" s="53">
        <f t="shared" si="2"/>
        <v>3.1852780393656932</v>
      </c>
      <c r="F43" s="53">
        <f t="shared" si="2"/>
        <v>2.753783136976633</v>
      </c>
      <c r="G43" s="53">
        <f t="shared" si="2"/>
        <v>2.6741191771684849</v>
      </c>
      <c r="H43" s="53">
        <f t="shared" si="2"/>
        <v>3.0085649953005347</v>
      </c>
      <c r="I43" s="53">
        <f t="shared" si="2"/>
        <v>3.0811521149857688</v>
      </c>
      <c r="J43" s="53">
        <f t="shared" si="2"/>
        <v>3.0331098466405737</v>
      </c>
      <c r="K43" s="53">
        <f t="shared" si="2"/>
        <v>2.8746502804455525</v>
      </c>
      <c r="L43" s="53">
        <f t="shared" si="2"/>
        <v>2.8527302039932185</v>
      </c>
      <c r="M43" s="53">
        <f t="shared" si="2"/>
        <v>2.9435282440142232</v>
      </c>
      <c r="N43" s="53">
        <f t="shared" si="2"/>
        <v>2.8134304528048135</v>
      </c>
      <c r="O43" s="53">
        <f t="shared" si="2"/>
        <v>2.5664922007408753</v>
      </c>
      <c r="P43" s="53">
        <f t="shared" si="2"/>
        <v>2.7562088824573157</v>
      </c>
      <c r="Q43" s="53">
        <f t="shared" si="2"/>
        <v>2.4212634472688266</v>
      </c>
      <c r="R43" s="53">
        <f t="shared" si="2"/>
        <v>2.4935268059614604</v>
      </c>
      <c r="S43" s="53">
        <f t="shared" si="2"/>
        <v>2.4001195232962216</v>
      </c>
      <c r="T43" s="53">
        <f t="shared" si="2"/>
        <v>2.1265743253776574</v>
      </c>
      <c r="U43" s="53">
        <f t="shared" si="2"/>
        <v>2.1588352489939675</v>
      </c>
      <c r="V43" s="53">
        <f t="shared" si="2"/>
        <v>1.8486793316882717</v>
      </c>
      <c r="W43" s="53">
        <f t="shared" si="2"/>
        <v>1.746074602169291</v>
      </c>
      <c r="X43" s="53">
        <f t="shared" si="2"/>
        <v>1.8483273885081488</v>
      </c>
      <c r="Y43" s="53">
        <f t="shared" si="2"/>
        <v>1.7238505541510463</v>
      </c>
      <c r="Z43" s="53">
        <f t="shared" si="2"/>
        <v>1.6656587943848282</v>
      </c>
      <c r="AA43" s="53">
        <f t="shared" si="2"/>
        <v>1.6370752433963496</v>
      </c>
      <c r="AB43" s="53">
        <f t="shared" si="2"/>
        <v>1.529181246086152</v>
      </c>
      <c r="AC43" s="53">
        <f t="shared" si="2"/>
        <v>0.94019643419249754</v>
      </c>
      <c r="AD43" s="53">
        <f t="shared" si="2"/>
        <v>2.3736225757604572</v>
      </c>
    </row>
    <row r="44" spans="1:31" ht="12.75" customHeight="1">
      <c r="A44" s="35" t="s">
        <v>27</v>
      </c>
      <c r="B44" s="53">
        <f t="shared" si="3"/>
        <v>0.74153116570204325</v>
      </c>
      <c r="C44" s="53">
        <f t="shared" si="2"/>
        <v>0.48721259059968675</v>
      </c>
      <c r="D44" s="53">
        <f t="shared" si="2"/>
        <v>0.48180557043927968</v>
      </c>
      <c r="E44" s="53">
        <f t="shared" si="2"/>
        <v>0.51949381046692622</v>
      </c>
      <c r="F44" s="53">
        <f t="shared" si="2"/>
        <v>0.52384415264549034</v>
      </c>
      <c r="G44" s="53">
        <f t="shared" si="2"/>
        <v>0.45596621088131517</v>
      </c>
      <c r="H44" s="53">
        <f t="shared" si="2"/>
        <v>0.55449173718208522</v>
      </c>
      <c r="I44" s="53">
        <f t="shared" si="2"/>
        <v>0.58653378925570387</v>
      </c>
      <c r="J44" s="53">
        <f t="shared" si="2"/>
        <v>0.52746696554771633</v>
      </c>
      <c r="K44" s="53">
        <f t="shared" si="2"/>
        <v>0.56779601542566083</v>
      </c>
      <c r="L44" s="53">
        <f t="shared" si="2"/>
        <v>0.54792577459990099</v>
      </c>
      <c r="M44" s="53">
        <f t="shared" si="2"/>
        <v>0.59494032166626809</v>
      </c>
      <c r="N44" s="53">
        <f t="shared" si="2"/>
        <v>0.61147242420401504</v>
      </c>
      <c r="O44" s="53">
        <f t="shared" si="2"/>
        <v>0.62618197601767667</v>
      </c>
      <c r="P44" s="53">
        <f t="shared" si="2"/>
        <v>0.68379006240699713</v>
      </c>
      <c r="Q44" s="53">
        <f t="shared" si="2"/>
        <v>0.6454701148945825</v>
      </c>
      <c r="R44" s="53">
        <f t="shared" si="2"/>
        <v>0.65506533670117417</v>
      </c>
      <c r="S44" s="53">
        <f t="shared" si="2"/>
        <v>0.65097039018560765</v>
      </c>
      <c r="T44" s="53">
        <f t="shared" si="2"/>
        <v>0.64170448065298891</v>
      </c>
      <c r="U44" s="53">
        <f t="shared" si="2"/>
        <v>0.67245748469231825</v>
      </c>
      <c r="V44" s="53">
        <f t="shared" si="2"/>
        <v>0.68234761994263426</v>
      </c>
      <c r="W44" s="53">
        <f t="shared" si="2"/>
        <v>0.69130036189925548</v>
      </c>
      <c r="X44" s="53">
        <f t="shared" si="2"/>
        <v>0.67472156709318043</v>
      </c>
      <c r="Y44" s="53">
        <f t="shared" si="2"/>
        <v>0.66559701773025048</v>
      </c>
      <c r="Z44" s="53">
        <f t="shared" si="2"/>
        <v>0.65952211831451724</v>
      </c>
      <c r="AA44" s="53">
        <f t="shared" si="2"/>
        <v>0.57921253229307801</v>
      </c>
      <c r="AB44" s="53">
        <f t="shared" si="2"/>
        <v>0.56120743615377566</v>
      </c>
      <c r="AC44" s="53">
        <f t="shared" si="2"/>
        <v>0.63644165424117316</v>
      </c>
      <c r="AD44" s="53">
        <f t="shared" si="2"/>
        <v>0.60977006695986768</v>
      </c>
    </row>
    <row r="45" spans="1:31" ht="12.75" customHeight="1">
      <c r="A45" s="35" t="s">
        <v>26</v>
      </c>
      <c r="B45" s="53">
        <f t="shared" si="3"/>
        <v>1.6625818676289095</v>
      </c>
      <c r="C45" s="53">
        <f t="shared" si="2"/>
        <v>1.679171737293053</v>
      </c>
      <c r="D45" s="53">
        <f t="shared" si="2"/>
        <v>1.7334433360247732</v>
      </c>
      <c r="E45" s="53">
        <f t="shared" si="2"/>
        <v>1.6775399594181986</v>
      </c>
      <c r="F45" s="53">
        <f t="shared" si="2"/>
        <v>1.721436009242312</v>
      </c>
      <c r="G45" s="53">
        <f t="shared" si="2"/>
        <v>2.181911616159133</v>
      </c>
      <c r="H45" s="53">
        <f t="shared" si="2"/>
        <v>1.6301601754401163</v>
      </c>
      <c r="I45" s="53">
        <f t="shared" si="2"/>
        <v>1.9387496884354698</v>
      </c>
      <c r="J45" s="53">
        <f t="shared" si="2"/>
        <v>1.8496316743902512</v>
      </c>
      <c r="K45" s="53">
        <f t="shared" si="2"/>
        <v>2.0545036935248828</v>
      </c>
      <c r="L45" s="53">
        <f t="shared" si="2"/>
        <v>1.6812360107798463</v>
      </c>
      <c r="M45" s="53">
        <f t="shared" si="2"/>
        <v>1.79104238294331</v>
      </c>
      <c r="N45" s="53">
        <f t="shared" si="2"/>
        <v>0.808837575853253</v>
      </c>
      <c r="O45" s="53">
        <f t="shared" si="2"/>
        <v>0.7072628780091178</v>
      </c>
      <c r="P45" s="53">
        <f t="shared" si="2"/>
        <v>0.75259433095438943</v>
      </c>
      <c r="Q45" s="53">
        <f t="shared" si="2"/>
        <v>0.83517360215743153</v>
      </c>
      <c r="R45" s="53">
        <f t="shared" si="2"/>
        <v>0.78186495246512344</v>
      </c>
      <c r="S45" s="53">
        <f t="shared" si="2"/>
        <v>0.77952264852472564</v>
      </c>
      <c r="T45" s="53">
        <f t="shared" si="2"/>
        <v>0.76629387217557643</v>
      </c>
      <c r="U45" s="53">
        <f t="shared" si="2"/>
        <v>0.76876734340895758</v>
      </c>
      <c r="V45" s="53">
        <f t="shared" si="2"/>
        <v>0.73187555384478009</v>
      </c>
      <c r="W45" s="53">
        <f t="shared" si="2"/>
        <v>0.73524254875108064</v>
      </c>
      <c r="X45" s="53">
        <f t="shared" si="2"/>
        <v>0.83495879228906045</v>
      </c>
      <c r="Y45" s="53">
        <f t="shared" si="2"/>
        <v>0.96926626065045596</v>
      </c>
      <c r="Z45" s="53">
        <f t="shared" si="2"/>
        <v>0.83646371292467725</v>
      </c>
      <c r="AA45" s="53">
        <f t="shared" si="2"/>
        <v>0.88600174418360311</v>
      </c>
      <c r="AB45" s="53">
        <f t="shared" si="2"/>
        <v>0.99949203662300679</v>
      </c>
      <c r="AC45" s="53">
        <f t="shared" si="2"/>
        <v>1.0917919767022839</v>
      </c>
      <c r="AD45" s="53">
        <f t="shared" si="2"/>
        <v>1.1720336888559091</v>
      </c>
    </row>
    <row r="46" spans="1:31" ht="12.75" customHeight="1">
      <c r="A46" s="35" t="s">
        <v>25</v>
      </c>
      <c r="B46" s="53">
        <f t="shared" si="3"/>
        <v>1.674042564814145</v>
      </c>
      <c r="C46" s="53">
        <f t="shared" si="2"/>
        <v>1.0194478410265762</v>
      </c>
      <c r="D46" s="53">
        <f t="shared" si="2"/>
        <v>1.0643582186174854</v>
      </c>
      <c r="E46" s="53">
        <f t="shared" si="2"/>
        <v>1.1866763537983482</v>
      </c>
      <c r="F46" s="53">
        <f t="shared" si="2"/>
        <v>1.2041474305921431</v>
      </c>
      <c r="G46" s="53">
        <f t="shared" si="2"/>
        <v>1.2033461318565606</v>
      </c>
      <c r="H46" s="53">
        <f t="shared" si="2"/>
        <v>1.0554642152950739</v>
      </c>
      <c r="I46" s="53">
        <f t="shared" si="2"/>
        <v>1.0918574517112574</v>
      </c>
      <c r="J46" s="53">
        <f t="shared" si="2"/>
        <v>0.96657146375799319</v>
      </c>
      <c r="K46" s="53">
        <f t="shared" si="2"/>
        <v>0.92954279901207515</v>
      </c>
      <c r="L46" s="53">
        <f t="shared" si="2"/>
        <v>0.88325539841569345</v>
      </c>
      <c r="M46" s="53">
        <f t="shared" si="2"/>
        <v>0.83508170610765564</v>
      </c>
      <c r="N46" s="53">
        <f t="shared" si="2"/>
        <v>0.68212601236333847</v>
      </c>
      <c r="O46" s="53">
        <f t="shared" si="2"/>
        <v>0.58803820567778498</v>
      </c>
      <c r="P46" s="53">
        <f t="shared" si="2"/>
        <v>0.63493239063439177</v>
      </c>
      <c r="Q46" s="53">
        <f t="shared" si="2"/>
        <v>0.63868728771188932</v>
      </c>
      <c r="R46" s="53">
        <f t="shared" si="2"/>
        <v>0.55822899480367616</v>
      </c>
      <c r="S46" s="53">
        <f t="shared" si="2"/>
        <v>0.57255930226684693</v>
      </c>
      <c r="T46" s="53">
        <f t="shared" si="2"/>
        <v>0.57713314598329613</v>
      </c>
      <c r="U46" s="53">
        <f t="shared" si="2"/>
        <v>0.63168736371703427</v>
      </c>
      <c r="V46" s="53">
        <f t="shared" si="2"/>
        <v>0.56519959799615904</v>
      </c>
      <c r="W46" s="53">
        <f t="shared" si="2"/>
        <v>0.62157828062122622</v>
      </c>
      <c r="X46" s="53">
        <f t="shared" si="2"/>
        <v>0.56826738895417228</v>
      </c>
      <c r="Y46" s="53">
        <f t="shared" si="2"/>
        <v>0.49904755776200305</v>
      </c>
      <c r="Z46" s="53">
        <f t="shared" si="2"/>
        <v>0.40577678292995323</v>
      </c>
      <c r="AA46" s="53">
        <f t="shared" si="2"/>
        <v>0.40619445825864048</v>
      </c>
      <c r="AB46" s="53">
        <f t="shared" si="2"/>
        <v>0.37061879877082748</v>
      </c>
      <c r="AC46" s="53">
        <f t="shared" si="2"/>
        <v>0.41466636010301283</v>
      </c>
      <c r="AD46" s="53">
        <f t="shared" si="2"/>
        <v>0.72143981452156303</v>
      </c>
    </row>
    <row r="47" spans="1:31" ht="12.75" customHeight="1">
      <c r="A47" s="35" t="s">
        <v>24</v>
      </c>
      <c r="B47" s="53">
        <f t="shared" si="3"/>
        <v>0.58122501353268907</v>
      </c>
      <c r="C47" s="53">
        <f t="shared" si="2"/>
        <v>0.35852208947080033</v>
      </c>
      <c r="D47" s="53">
        <f t="shared" si="2"/>
        <v>0.30162012480946732</v>
      </c>
      <c r="E47" s="53">
        <f t="shared" si="2"/>
        <v>0.3047466557470957</v>
      </c>
      <c r="F47" s="53">
        <f t="shared" si="2"/>
        <v>0.29211546519247028</v>
      </c>
      <c r="G47" s="53">
        <f t="shared" si="2"/>
        <v>0.29104922682417345</v>
      </c>
      <c r="H47" s="53">
        <f t="shared" si="2"/>
        <v>0.30239166606484225</v>
      </c>
      <c r="I47" s="53">
        <f t="shared" si="2"/>
        <v>0.30592890759864971</v>
      </c>
      <c r="J47" s="53">
        <f t="shared" si="2"/>
        <v>0.26525233165108325</v>
      </c>
      <c r="K47" s="53">
        <f t="shared" si="2"/>
        <v>0.24569975438645522</v>
      </c>
      <c r="L47" s="53">
        <f t="shared" si="2"/>
        <v>0.23235359165345867</v>
      </c>
      <c r="M47" s="53">
        <f t="shared" si="2"/>
        <v>0.22027840565181428</v>
      </c>
      <c r="N47" s="53">
        <f t="shared" si="2"/>
        <v>0.23751049982293576</v>
      </c>
      <c r="O47" s="53">
        <f t="shared" si="2"/>
        <v>0.26429788792501469</v>
      </c>
      <c r="P47" s="53">
        <f t="shared" si="2"/>
        <v>0.26265025376015594</v>
      </c>
      <c r="Q47" s="53">
        <f t="shared" si="2"/>
        <v>0.26183234166026143</v>
      </c>
      <c r="R47" s="53">
        <f t="shared" si="2"/>
        <v>0.28596547378608933</v>
      </c>
      <c r="S47" s="53">
        <f t="shared" si="2"/>
        <v>0.29805843610293165</v>
      </c>
      <c r="T47" s="53">
        <f t="shared" si="2"/>
        <v>0.28685975002741865</v>
      </c>
      <c r="U47" s="53">
        <f t="shared" ref="C47:AD56" si="4">U18/U$34*100</f>
        <v>0.29244894318134917</v>
      </c>
      <c r="V47" s="53">
        <f t="shared" si="4"/>
        <v>0.26832945489594862</v>
      </c>
      <c r="W47" s="53">
        <f t="shared" si="4"/>
        <v>0.25530586256348731</v>
      </c>
      <c r="X47" s="53">
        <f t="shared" si="4"/>
        <v>0.23865644362982852</v>
      </c>
      <c r="Y47" s="53">
        <f t="shared" si="4"/>
        <v>0.2381061617879334</v>
      </c>
      <c r="Z47" s="53">
        <f t="shared" si="4"/>
        <v>0.25417156749408626</v>
      </c>
      <c r="AA47" s="53">
        <f t="shared" si="4"/>
        <v>0.25711637931347703</v>
      </c>
      <c r="AB47" s="53">
        <f t="shared" si="4"/>
        <v>0.24660727998849283</v>
      </c>
      <c r="AC47" s="53">
        <f t="shared" si="4"/>
        <v>0.2693311628150174</v>
      </c>
      <c r="AD47" s="53">
        <f t="shared" si="4"/>
        <v>0.27374523946992968</v>
      </c>
    </row>
    <row r="48" spans="1:31" ht="12.75" customHeight="1">
      <c r="A48" s="35" t="s">
        <v>23</v>
      </c>
      <c r="B48" s="53">
        <f t="shared" si="3"/>
        <v>3.5755807129002579</v>
      </c>
      <c r="C48" s="53">
        <f t="shared" si="4"/>
        <v>2.287178452782153</v>
      </c>
      <c r="D48" s="53">
        <f t="shared" si="4"/>
        <v>2.1692281972568432</v>
      </c>
      <c r="E48" s="53">
        <f t="shared" si="4"/>
        <v>2.3559758669731639</v>
      </c>
      <c r="F48" s="53">
        <f t="shared" si="4"/>
        <v>2.5714660838605568</v>
      </c>
      <c r="G48" s="53">
        <f t="shared" si="4"/>
        <v>2.6654228983870718</v>
      </c>
      <c r="H48" s="53">
        <f t="shared" si="4"/>
        <v>2.5957974934398722</v>
      </c>
      <c r="I48" s="53">
        <f t="shared" si="4"/>
        <v>2.6071855867420584</v>
      </c>
      <c r="J48" s="53">
        <f t="shared" si="4"/>
        <v>2.5661094337534749</v>
      </c>
      <c r="K48" s="53">
        <f t="shared" si="4"/>
        <v>2.7388444404967136</v>
      </c>
      <c r="L48" s="53">
        <f t="shared" si="4"/>
        <v>2.7639417752434019</v>
      </c>
      <c r="M48" s="53">
        <f t="shared" si="4"/>
        <v>2.8319196784301757</v>
      </c>
      <c r="N48" s="53">
        <f t="shared" si="4"/>
        <v>2.9635559342259072</v>
      </c>
      <c r="O48" s="53">
        <f t="shared" si="4"/>
        <v>2.8854268643993501</v>
      </c>
      <c r="P48" s="53">
        <f t="shared" si="4"/>
        <v>2.7080677261340522</v>
      </c>
      <c r="Q48" s="53">
        <f t="shared" si="4"/>
        <v>2.8335565450777769</v>
      </c>
      <c r="R48" s="53">
        <f t="shared" si="4"/>
        <v>2.7910397250692722</v>
      </c>
      <c r="S48" s="53">
        <f t="shared" si="4"/>
        <v>2.9298129108139492</v>
      </c>
      <c r="T48" s="53">
        <f t="shared" si="4"/>
        <v>3.0769133112016469</v>
      </c>
      <c r="U48" s="53">
        <f t="shared" si="4"/>
        <v>3.2554181271650431</v>
      </c>
      <c r="V48" s="53">
        <f t="shared" si="4"/>
        <v>3.4245756106229486</v>
      </c>
      <c r="W48" s="53">
        <f t="shared" si="4"/>
        <v>3.3770294719276319</v>
      </c>
      <c r="X48" s="53">
        <f t="shared" si="4"/>
        <v>3.3810913115987828</v>
      </c>
      <c r="Y48" s="53">
        <f t="shared" si="4"/>
        <v>3.4589635889284356</v>
      </c>
      <c r="Z48" s="53">
        <f t="shared" si="4"/>
        <v>3.2870003159404986</v>
      </c>
      <c r="AA48" s="53">
        <f t="shared" si="4"/>
        <v>3.1124150938053345</v>
      </c>
      <c r="AB48" s="53">
        <f t="shared" si="4"/>
        <v>3.2361645884295021</v>
      </c>
      <c r="AC48" s="53">
        <f t="shared" si="4"/>
        <v>3.7758417553498456</v>
      </c>
      <c r="AD48" s="53">
        <f t="shared" si="4"/>
        <v>2.9797763881841588</v>
      </c>
    </row>
    <row r="49" spans="1:30" ht="12.75" customHeight="1">
      <c r="A49" s="35" t="s">
        <v>22</v>
      </c>
      <c r="B49" s="53">
        <f t="shared" si="3"/>
        <v>0.73206310431019073</v>
      </c>
      <c r="C49" s="53">
        <f t="shared" si="4"/>
        <v>0.48543278637774284</v>
      </c>
      <c r="D49" s="53">
        <f t="shared" si="4"/>
        <v>0.50062874602827301</v>
      </c>
      <c r="E49" s="53">
        <f t="shared" si="4"/>
        <v>0.51497168037199637</v>
      </c>
      <c r="F49" s="53">
        <f t="shared" si="4"/>
        <v>0.56304542788888856</v>
      </c>
      <c r="G49" s="53">
        <f t="shared" si="4"/>
        <v>0.57122739653843069</v>
      </c>
      <c r="H49" s="53">
        <f t="shared" si="4"/>
        <v>0.59029387866099103</v>
      </c>
      <c r="I49" s="53">
        <f t="shared" si="4"/>
        <v>0.63733650894716776</v>
      </c>
      <c r="J49" s="53">
        <f t="shared" si="4"/>
        <v>0.66611619832042757</v>
      </c>
      <c r="K49" s="53">
        <f t="shared" si="4"/>
        <v>0.64254759609342171</v>
      </c>
      <c r="L49" s="53">
        <f t="shared" si="4"/>
        <v>0.74059602104441602</v>
      </c>
      <c r="M49" s="53">
        <f t="shared" si="4"/>
        <v>1.003637977089082</v>
      </c>
      <c r="N49" s="53">
        <f t="shared" si="4"/>
        <v>1.0684608953930703</v>
      </c>
      <c r="O49" s="53">
        <f t="shared" si="4"/>
        <v>1.0924078787963376</v>
      </c>
      <c r="P49" s="53">
        <f t="shared" si="4"/>
        <v>1.1278874728010191</v>
      </c>
      <c r="Q49" s="53">
        <f t="shared" si="4"/>
        <v>1.1368484963683791</v>
      </c>
      <c r="R49" s="53">
        <f t="shared" si="4"/>
        <v>1.2837949550250707</v>
      </c>
      <c r="S49" s="53">
        <f t="shared" si="4"/>
        <v>1.5053972985724715</v>
      </c>
      <c r="T49" s="53">
        <f t="shared" si="4"/>
        <v>1.734250412520973</v>
      </c>
      <c r="U49" s="53">
        <f t="shared" si="4"/>
        <v>1.8189692752401949</v>
      </c>
      <c r="V49" s="53">
        <f t="shared" si="4"/>
        <v>1.8505311299987572</v>
      </c>
      <c r="W49" s="53">
        <f t="shared" si="4"/>
        <v>1.8168984335830383</v>
      </c>
      <c r="X49" s="53">
        <f t="shared" si="4"/>
        <v>1.8827393553507044</v>
      </c>
      <c r="Y49" s="53">
        <f t="shared" si="4"/>
        <v>1.90910685930006</v>
      </c>
      <c r="Z49" s="53">
        <f t="shared" si="4"/>
        <v>1.8953421158576491</v>
      </c>
      <c r="AA49" s="53">
        <f t="shared" si="4"/>
        <v>1.7105611395482025</v>
      </c>
      <c r="AB49" s="53">
        <f t="shared" si="4"/>
        <v>1.6854933222707893</v>
      </c>
      <c r="AC49" s="53">
        <f t="shared" si="4"/>
        <v>1.9706064650587891</v>
      </c>
      <c r="AD49" s="53">
        <f t="shared" si="4"/>
        <v>1.2771937219999365</v>
      </c>
    </row>
    <row r="50" spans="1:30" ht="12.75" customHeight="1">
      <c r="A50" s="35" t="s">
        <v>21</v>
      </c>
      <c r="B50" s="53">
        <f t="shared" si="3"/>
        <v>1.0295072471953295</v>
      </c>
      <c r="C50" s="53">
        <f t="shared" si="4"/>
        <v>0.73746597927929292</v>
      </c>
      <c r="D50" s="53">
        <f t="shared" si="4"/>
        <v>0.81555973477582311</v>
      </c>
      <c r="E50" s="53">
        <f t="shared" si="4"/>
        <v>0.83670582015233741</v>
      </c>
      <c r="F50" s="53">
        <f t="shared" si="4"/>
        <v>0.88597959066759824</v>
      </c>
      <c r="G50" s="53">
        <f t="shared" si="4"/>
        <v>0.80033682078431978</v>
      </c>
      <c r="H50" s="53">
        <f t="shared" si="4"/>
        <v>0.7271318878637093</v>
      </c>
      <c r="I50" s="53">
        <f t="shared" si="4"/>
        <v>0.8486261572737448</v>
      </c>
      <c r="J50" s="53">
        <f t="shared" si="4"/>
        <v>0.94569499221606268</v>
      </c>
      <c r="K50" s="53">
        <f t="shared" si="4"/>
        <v>1.0597143388322592</v>
      </c>
      <c r="L50" s="53">
        <f t="shared" si="4"/>
        <v>1.0995746309401093</v>
      </c>
      <c r="M50" s="53">
        <f t="shared" si="4"/>
        <v>1.0556105403535927</v>
      </c>
      <c r="N50" s="53">
        <f t="shared" si="4"/>
        <v>1.0677360715737783</v>
      </c>
      <c r="O50" s="53">
        <f t="shared" si="4"/>
        <v>0.97519049738556374</v>
      </c>
      <c r="P50" s="53">
        <f t="shared" si="4"/>
        <v>0.90166780991048268</v>
      </c>
      <c r="Q50" s="53">
        <f t="shared" si="4"/>
        <v>1.0523261985525407</v>
      </c>
      <c r="R50" s="53">
        <f t="shared" si="4"/>
        <v>1.0923177579455039</v>
      </c>
      <c r="S50" s="53">
        <f t="shared" si="4"/>
        <v>1.1469277102863784</v>
      </c>
      <c r="T50" s="53">
        <f t="shared" si="4"/>
        <v>1.2003523735794204</v>
      </c>
      <c r="U50" s="53">
        <f t="shared" si="4"/>
        <v>1.3245433756885026</v>
      </c>
      <c r="V50" s="53">
        <f t="shared" si="4"/>
        <v>1.4240013902952213</v>
      </c>
      <c r="W50" s="53">
        <f t="shared" si="4"/>
        <v>1.4474625594305355</v>
      </c>
      <c r="X50" s="53">
        <f t="shared" si="4"/>
        <v>1.4714611050801427</v>
      </c>
      <c r="Y50" s="53">
        <f t="shared" si="4"/>
        <v>1.5055660982579668</v>
      </c>
      <c r="Z50" s="53">
        <f t="shared" si="4"/>
        <v>1.3788730668117157</v>
      </c>
      <c r="AA50" s="53">
        <f t="shared" si="4"/>
        <v>1.3265318322728112</v>
      </c>
      <c r="AB50" s="53">
        <f t="shared" si="4"/>
        <v>1.4437880946867687</v>
      </c>
      <c r="AC50" s="53">
        <f t="shared" si="4"/>
        <v>1.6681027580365282</v>
      </c>
      <c r="AD50" s="53">
        <f t="shared" si="4"/>
        <v>1.1560554402800174</v>
      </c>
    </row>
    <row r="51" spans="1:30" ht="12.75" customHeight="1">
      <c r="A51" s="35" t="s">
        <v>20</v>
      </c>
      <c r="B51" s="53">
        <f t="shared" si="3"/>
        <v>1.2111177781348084</v>
      </c>
      <c r="C51" s="53">
        <f t="shared" si="4"/>
        <v>0.99334680373777162</v>
      </c>
      <c r="D51" s="53">
        <f t="shared" si="4"/>
        <v>1.1246899467178586</v>
      </c>
      <c r="E51" s="53">
        <f t="shared" si="4"/>
        <v>1.2806129428240058</v>
      </c>
      <c r="F51" s="53">
        <f t="shared" si="4"/>
        <v>1.1506069041555884</v>
      </c>
      <c r="G51" s="53">
        <f t="shared" si="4"/>
        <v>1.0895319710113682</v>
      </c>
      <c r="H51" s="53">
        <f t="shared" si="4"/>
        <v>1.1243346194323769</v>
      </c>
      <c r="I51" s="53">
        <f t="shared" si="4"/>
        <v>1.1236136539744805</v>
      </c>
      <c r="J51" s="53">
        <f t="shared" si="4"/>
        <v>0.76673856254773598</v>
      </c>
      <c r="K51" s="53">
        <f t="shared" si="4"/>
        <v>0.58341494309033415</v>
      </c>
      <c r="L51" s="53">
        <f t="shared" si="4"/>
        <v>0.42711775667176727</v>
      </c>
      <c r="M51" s="53">
        <f t="shared" si="4"/>
        <v>0.24326868206225064</v>
      </c>
      <c r="N51" s="53">
        <f t="shared" si="4"/>
        <v>0.14003563347798109</v>
      </c>
      <c r="O51" s="53">
        <f t="shared" si="4"/>
        <v>0.11684931154366834</v>
      </c>
      <c r="P51" s="53">
        <f t="shared" si="4"/>
        <v>0.13135765112674197</v>
      </c>
      <c r="Q51" s="53">
        <f t="shared" si="4"/>
        <v>0.13167512534811512</v>
      </c>
      <c r="R51" s="53">
        <f t="shared" si="4"/>
        <v>0.10809558949098762</v>
      </c>
      <c r="S51" s="53">
        <f t="shared" si="4"/>
        <v>0.10058690194988196</v>
      </c>
      <c r="T51" s="53">
        <f t="shared" si="4"/>
        <v>9.3682765298363377E-2</v>
      </c>
      <c r="U51" s="53">
        <f t="shared" si="4"/>
        <v>0.10805178169678868</v>
      </c>
      <c r="V51" s="53">
        <f t="shared" si="4"/>
        <v>9.8727767724127322E-2</v>
      </c>
      <c r="W51" s="53">
        <f t="shared" si="4"/>
        <v>9.1684135161831867E-2</v>
      </c>
      <c r="X51" s="53">
        <f t="shared" si="4"/>
        <v>9.0154845695335856E-2</v>
      </c>
      <c r="Y51" s="53">
        <f t="shared" si="4"/>
        <v>8.9146787224807997E-2</v>
      </c>
      <c r="Z51" s="53">
        <f t="shared" si="4"/>
        <v>0.10272301072581268</v>
      </c>
      <c r="AA51" s="53">
        <f t="shared" si="4"/>
        <v>0.11067081007918057</v>
      </c>
      <c r="AB51" s="53">
        <f t="shared" si="4"/>
        <v>0.10620772382688001</v>
      </c>
      <c r="AC51" s="53">
        <f t="shared" si="4"/>
        <v>0.11090023571363897</v>
      </c>
      <c r="AD51" s="53">
        <f t="shared" si="4"/>
        <v>0.37826372416941839</v>
      </c>
    </row>
    <row r="52" spans="1:30" ht="12.75" customHeight="1">
      <c r="A52" s="35" t="s">
        <v>19</v>
      </c>
      <c r="B52" s="53">
        <f t="shared" si="3"/>
        <v>6.7238627197136331</v>
      </c>
      <c r="C52" s="53">
        <f t="shared" si="4"/>
        <v>19.872951080531024</v>
      </c>
      <c r="D52" s="53">
        <f t="shared" si="4"/>
        <v>18.882150670929825</v>
      </c>
      <c r="E52" s="53">
        <f t="shared" si="4"/>
        <v>18.857088548294087</v>
      </c>
      <c r="F52" s="53">
        <f t="shared" si="4"/>
        <v>21.884017217955172</v>
      </c>
      <c r="G52" s="53">
        <f t="shared" si="4"/>
        <v>23.177359559222172</v>
      </c>
      <c r="H52" s="53">
        <f t="shared" si="4"/>
        <v>20.056416996950286</v>
      </c>
      <c r="I52" s="53">
        <f t="shared" si="4"/>
        <v>20.902353251299669</v>
      </c>
      <c r="J52" s="53">
        <f t="shared" si="4"/>
        <v>22.078166395076977</v>
      </c>
      <c r="K52" s="53">
        <f t="shared" si="4"/>
        <v>20.840249943328441</v>
      </c>
      <c r="L52" s="53">
        <f t="shared" si="4"/>
        <v>19.680453080225398</v>
      </c>
      <c r="M52" s="53">
        <f t="shared" si="4"/>
        <v>19.646229581177582</v>
      </c>
      <c r="N52" s="53">
        <f t="shared" si="4"/>
        <v>18.238834565963252</v>
      </c>
      <c r="O52" s="53">
        <f t="shared" si="4"/>
        <v>17.827262408289545</v>
      </c>
      <c r="P52" s="53">
        <f t="shared" si="4"/>
        <v>15.416299103223585</v>
      </c>
      <c r="Q52" s="53">
        <f t="shared" si="4"/>
        <v>16.723931569688176</v>
      </c>
      <c r="R52" s="53">
        <f t="shared" si="4"/>
        <v>14.645085446405753</v>
      </c>
      <c r="S52" s="53">
        <f t="shared" si="4"/>
        <v>13.407888409548132</v>
      </c>
      <c r="T52" s="53">
        <f t="shared" si="4"/>
        <v>13.460941594748521</v>
      </c>
      <c r="U52" s="53">
        <f t="shared" si="4"/>
        <v>13.41631569975655</v>
      </c>
      <c r="V52" s="53">
        <f t="shared" si="4"/>
        <v>13.438313059342036</v>
      </c>
      <c r="W52" s="53">
        <f t="shared" si="4"/>
        <v>14.044722584717325</v>
      </c>
      <c r="X52" s="53">
        <f t="shared" si="4"/>
        <v>14.645308213879701</v>
      </c>
      <c r="Y52" s="53">
        <f t="shared" si="4"/>
        <v>14.163229948873701</v>
      </c>
      <c r="Z52" s="53">
        <f t="shared" si="4"/>
        <v>15.563748335820831</v>
      </c>
      <c r="AA52" s="53">
        <f t="shared" si="4"/>
        <v>17.917851717973658</v>
      </c>
      <c r="AB52" s="53">
        <f t="shared" si="4"/>
        <v>18.538908782184492</v>
      </c>
      <c r="AC52" s="53">
        <f t="shared" si="4"/>
        <v>17.466429262071443</v>
      </c>
      <c r="AD52" s="53">
        <f t="shared" si="4"/>
        <v>17.072206528261781</v>
      </c>
    </row>
    <row r="53" spans="1:30" ht="12.75" customHeight="1">
      <c r="A53" s="35" t="s">
        <v>18</v>
      </c>
      <c r="B53" s="53">
        <f t="shared" si="3"/>
        <v>0.87448093237561464</v>
      </c>
      <c r="C53" s="53">
        <f t="shared" si="4"/>
        <v>1.0259591267020993</v>
      </c>
      <c r="D53" s="53">
        <f t="shared" si="4"/>
        <v>1.0183276911866668</v>
      </c>
      <c r="E53" s="53">
        <f t="shared" si="4"/>
        <v>0.9483159701647027</v>
      </c>
      <c r="F53" s="53">
        <f t="shared" si="4"/>
        <v>0.88679395482432077</v>
      </c>
      <c r="G53" s="53">
        <f t="shared" si="4"/>
        <v>0.97596235224689365</v>
      </c>
      <c r="H53" s="53">
        <f t="shared" si="4"/>
        <v>0.94996555203449828</v>
      </c>
      <c r="I53" s="53">
        <f t="shared" si="4"/>
        <v>1.3047235824579027</v>
      </c>
      <c r="J53" s="53">
        <f t="shared" si="4"/>
        <v>1.2358606838313346</v>
      </c>
      <c r="K53" s="53">
        <f t="shared" si="4"/>
        <v>1.6154289725790631</v>
      </c>
      <c r="L53" s="53">
        <f t="shared" si="4"/>
        <v>1.6071440792613114</v>
      </c>
      <c r="M53" s="53">
        <f t="shared" si="4"/>
        <v>1.7534099290451375</v>
      </c>
      <c r="N53" s="53">
        <f t="shared" si="4"/>
        <v>0.9931393343501691</v>
      </c>
      <c r="O53" s="53">
        <f t="shared" si="4"/>
        <v>0.79591823982798748</v>
      </c>
      <c r="P53" s="53">
        <f t="shared" si="4"/>
        <v>0.67190434318052561</v>
      </c>
      <c r="Q53" s="53">
        <f t="shared" si="4"/>
        <v>0.7348966196061758</v>
      </c>
      <c r="R53" s="53">
        <f t="shared" si="4"/>
        <v>0.69219335030544804</v>
      </c>
      <c r="S53" s="53">
        <f t="shared" si="4"/>
        <v>0.72547467321891124</v>
      </c>
      <c r="T53" s="53">
        <f t="shared" si="4"/>
        <v>0.65934941933209612</v>
      </c>
      <c r="U53" s="53">
        <f t="shared" si="4"/>
        <v>0.51029326521183771</v>
      </c>
      <c r="V53" s="53">
        <f t="shared" si="4"/>
        <v>0.61258450462641856</v>
      </c>
      <c r="W53" s="53">
        <f t="shared" si="4"/>
        <v>0.66311553987347405</v>
      </c>
      <c r="X53" s="53">
        <f t="shared" si="4"/>
        <v>0.77315858023647288</v>
      </c>
      <c r="Y53" s="53">
        <f t="shared" si="4"/>
        <v>0.76021339748704664</v>
      </c>
      <c r="Z53" s="53">
        <f t="shared" si="4"/>
        <v>0.7159939305631764</v>
      </c>
      <c r="AA53" s="53">
        <f t="shared" si="4"/>
        <v>0.58815751456694254</v>
      </c>
      <c r="AB53" s="53">
        <f t="shared" si="4"/>
        <v>0.58016017202786896</v>
      </c>
      <c r="AC53" s="53">
        <f t="shared" si="4"/>
        <v>0.65284823163997818</v>
      </c>
      <c r="AD53" s="53">
        <f t="shared" si="4"/>
        <v>0.87262222298888892</v>
      </c>
    </row>
    <row r="54" spans="1:30" ht="12.75" customHeight="1">
      <c r="A54" s="35" t="s">
        <v>17</v>
      </c>
      <c r="B54" s="53">
        <f t="shared" si="3"/>
        <v>18.50383071920821</v>
      </c>
      <c r="C54" s="53">
        <f t="shared" si="4"/>
        <v>25.694232183437286</v>
      </c>
      <c r="D54" s="53">
        <f t="shared" si="4"/>
        <v>25.602757041992199</v>
      </c>
      <c r="E54" s="53">
        <f t="shared" si="4"/>
        <v>24.241223189068716</v>
      </c>
      <c r="F54" s="53">
        <f t="shared" si="4"/>
        <v>23.290583412339213</v>
      </c>
      <c r="G54" s="53">
        <f t="shared" si="4"/>
        <v>23.037862018348822</v>
      </c>
      <c r="H54" s="53">
        <f t="shared" si="4"/>
        <v>22.719194132291147</v>
      </c>
      <c r="I54" s="53">
        <f t="shared" si="4"/>
        <v>20.404129324507657</v>
      </c>
      <c r="J54" s="53">
        <f t="shared" si="4"/>
        <v>20.42914131812207</v>
      </c>
      <c r="K54" s="53">
        <f t="shared" si="4"/>
        <v>19.96046029347875</v>
      </c>
      <c r="L54" s="53">
        <f t="shared" si="4"/>
        <v>20.46676158815238</v>
      </c>
      <c r="M54" s="53">
        <f t="shared" si="4"/>
        <v>19.423098010606193</v>
      </c>
      <c r="N54" s="53">
        <f t="shared" si="4"/>
        <v>18.605575118883959</v>
      </c>
      <c r="O54" s="53">
        <f t="shared" si="4"/>
        <v>18.203925306062462</v>
      </c>
      <c r="P54" s="53">
        <f t="shared" si="4"/>
        <v>17.921162602014974</v>
      </c>
      <c r="Q54" s="53">
        <f t="shared" si="4"/>
        <v>18.111240064104557</v>
      </c>
      <c r="R54" s="53">
        <f t="shared" si="4"/>
        <v>18.907302708670866</v>
      </c>
      <c r="S54" s="53">
        <f t="shared" si="4"/>
        <v>18.86481279489907</v>
      </c>
      <c r="T54" s="53">
        <f t="shared" si="4"/>
        <v>18.569928190824736</v>
      </c>
      <c r="U54" s="53">
        <f t="shared" si="4"/>
        <v>18.44616109877327</v>
      </c>
      <c r="V54" s="53">
        <f t="shared" si="4"/>
        <v>18.246375398361973</v>
      </c>
      <c r="W54" s="53">
        <f t="shared" si="4"/>
        <v>17.999855184949983</v>
      </c>
      <c r="X54" s="53">
        <f t="shared" si="4"/>
        <v>17.781636684977482</v>
      </c>
      <c r="Y54" s="53">
        <f t="shared" si="4"/>
        <v>18.431068832756132</v>
      </c>
      <c r="Z54" s="53">
        <f t="shared" si="4"/>
        <v>17.691187164820416</v>
      </c>
      <c r="AA54" s="53">
        <f t="shared" si="4"/>
        <v>16.906576861066814</v>
      </c>
      <c r="AB54" s="53">
        <f t="shared" si="4"/>
        <v>17.070766557222754</v>
      </c>
      <c r="AC54" s="53">
        <f t="shared" si="4"/>
        <v>18.613491405958609</v>
      </c>
      <c r="AD54" s="53">
        <f t="shared" si="4"/>
        <v>19.478912594217977</v>
      </c>
    </row>
    <row r="55" spans="1:30" ht="12.75" customHeight="1">
      <c r="A55" s="35" t="s">
        <v>16</v>
      </c>
      <c r="B55" s="53">
        <f t="shared" si="3"/>
        <v>1.7980022186819478</v>
      </c>
      <c r="C55" s="53">
        <f t="shared" si="4"/>
        <v>1.2742402241209572</v>
      </c>
      <c r="D55" s="53">
        <f t="shared" si="4"/>
        <v>1.199308948832464</v>
      </c>
      <c r="E55" s="53">
        <f t="shared" si="4"/>
        <v>1.0971338682638534</v>
      </c>
      <c r="F55" s="53">
        <f t="shared" si="4"/>
        <v>1.0552978490750258</v>
      </c>
      <c r="G55" s="53">
        <f t="shared" si="4"/>
        <v>1.133814693464557</v>
      </c>
      <c r="H55" s="53">
        <f t="shared" si="4"/>
        <v>0.95579408218227135</v>
      </c>
      <c r="I55" s="53">
        <f t="shared" si="4"/>
        <v>1.1460199938574078</v>
      </c>
      <c r="J55" s="53">
        <f t="shared" si="4"/>
        <v>1.1619364421296747</v>
      </c>
      <c r="K55" s="53">
        <f t="shared" si="4"/>
        <v>1.0782342992339531</v>
      </c>
      <c r="L55" s="53">
        <f t="shared" si="4"/>
        <v>0.98008193993904624</v>
      </c>
      <c r="M55" s="53">
        <f t="shared" si="4"/>
        <v>0.95494460097625189</v>
      </c>
      <c r="N55" s="53">
        <f t="shared" si="4"/>
        <v>0.90945910047239942</v>
      </c>
      <c r="O55" s="53">
        <f t="shared" si="4"/>
        <v>0.84772181060051766</v>
      </c>
      <c r="P55" s="53">
        <f t="shared" si="4"/>
        <v>0.91462975720527029</v>
      </c>
      <c r="Q55" s="53">
        <f t="shared" si="4"/>
        <v>0.76663718949573689</v>
      </c>
      <c r="R55" s="53">
        <f t="shared" si="4"/>
        <v>0.71829594945475594</v>
      </c>
      <c r="S55" s="53">
        <f t="shared" si="4"/>
        <v>0.63330026174945619</v>
      </c>
      <c r="T55" s="53">
        <f t="shared" si="4"/>
        <v>0.62401583516068937</v>
      </c>
      <c r="U55" s="53">
        <f t="shared" si="4"/>
        <v>0.56972662424280629</v>
      </c>
      <c r="V55" s="53">
        <f t="shared" si="4"/>
        <v>0.58924754541809776</v>
      </c>
      <c r="W55" s="53">
        <f t="shared" si="4"/>
        <v>0.54543140248564592</v>
      </c>
      <c r="X55" s="53">
        <f t="shared" si="4"/>
        <v>0.52492657940452425</v>
      </c>
      <c r="Y55" s="53">
        <f t="shared" si="4"/>
        <v>0.51735332045250237</v>
      </c>
      <c r="Z55" s="53">
        <f t="shared" si="4"/>
        <v>0.5432562667141495</v>
      </c>
      <c r="AA55" s="53">
        <f t="shared" si="4"/>
        <v>0.51533292603075409</v>
      </c>
      <c r="AB55" s="53">
        <f t="shared" si="4"/>
        <v>0.52198077657263231</v>
      </c>
      <c r="AC55" s="53">
        <f t="shared" si="4"/>
        <v>0.5062282490834209</v>
      </c>
      <c r="AD55" s="53">
        <f t="shared" si="4"/>
        <v>0.7992201813601264</v>
      </c>
    </row>
    <row r="56" spans="1:30" ht="12.75" customHeight="1">
      <c r="A56" s="35" t="s">
        <v>15</v>
      </c>
      <c r="B56" s="53">
        <f t="shared" si="3"/>
        <v>0.46563496662321441</v>
      </c>
      <c r="C56" s="53">
        <f t="shared" si="4"/>
        <v>0.36351397548978609</v>
      </c>
      <c r="D56" s="53">
        <f t="shared" si="4"/>
        <v>0.39756670185028559</v>
      </c>
      <c r="E56" s="53">
        <f t="shared" si="4"/>
        <v>0.41285486267186894</v>
      </c>
      <c r="F56" s="53">
        <f t="shared" si="4"/>
        <v>0.52055455050275956</v>
      </c>
      <c r="G56" s="53">
        <f t="shared" si="4"/>
        <v>0.75460276555823869</v>
      </c>
      <c r="H56" s="53">
        <f t="shared" si="4"/>
        <v>0.80047891102384139</v>
      </c>
      <c r="I56" s="53">
        <f t="shared" si="4"/>
        <v>0.24980254406721558</v>
      </c>
      <c r="J56" s="53">
        <f t="shared" si="4"/>
        <v>0.22509033779488666</v>
      </c>
      <c r="K56" s="53">
        <f t="shared" si="4"/>
        <v>0.17955917337504629</v>
      </c>
      <c r="L56" s="53">
        <f t="shared" si="4"/>
        <v>0.20754479548687946</v>
      </c>
      <c r="M56" s="53">
        <f t="shared" si="4"/>
        <v>0.23784847584564736</v>
      </c>
      <c r="N56" s="53">
        <f t="shared" si="4"/>
        <v>0.25393822185345238</v>
      </c>
      <c r="O56" s="53">
        <f t="shared" si="4"/>
        <v>0.32990425889039621</v>
      </c>
      <c r="P56" s="53">
        <f t="shared" si="4"/>
        <v>0.40424325905057124</v>
      </c>
      <c r="Q56" s="53">
        <f t="shared" si="4"/>
        <v>0.40786888864414839</v>
      </c>
      <c r="R56" s="53">
        <f t="shared" si="4"/>
        <v>0.39031449883178421</v>
      </c>
      <c r="S56" s="53">
        <f t="shared" si="4"/>
        <v>0.48077840986962384</v>
      </c>
      <c r="T56" s="53">
        <f t="shared" si="4"/>
        <v>0.45384229183648567</v>
      </c>
      <c r="U56" s="53">
        <f t="shared" si="4"/>
        <v>0.46477297955674612</v>
      </c>
      <c r="V56" s="53">
        <f t="shared" si="4"/>
        <v>0.50267667806393357</v>
      </c>
      <c r="W56" s="53">
        <f t="shared" si="4"/>
        <v>0.54568966460526191</v>
      </c>
      <c r="X56" s="53">
        <f t="shared" ref="C56:AD63" si="5">X27/X$34*100</f>
        <v>0.59247883764504627</v>
      </c>
      <c r="Y56" s="53">
        <f t="shared" si="5"/>
        <v>0.54287457207148659</v>
      </c>
      <c r="Z56" s="53">
        <f t="shared" si="5"/>
        <v>0.54325700321040771</v>
      </c>
      <c r="AA56" s="53">
        <f t="shared" si="5"/>
        <v>0.50695347784343459</v>
      </c>
      <c r="AB56" s="53">
        <f t="shared" si="5"/>
        <v>0.55178039931230505</v>
      </c>
      <c r="AC56" s="53">
        <f t="shared" si="5"/>
        <v>0.66206736119801668</v>
      </c>
      <c r="AD56" s="53">
        <f t="shared" si="5"/>
        <v>0.45393250236043148</v>
      </c>
    </row>
    <row r="57" spans="1:30" ht="12.75" customHeight="1">
      <c r="A57" s="35" t="s">
        <v>14</v>
      </c>
      <c r="B57" s="53">
        <f t="shared" si="3"/>
        <v>1.6083634791603045</v>
      </c>
      <c r="C57" s="53">
        <f t="shared" si="5"/>
        <v>1.1775053721908464</v>
      </c>
      <c r="D57" s="53">
        <f t="shared" si="5"/>
        <v>1.2575733463373637</v>
      </c>
      <c r="E57" s="53">
        <f t="shared" si="5"/>
        <v>1.354045578730247</v>
      </c>
      <c r="F57" s="53">
        <f t="shared" si="5"/>
        <v>1.3874655882545175</v>
      </c>
      <c r="G57" s="53">
        <f t="shared" si="5"/>
        <v>1.6859191725222291</v>
      </c>
      <c r="H57" s="53">
        <f t="shared" si="5"/>
        <v>1.8558886582794327</v>
      </c>
      <c r="I57" s="53">
        <f t="shared" si="5"/>
        <v>1.9411523922834766</v>
      </c>
      <c r="J57" s="53">
        <f t="shared" si="5"/>
        <v>1.9683139090573671</v>
      </c>
      <c r="K57" s="53">
        <f t="shared" si="5"/>
        <v>2.1385281952798412</v>
      </c>
      <c r="L57" s="53">
        <f t="shared" si="5"/>
        <v>2.2981073635864515</v>
      </c>
      <c r="M57" s="53">
        <f t="shared" si="5"/>
        <v>2.2200011666090904</v>
      </c>
      <c r="N57" s="53">
        <f t="shared" si="5"/>
        <v>2.1878265973748743</v>
      </c>
      <c r="O57" s="53">
        <f t="shared" si="5"/>
        <v>2.1504420175919341</v>
      </c>
      <c r="P57" s="53">
        <f t="shared" si="5"/>
        <v>2.3909310631397362</v>
      </c>
      <c r="Q57" s="53">
        <f t="shared" si="5"/>
        <v>2.3817190961630619</v>
      </c>
      <c r="R57" s="53">
        <f t="shared" si="5"/>
        <v>2.3374849623097984</v>
      </c>
      <c r="S57" s="53">
        <f t="shared" si="5"/>
        <v>2.2885543293542674</v>
      </c>
      <c r="T57" s="53">
        <f t="shared" si="5"/>
        <v>2.3297882000197792</v>
      </c>
      <c r="U57" s="53">
        <f t="shared" si="5"/>
        <v>2.4282548869193579</v>
      </c>
      <c r="V57" s="53">
        <f t="shared" si="5"/>
        <v>2.5028707015449183</v>
      </c>
      <c r="W57" s="53">
        <f t="shared" si="5"/>
        <v>2.556899957413898</v>
      </c>
      <c r="X57" s="53">
        <f t="shared" si="5"/>
        <v>2.6295327775911104</v>
      </c>
      <c r="Y57" s="53">
        <f t="shared" si="5"/>
        <v>2.6798823190673056</v>
      </c>
      <c r="Z57" s="53">
        <f t="shared" si="5"/>
        <v>2.6023212585391771</v>
      </c>
      <c r="AA57" s="53">
        <f t="shared" si="5"/>
        <v>2.5729064787430391</v>
      </c>
      <c r="AB57" s="53">
        <f t="shared" si="5"/>
        <v>2.6624689889824578</v>
      </c>
      <c r="AC57" s="53">
        <f t="shared" si="5"/>
        <v>2.8132421490642687</v>
      </c>
      <c r="AD57" s="53">
        <f t="shared" si="5"/>
        <v>2.2346044064641886</v>
      </c>
    </row>
    <row r="58" spans="1:30" ht="12.75" customHeight="1">
      <c r="A58" s="35" t="s">
        <v>13</v>
      </c>
      <c r="B58" s="53">
        <f t="shared" si="3"/>
        <v>2.6259519069961086</v>
      </c>
      <c r="C58" s="53">
        <f t="shared" si="5"/>
        <v>1.7988119942801484</v>
      </c>
      <c r="D58" s="53">
        <f t="shared" si="5"/>
        <v>1.7334155027433449</v>
      </c>
      <c r="E58" s="53">
        <f t="shared" si="5"/>
        <v>1.8509743719325269</v>
      </c>
      <c r="F58" s="53">
        <f t="shared" si="5"/>
        <v>1.7200098181069605</v>
      </c>
      <c r="G58" s="53">
        <f t="shared" si="5"/>
        <v>1.5316657828963451</v>
      </c>
      <c r="H58" s="53">
        <f t="shared" si="5"/>
        <v>1.7452458347586484</v>
      </c>
      <c r="I58" s="53">
        <f t="shared" si="5"/>
        <v>1.6234456253444427</v>
      </c>
      <c r="J58" s="53">
        <f t="shared" si="5"/>
        <v>1.6208943626724031</v>
      </c>
      <c r="K58" s="53">
        <f t="shared" si="5"/>
        <v>1.8035061556936052</v>
      </c>
      <c r="L58" s="53">
        <f t="shared" si="5"/>
        <v>1.8784222986526906</v>
      </c>
      <c r="M58" s="53">
        <f t="shared" si="5"/>
        <v>1.8023408741531972</v>
      </c>
      <c r="N58" s="53">
        <f t="shared" si="5"/>
        <v>2.8388017797956091</v>
      </c>
      <c r="O58" s="53">
        <f t="shared" si="5"/>
        <v>3.1098887099785126</v>
      </c>
      <c r="P58" s="53">
        <f t="shared" si="5"/>
        <v>3.1929995613523401</v>
      </c>
      <c r="Q58" s="53">
        <f t="shared" si="5"/>
        <v>3.2185341617755401</v>
      </c>
      <c r="R58" s="53">
        <f t="shared" si="5"/>
        <v>3.1387040492743976</v>
      </c>
      <c r="S58" s="53">
        <f t="shared" si="5"/>
        <v>3.0170012242622035</v>
      </c>
      <c r="T58" s="53">
        <f t="shared" si="5"/>
        <v>2.8930445047398163</v>
      </c>
      <c r="U58" s="53">
        <f t="shared" si="5"/>
        <v>2.7989124702418535</v>
      </c>
      <c r="V58" s="53">
        <f t="shared" si="5"/>
        <v>2.6017672670988161</v>
      </c>
      <c r="W58" s="53">
        <f t="shared" si="5"/>
        <v>2.4878072187172218</v>
      </c>
      <c r="X58" s="53">
        <f t="shared" si="5"/>
        <v>2.407884455646863</v>
      </c>
      <c r="Y58" s="53">
        <f t="shared" si="5"/>
        <v>2.4798798554688775</v>
      </c>
      <c r="Z58" s="53">
        <f t="shared" si="5"/>
        <v>2.5075676749156264</v>
      </c>
      <c r="AA58" s="53">
        <f t="shared" si="5"/>
        <v>2.5043948778388061</v>
      </c>
      <c r="AB58" s="53">
        <f t="shared" si="5"/>
        <v>2.4651748104689379</v>
      </c>
      <c r="AC58" s="53">
        <f t="shared" si="5"/>
        <v>2.6837137781950582</v>
      </c>
      <c r="AD58" s="53">
        <f t="shared" si="5"/>
        <v>2.4190284969681199</v>
      </c>
    </row>
    <row r="59" spans="1:30" ht="12.75" customHeight="1">
      <c r="A59" s="35" t="s">
        <v>12</v>
      </c>
      <c r="B59" s="53">
        <f t="shared" si="3"/>
        <v>8.4454951102548161</v>
      </c>
      <c r="C59" s="53">
        <f t="shared" si="5"/>
        <v>6.0033052582249038</v>
      </c>
      <c r="D59" s="53">
        <f t="shared" si="5"/>
        <v>5.7405964548037653</v>
      </c>
      <c r="E59" s="53">
        <f t="shared" si="5"/>
        <v>6.1576885365578944</v>
      </c>
      <c r="F59" s="53">
        <f t="shared" si="5"/>
        <v>6.1358749296895203</v>
      </c>
      <c r="G59" s="53">
        <f t="shared" si="5"/>
        <v>5.5302536028347253</v>
      </c>
      <c r="H59" s="53">
        <f t="shared" si="5"/>
        <v>7.0884448723376199</v>
      </c>
      <c r="I59" s="53">
        <f t="shared" si="5"/>
        <v>7.9692722305406498</v>
      </c>
      <c r="J59" s="53">
        <f t="shared" si="5"/>
        <v>8.7576346816072395</v>
      </c>
      <c r="K59" s="53">
        <f t="shared" si="5"/>
        <v>8.8388201347591284</v>
      </c>
      <c r="L59" s="53">
        <f t="shared" si="5"/>
        <v>9.7505900725055348</v>
      </c>
      <c r="M59" s="53">
        <f t="shared" si="5"/>
        <v>9.8316459769092219</v>
      </c>
      <c r="N59" s="53">
        <f t="shared" si="5"/>
        <v>10.434775355575587</v>
      </c>
      <c r="O59" s="53">
        <f t="shared" si="5"/>
        <v>11.70858383579893</v>
      </c>
      <c r="P59" s="53">
        <f t="shared" si="5"/>
        <v>13.669611866808204</v>
      </c>
      <c r="Q59" s="53">
        <f t="shared" si="5"/>
        <v>12.818671892988419</v>
      </c>
      <c r="R59" s="53">
        <f t="shared" si="5"/>
        <v>12.737746882570939</v>
      </c>
      <c r="S59" s="53">
        <f t="shared" si="5"/>
        <v>13.138630317337416</v>
      </c>
      <c r="T59" s="53">
        <f t="shared" si="5"/>
        <v>13.375563619442627</v>
      </c>
      <c r="U59" s="53">
        <f t="shared" si="5"/>
        <v>13.292348380531923</v>
      </c>
      <c r="V59" s="53">
        <f t="shared" si="5"/>
        <v>13.634133999841454</v>
      </c>
      <c r="W59" s="53">
        <f t="shared" si="5"/>
        <v>13.986846278847784</v>
      </c>
      <c r="X59" s="53">
        <f t="shared" si="5"/>
        <v>13.729341850645815</v>
      </c>
      <c r="Y59" s="53">
        <f t="shared" si="5"/>
        <v>14.113674018108888</v>
      </c>
      <c r="Z59" s="53">
        <f t="shared" si="5"/>
        <v>14.8330316613274</v>
      </c>
      <c r="AA59" s="53">
        <f t="shared" si="5"/>
        <v>14.869662554947642</v>
      </c>
      <c r="AB59" s="53">
        <f t="shared" si="5"/>
        <v>14.87610331125355</v>
      </c>
      <c r="AC59" s="53">
        <f t="shared" si="5"/>
        <v>16.164662247976274</v>
      </c>
      <c r="AD59" s="53">
        <f t="shared" si="5"/>
        <v>11.535358376090391</v>
      </c>
    </row>
    <row r="60" spans="1:30" ht="12.75" customHeight="1">
      <c r="A60" s="35" t="s">
        <v>11</v>
      </c>
      <c r="B60" s="53">
        <f t="shared" si="3"/>
        <v>0.38558026993082101</v>
      </c>
      <c r="C60" s="53">
        <f t="shared" si="5"/>
        <v>0.22963958688677361</v>
      </c>
      <c r="D60" s="53">
        <f t="shared" si="5"/>
        <v>0.22462933874584423</v>
      </c>
      <c r="E60" s="53">
        <f t="shared" si="5"/>
        <v>0.22879674597174149</v>
      </c>
      <c r="F60" s="53">
        <f t="shared" si="5"/>
        <v>0.243080076951179</v>
      </c>
      <c r="G60" s="53">
        <f t="shared" si="5"/>
        <v>0.20085279893277569</v>
      </c>
      <c r="H60" s="53">
        <f t="shared" si="5"/>
        <v>0.20040232599997823</v>
      </c>
      <c r="I60" s="53">
        <f t="shared" si="5"/>
        <v>0.20732538139241674</v>
      </c>
      <c r="J60" s="53">
        <f t="shared" si="5"/>
        <v>0.22438700381232488</v>
      </c>
      <c r="K60" s="53">
        <f t="shared" si="5"/>
        <v>0.24385211503140783</v>
      </c>
      <c r="L60" s="53">
        <f t="shared" si="5"/>
        <v>0.21961525918520805</v>
      </c>
      <c r="M60" s="53">
        <f t="shared" si="5"/>
        <v>0.25397761247412176</v>
      </c>
      <c r="N60" s="53">
        <f t="shared" si="5"/>
        <v>0.2904377060266165</v>
      </c>
      <c r="O60" s="53">
        <f t="shared" si="5"/>
        <v>0.29314452201999919</v>
      </c>
      <c r="P60" s="53">
        <f t="shared" si="5"/>
        <v>0.32174714388580961</v>
      </c>
      <c r="Q60" s="53">
        <f t="shared" si="5"/>
        <v>0.32640376139526805</v>
      </c>
      <c r="R60" s="53">
        <f t="shared" si="5"/>
        <v>0.37946704816008886</v>
      </c>
      <c r="S60" s="53">
        <f t="shared" si="5"/>
        <v>0.41055337311656043</v>
      </c>
      <c r="T60" s="53">
        <f t="shared" si="5"/>
        <v>0.40141403199372644</v>
      </c>
      <c r="U60" s="53">
        <f t="shared" si="5"/>
        <v>0.42312660322484885</v>
      </c>
      <c r="V60" s="53">
        <f t="shared" si="5"/>
        <v>0.43086471545917043</v>
      </c>
      <c r="W60" s="53">
        <f t="shared" si="5"/>
        <v>0.4184273439925944</v>
      </c>
      <c r="X60" s="53">
        <f t="shared" si="5"/>
        <v>0.45639274195609558</v>
      </c>
      <c r="Y60" s="53">
        <f t="shared" si="5"/>
        <v>0.48607331777323182</v>
      </c>
      <c r="Z60" s="53">
        <f t="shared" si="5"/>
        <v>0.52446122847506527</v>
      </c>
      <c r="AA60" s="53">
        <f t="shared" si="5"/>
        <v>0.42861359660900444</v>
      </c>
      <c r="AB60" s="53">
        <f t="shared" si="5"/>
        <v>0.46732336647071387</v>
      </c>
      <c r="AC60" s="53">
        <f t="shared" si="5"/>
        <v>0.51759963806486553</v>
      </c>
      <c r="AD60" s="53">
        <f t="shared" si="5"/>
        <v>0.35186795122498754</v>
      </c>
    </row>
    <row r="61" spans="1:30" ht="12.75" customHeight="1">
      <c r="A61" s="35" t="s">
        <v>10</v>
      </c>
      <c r="B61" s="53">
        <f t="shared" si="3"/>
        <v>0.17726719376536587</v>
      </c>
      <c r="C61" s="53">
        <f t="shared" si="5"/>
        <v>0.16626469155335286</v>
      </c>
      <c r="D61" s="53">
        <f t="shared" si="5"/>
        <v>0.20433743399296267</v>
      </c>
      <c r="E61" s="53">
        <f t="shared" si="5"/>
        <v>0.22503973170744559</v>
      </c>
      <c r="F61" s="53">
        <f t="shared" si="5"/>
        <v>0.20592930404036031</v>
      </c>
      <c r="G61" s="53">
        <f t="shared" si="5"/>
        <v>0.15632177795329258</v>
      </c>
      <c r="H61" s="53">
        <f t="shared" si="5"/>
        <v>0.18566668971973505</v>
      </c>
      <c r="I61" s="53">
        <f t="shared" si="5"/>
        <v>0.20527491582367033</v>
      </c>
      <c r="J61" s="53">
        <f t="shared" si="5"/>
        <v>0.18867304947480021</v>
      </c>
      <c r="K61" s="53">
        <f t="shared" si="5"/>
        <v>0.19224850415790232</v>
      </c>
      <c r="L61" s="53">
        <f t="shared" si="5"/>
        <v>0.21512590162165038</v>
      </c>
      <c r="M61" s="53">
        <f t="shared" si="5"/>
        <v>0.24865977852129181</v>
      </c>
      <c r="N61" s="53">
        <f t="shared" si="5"/>
        <v>0.31272023919710995</v>
      </c>
      <c r="O61" s="53">
        <f t="shared" si="5"/>
        <v>0.26161006083986865</v>
      </c>
      <c r="P61" s="53">
        <f t="shared" si="5"/>
        <v>0.28534353143169272</v>
      </c>
      <c r="Q61" s="53">
        <f t="shared" si="5"/>
        <v>0.24866479207786132</v>
      </c>
      <c r="R61" s="53">
        <f t="shared" si="5"/>
        <v>0.22597118350232001</v>
      </c>
      <c r="S61" s="53">
        <f t="shared" si="5"/>
        <v>0.21046400701122811</v>
      </c>
      <c r="T61" s="53">
        <f t="shared" si="5"/>
        <v>0.16771623636628652</v>
      </c>
      <c r="U61" s="53">
        <f t="shared" si="5"/>
        <v>0.15889284534729675</v>
      </c>
      <c r="V61" s="53">
        <f t="shared" si="5"/>
        <v>0.15594893758105946</v>
      </c>
      <c r="W61" s="53">
        <f t="shared" si="5"/>
        <v>0.13327734585505091</v>
      </c>
      <c r="X61" s="53">
        <f t="shared" si="5"/>
        <v>0.10947044181971378</v>
      </c>
      <c r="Y61" s="53">
        <f t="shared" si="5"/>
        <v>0.10210825501380605</v>
      </c>
      <c r="Z61" s="53">
        <f t="shared" si="5"/>
        <v>9.5118560052228351E-2</v>
      </c>
      <c r="AA61" s="53">
        <f t="shared" si="5"/>
        <v>9.8852045330532629E-2</v>
      </c>
      <c r="AB61" s="53">
        <f t="shared" si="5"/>
        <v>9.2197125005252706E-2</v>
      </c>
      <c r="AC61" s="53">
        <f t="shared" si="5"/>
        <v>0.10007189489920874</v>
      </c>
      <c r="AD61" s="53">
        <f t="shared" si="5"/>
        <v>0.17896890230572718</v>
      </c>
    </row>
    <row r="62" spans="1:30" ht="12.75" customHeight="1">
      <c r="A62" s="35" t="s">
        <v>9</v>
      </c>
      <c r="B62" s="53">
        <f t="shared" si="3"/>
        <v>11.692144573324633</v>
      </c>
      <c r="C62" s="53">
        <f t="shared" si="5"/>
        <v>7.7670039872520649</v>
      </c>
      <c r="D62" s="53">
        <f t="shared" si="5"/>
        <v>7.9396780498498591</v>
      </c>
      <c r="E62" s="53">
        <f t="shared" si="5"/>
        <v>8.22268986748416</v>
      </c>
      <c r="F62" s="53">
        <f t="shared" si="5"/>
        <v>8.1070834678911989</v>
      </c>
      <c r="G62" s="53">
        <f t="shared" si="5"/>
        <v>8.2860565370992809</v>
      </c>
      <c r="H62" s="53">
        <f t="shared" si="5"/>
        <v>8.6662683378181882</v>
      </c>
      <c r="I62" s="53">
        <f t="shared" si="5"/>
        <v>8.8226797870551756</v>
      </c>
      <c r="J62" s="53">
        <f t="shared" si="5"/>
        <v>8.8766668338603907</v>
      </c>
      <c r="K62" s="53">
        <f t="shared" si="5"/>
        <v>9.7839155552560015</v>
      </c>
      <c r="L62" s="53">
        <f t="shared" si="5"/>
        <v>9.5720227265210198</v>
      </c>
      <c r="M62" s="53">
        <f t="shared" si="5"/>
        <v>9.7906726608789238</v>
      </c>
      <c r="N62" s="53">
        <f t="shared" si="5"/>
        <v>10.163729028799105</v>
      </c>
      <c r="O62" s="53">
        <f t="shared" si="5"/>
        <v>9.7961265290966359</v>
      </c>
      <c r="P62" s="53">
        <f t="shared" si="5"/>
        <v>9.7152326461664575</v>
      </c>
      <c r="Q62" s="53">
        <f t="shared" si="5"/>
        <v>10.176622294720625</v>
      </c>
      <c r="R62" s="53">
        <f t="shared" si="5"/>
        <v>10.607893604099621</v>
      </c>
      <c r="S62" s="53">
        <f t="shared" si="5"/>
        <v>10.977706669016852</v>
      </c>
      <c r="T62" s="53">
        <f t="shared" si="5"/>
        <v>10.968180797028689</v>
      </c>
      <c r="U62" s="53">
        <f t="shared" si="5"/>
        <v>10.618266607518139</v>
      </c>
      <c r="V62" s="53">
        <f t="shared" si="5"/>
        <v>10.397824717442546</v>
      </c>
      <c r="W62" s="53">
        <f t="shared" si="5"/>
        <v>10.145690066487258</v>
      </c>
      <c r="X62" s="53">
        <f t="shared" si="5"/>
        <v>10.052691405239944</v>
      </c>
      <c r="Y62" s="53">
        <f t="shared" si="5"/>
        <v>10.556056108592369</v>
      </c>
      <c r="Z62" s="53">
        <f t="shared" si="5"/>
        <v>10.589242593277124</v>
      </c>
      <c r="AA62" s="53">
        <f t="shared" si="5"/>
        <v>10.341242973337835</v>
      </c>
      <c r="AB62" s="53">
        <f t="shared" si="5"/>
        <v>10.043482482598279</v>
      </c>
      <c r="AC62" s="53">
        <f t="shared" si="5"/>
        <v>10.560063697052044</v>
      </c>
      <c r="AD62" s="53">
        <f t="shared" si="5"/>
        <v>9.8578450966181137</v>
      </c>
    </row>
    <row r="63" spans="1:30" ht="12.75" customHeight="1">
      <c r="A63" s="2" t="s">
        <v>8</v>
      </c>
      <c r="B63" s="53">
        <f t="shared" si="3"/>
        <v>100</v>
      </c>
      <c r="C63" s="53">
        <f t="shared" si="5"/>
        <v>100</v>
      </c>
      <c r="D63" s="53">
        <f t="shared" si="5"/>
        <v>100</v>
      </c>
      <c r="E63" s="53">
        <f t="shared" si="5"/>
        <v>100</v>
      </c>
      <c r="F63" s="53">
        <f t="shared" si="5"/>
        <v>100</v>
      </c>
      <c r="G63" s="53">
        <f t="shared" si="5"/>
        <v>100</v>
      </c>
      <c r="H63" s="53">
        <f t="shared" si="5"/>
        <v>100</v>
      </c>
      <c r="I63" s="53">
        <f t="shared" si="5"/>
        <v>100</v>
      </c>
      <c r="J63" s="53">
        <f t="shared" si="5"/>
        <v>100</v>
      </c>
      <c r="K63" s="53">
        <f t="shared" si="5"/>
        <v>100</v>
      </c>
      <c r="L63" s="53">
        <f t="shared" si="5"/>
        <v>100</v>
      </c>
      <c r="M63" s="53">
        <f t="shared" si="5"/>
        <v>100</v>
      </c>
      <c r="N63" s="53">
        <f t="shared" si="5"/>
        <v>100</v>
      </c>
      <c r="O63" s="53">
        <f t="shared" si="5"/>
        <v>100</v>
      </c>
      <c r="P63" s="53">
        <f t="shared" si="5"/>
        <v>100</v>
      </c>
      <c r="Q63" s="53">
        <f t="shared" si="5"/>
        <v>100</v>
      </c>
      <c r="R63" s="53">
        <f t="shared" si="5"/>
        <v>100</v>
      </c>
      <c r="S63" s="53">
        <f t="shared" si="5"/>
        <v>100</v>
      </c>
      <c r="T63" s="53">
        <f t="shared" si="5"/>
        <v>100</v>
      </c>
      <c r="U63" s="53">
        <f t="shared" si="5"/>
        <v>100</v>
      </c>
      <c r="V63" s="53">
        <f t="shared" si="5"/>
        <v>100</v>
      </c>
      <c r="W63" s="53">
        <f t="shared" si="5"/>
        <v>100</v>
      </c>
      <c r="X63" s="53">
        <f t="shared" si="5"/>
        <v>100</v>
      </c>
      <c r="Y63" s="53">
        <f t="shared" si="5"/>
        <v>100</v>
      </c>
      <c r="Z63" s="53">
        <f t="shared" si="5"/>
        <v>100</v>
      </c>
      <c r="AA63" s="53">
        <f t="shared" si="5"/>
        <v>100</v>
      </c>
      <c r="AB63" s="53">
        <f t="shared" si="5"/>
        <v>100</v>
      </c>
      <c r="AC63" s="53">
        <f t="shared" si="5"/>
        <v>100</v>
      </c>
      <c r="AD63" s="53">
        <f t="shared" si="5"/>
        <v>100</v>
      </c>
    </row>
    <row r="64" spans="1:30" ht="12.75" customHeight="1" thickBot="1"/>
    <row r="65" spans="1:30" ht="12.75" customHeight="1" thickTop="1" thickBot="1">
      <c r="A65" s="112" t="s">
        <v>42</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1:30" ht="12.75" customHeight="1" thickTop="1"/>
    <row r="67" spans="1:30" ht="12.75" customHeight="1">
      <c r="A67" s="35" t="s">
        <v>33</v>
      </c>
      <c r="B67" s="79" t="s">
        <v>589</v>
      </c>
      <c r="C67" s="53">
        <f>IFERROR(C9/B9*100-100,"--")</f>
        <v>24.132319504913639</v>
      </c>
      <c r="D67" s="53">
        <f t="shared" ref="D67:AC77" si="6">IFERROR(D9/C9*100-100,"--")</f>
        <v>12.149924650384406</v>
      </c>
      <c r="E67" s="53">
        <f t="shared" si="6"/>
        <v>-7.5123564506000662E-2</v>
      </c>
      <c r="F67" s="53">
        <f t="shared" si="6"/>
        <v>-5.7786741547135705</v>
      </c>
      <c r="G67" s="53">
        <f t="shared" si="6"/>
        <v>10.604454593449077</v>
      </c>
      <c r="H67" s="53">
        <f t="shared" si="6"/>
        <v>0.4442385493445471</v>
      </c>
      <c r="I67" s="53">
        <f t="shared" si="6"/>
        <v>-23.644766471932073</v>
      </c>
      <c r="J67" s="53">
        <f t="shared" si="6"/>
        <v>0.6893639971410721</v>
      </c>
      <c r="K67" s="53">
        <f t="shared" si="6"/>
        <v>6.8645895757859137</v>
      </c>
      <c r="L67" s="53">
        <f t="shared" si="6"/>
        <v>9.7486839020618277</v>
      </c>
      <c r="M67" s="53">
        <f t="shared" si="6"/>
        <v>19.731897967682173</v>
      </c>
      <c r="N67" s="53">
        <f t="shared" si="6"/>
        <v>174.92384556178763</v>
      </c>
      <c r="O67" s="53">
        <f t="shared" si="6"/>
        <v>17.774370364222534</v>
      </c>
      <c r="P67" s="53">
        <f t="shared" si="6"/>
        <v>-20.439912921676012</v>
      </c>
      <c r="Q67" s="53">
        <f t="shared" si="6"/>
        <v>11.331769260869578</v>
      </c>
      <c r="R67" s="53">
        <f t="shared" si="6"/>
        <v>2.3546716544967836</v>
      </c>
      <c r="S67" s="53">
        <f t="shared" si="6"/>
        <v>-2.6020506668010341</v>
      </c>
      <c r="T67" s="53">
        <f t="shared" si="6"/>
        <v>-5.1242448924317898</v>
      </c>
      <c r="U67" s="53">
        <f t="shared" si="6"/>
        <v>-1.6069613960466285</v>
      </c>
      <c r="V67" s="53">
        <f t="shared" si="6"/>
        <v>-10.974386013506475</v>
      </c>
      <c r="W67" s="53">
        <f t="shared" si="6"/>
        <v>-9.1633151037922858</v>
      </c>
      <c r="X67" s="53">
        <f t="shared" si="6"/>
        <v>-7.7094051426185928</v>
      </c>
      <c r="Y67" s="53">
        <f t="shared" si="6"/>
        <v>2.0213994420912371</v>
      </c>
      <c r="Z67" s="53">
        <f t="shared" si="6"/>
        <v>-1.8675307440077802</v>
      </c>
      <c r="AA67" s="53">
        <f t="shared" si="6"/>
        <v>-19.116614591140831</v>
      </c>
      <c r="AB67" s="53">
        <f t="shared" si="6"/>
        <v>2.0133706221521379</v>
      </c>
      <c r="AC67" s="53">
        <f t="shared" si="6"/>
        <v>3.2866406688731473</v>
      </c>
      <c r="AD67" s="53">
        <f>IFERROR(POWER(AC9/B9,1/28)*100-100,"--")</f>
        <v>3.5723111824836025</v>
      </c>
    </row>
    <row r="68" spans="1:30" ht="12.75" customHeight="1">
      <c r="A68" s="35" t="s">
        <v>32</v>
      </c>
      <c r="B68" s="79" t="s">
        <v>589</v>
      </c>
      <c r="C68" s="53">
        <f t="shared" ref="C68:R92" si="7">IFERROR(C10/B10*100-100,"--")</f>
        <v>30.376195709580514</v>
      </c>
      <c r="D68" s="53">
        <f t="shared" si="7"/>
        <v>19.745329622671107</v>
      </c>
      <c r="E68" s="53">
        <f t="shared" si="7"/>
        <v>-0.5355794343087581</v>
      </c>
      <c r="F68" s="53">
        <f t="shared" si="7"/>
        <v>4.6775302033353512</v>
      </c>
      <c r="G68" s="53">
        <f t="shared" si="7"/>
        <v>17.185011074822285</v>
      </c>
      <c r="H68" s="53">
        <f t="shared" si="7"/>
        <v>-9.826814659683663</v>
      </c>
      <c r="I68" s="53">
        <f t="shared" si="7"/>
        <v>-12.700620102138586</v>
      </c>
      <c r="J68" s="53">
        <f t="shared" si="7"/>
        <v>-7.1071927388527598</v>
      </c>
      <c r="K68" s="53">
        <f t="shared" si="7"/>
        <v>16.445101798779362</v>
      </c>
      <c r="L68" s="53">
        <f t="shared" si="7"/>
        <v>3.4626838405326339</v>
      </c>
      <c r="M68" s="53">
        <f t="shared" si="7"/>
        <v>13.157074787547799</v>
      </c>
      <c r="N68" s="53">
        <f t="shared" si="7"/>
        <v>20.31800081347788</v>
      </c>
      <c r="O68" s="53">
        <f t="shared" si="7"/>
        <v>9.0937899083971985</v>
      </c>
      <c r="P68" s="53">
        <f t="shared" si="7"/>
        <v>-13.242943152304107</v>
      </c>
      <c r="Q68" s="53">
        <f t="shared" si="7"/>
        <v>13.908274607283147</v>
      </c>
      <c r="R68" s="53">
        <f t="shared" si="7"/>
        <v>13.34126966962468</v>
      </c>
      <c r="S68" s="53">
        <f t="shared" si="6"/>
        <v>4.8961411251313223</v>
      </c>
      <c r="T68" s="53">
        <f t="shared" si="6"/>
        <v>4.5687929794276272</v>
      </c>
      <c r="U68" s="53">
        <f t="shared" si="6"/>
        <v>6.4445258913111871</v>
      </c>
      <c r="V68" s="53">
        <f t="shared" si="6"/>
        <v>1.5608653997478257</v>
      </c>
      <c r="W68" s="53">
        <f t="shared" si="6"/>
        <v>-2.8017836820192485</v>
      </c>
      <c r="X68" s="53">
        <f t="shared" si="6"/>
        <v>-1.9611123379093129</v>
      </c>
      <c r="Y68" s="53">
        <f t="shared" si="6"/>
        <v>-3.3656789961918605</v>
      </c>
      <c r="Z68" s="53">
        <f t="shared" si="6"/>
        <v>-5.6322042833033379</v>
      </c>
      <c r="AA68" s="53">
        <f t="shared" si="6"/>
        <v>-8.9171467445369359</v>
      </c>
      <c r="AB68" s="53">
        <f t="shared" si="6"/>
        <v>8.5173989761031237</v>
      </c>
      <c r="AC68" s="53">
        <f t="shared" si="6"/>
        <v>-27.150012474819235</v>
      </c>
      <c r="AD68" s="53">
        <f t="shared" ref="AD68:AD92" si="8">IFERROR(POWER(AC10/B10,1/28)*100-100,"--")</f>
        <v>2.6350116203339695</v>
      </c>
    </row>
    <row r="69" spans="1:30" ht="12.75" customHeight="1">
      <c r="A69" s="35" t="s">
        <v>31</v>
      </c>
      <c r="B69" s="79" t="s">
        <v>589</v>
      </c>
      <c r="C69" s="53">
        <f t="shared" si="7"/>
        <v>20.331793430221623</v>
      </c>
      <c r="D69" s="53">
        <f t="shared" si="6"/>
        <v>19.658167580731316</v>
      </c>
      <c r="E69" s="53">
        <f t="shared" si="6"/>
        <v>-4.0717245022429296</v>
      </c>
      <c r="F69" s="53">
        <f t="shared" si="6"/>
        <v>-1.7773050932972581</v>
      </c>
      <c r="G69" s="53">
        <f t="shared" si="6"/>
        <v>16.81463790090163</v>
      </c>
      <c r="H69" s="53">
        <f t="shared" si="6"/>
        <v>-2.0950947573740279</v>
      </c>
      <c r="I69" s="53">
        <f t="shared" si="6"/>
        <v>-9.3862520204358759</v>
      </c>
      <c r="J69" s="53">
        <f t="shared" si="6"/>
        <v>0.68972804443849611</v>
      </c>
      <c r="K69" s="53">
        <f t="shared" si="6"/>
        <v>9.8247548067732566</v>
      </c>
      <c r="L69" s="53">
        <f t="shared" si="6"/>
        <v>8.3680750185123571</v>
      </c>
      <c r="M69" s="53">
        <f t="shared" si="6"/>
        <v>19.019968307381333</v>
      </c>
      <c r="N69" s="53">
        <f t="shared" si="6"/>
        <v>-4.391278388768967</v>
      </c>
      <c r="O69" s="53">
        <f t="shared" si="6"/>
        <v>-3.9560112638257579</v>
      </c>
      <c r="P69" s="53">
        <f t="shared" si="6"/>
        <v>-8.5174419427271459</v>
      </c>
      <c r="Q69" s="53">
        <f t="shared" si="6"/>
        <v>14.081806221251753</v>
      </c>
      <c r="R69" s="53">
        <f t="shared" si="6"/>
        <v>9.3461390738006571</v>
      </c>
      <c r="S69" s="53">
        <f t="shared" si="6"/>
        <v>-0.35365330720760824</v>
      </c>
      <c r="T69" s="53">
        <f t="shared" si="6"/>
        <v>-8.4669075808364767</v>
      </c>
      <c r="U69" s="53">
        <f t="shared" si="6"/>
        <v>1.3066551027972793</v>
      </c>
      <c r="V69" s="53">
        <f t="shared" si="6"/>
        <v>-5.3341108825977983</v>
      </c>
      <c r="W69" s="53">
        <f t="shared" si="6"/>
        <v>-4.4039750991257165</v>
      </c>
      <c r="X69" s="53">
        <f t="shared" si="6"/>
        <v>12.203901891383467</v>
      </c>
      <c r="Y69" s="53">
        <f t="shared" si="6"/>
        <v>-2.8594144135413444</v>
      </c>
      <c r="Z69" s="53">
        <f t="shared" si="6"/>
        <v>-4.547495547893206</v>
      </c>
      <c r="AA69" s="53">
        <f t="shared" si="6"/>
        <v>-17.429583153452455</v>
      </c>
      <c r="AB69" s="53">
        <f t="shared" si="6"/>
        <v>2.0302850042036624</v>
      </c>
      <c r="AC69" s="53">
        <f t="shared" si="6"/>
        <v>-16.268524046406682</v>
      </c>
      <c r="AD69" s="53">
        <f t="shared" si="8"/>
        <v>0.91249677937270235</v>
      </c>
    </row>
    <row r="70" spans="1:30" ht="12.75" customHeight="1">
      <c r="A70" s="35" t="s">
        <v>30</v>
      </c>
      <c r="B70" s="79" t="s">
        <v>589</v>
      </c>
      <c r="C70" s="53">
        <f t="shared" si="7"/>
        <v>160.22123279350865</v>
      </c>
      <c r="D70" s="53">
        <f t="shared" si="6"/>
        <v>5.0916316717614052</v>
      </c>
      <c r="E70" s="53">
        <f t="shared" si="6"/>
        <v>-9.9637941775873884</v>
      </c>
      <c r="F70" s="53">
        <f t="shared" si="6"/>
        <v>-3.6172238347740233</v>
      </c>
      <c r="G70" s="53">
        <f t="shared" si="6"/>
        <v>-5.1419203405402527</v>
      </c>
      <c r="H70" s="53">
        <f t="shared" si="6"/>
        <v>-15.273707040248297</v>
      </c>
      <c r="I70" s="53">
        <f t="shared" si="6"/>
        <v>-4.2634538116157472</v>
      </c>
      <c r="J70" s="53">
        <f t="shared" si="6"/>
        <v>2.5415817631461834</v>
      </c>
      <c r="K70" s="53">
        <f t="shared" si="6"/>
        <v>10.418024559091933</v>
      </c>
      <c r="L70" s="53">
        <f t="shared" si="6"/>
        <v>13.550782637696287</v>
      </c>
      <c r="M70" s="53">
        <f t="shared" si="6"/>
        <v>-3.4957737647406049</v>
      </c>
      <c r="N70" s="53">
        <f t="shared" si="6"/>
        <v>4.1902192887238527</v>
      </c>
      <c r="O70" s="53">
        <f t="shared" si="6"/>
        <v>1.3815325310162905</v>
      </c>
      <c r="P70" s="53">
        <f t="shared" si="6"/>
        <v>-20.796799662942561</v>
      </c>
      <c r="Q70" s="53">
        <f t="shared" si="6"/>
        <v>3.1863279094180399</v>
      </c>
      <c r="R70" s="53">
        <f t="shared" si="6"/>
        <v>0.58806372030974785</v>
      </c>
      <c r="S70" s="53">
        <f t="shared" si="6"/>
        <v>0.58097511825891957</v>
      </c>
      <c r="T70" s="53">
        <f t="shared" si="6"/>
        <v>-4.0350821853463117</v>
      </c>
      <c r="U70" s="53">
        <f t="shared" si="6"/>
        <v>-7.1104580421815058</v>
      </c>
      <c r="V70" s="53">
        <f t="shared" si="6"/>
        <v>-9.7118215777924206</v>
      </c>
      <c r="W70" s="53">
        <f t="shared" si="6"/>
        <v>-1.3840606870985539</v>
      </c>
      <c r="X70" s="53">
        <f t="shared" si="6"/>
        <v>11.325749680826618</v>
      </c>
      <c r="Y70" s="53">
        <f t="shared" si="6"/>
        <v>14.278304396736431</v>
      </c>
      <c r="Z70" s="53">
        <f t="shared" si="6"/>
        <v>-1.5947566552923718</v>
      </c>
      <c r="AA70" s="53">
        <f t="shared" si="6"/>
        <v>28.197348611495499</v>
      </c>
      <c r="AB70" s="53">
        <f t="shared" si="6"/>
        <v>17.84931084012473</v>
      </c>
      <c r="AC70" s="53">
        <f t="shared" si="6"/>
        <v>12.625557313256962</v>
      </c>
      <c r="AD70" s="53">
        <f t="shared" si="8"/>
        <v>4.4073086550202589</v>
      </c>
    </row>
    <row r="71" spans="1:30" ht="12.75" customHeight="1">
      <c r="A71" s="35" t="s">
        <v>29</v>
      </c>
      <c r="B71" s="79" t="s">
        <v>589</v>
      </c>
      <c r="C71" s="53">
        <f t="shared" si="7"/>
        <v>-1.6037011738123539</v>
      </c>
      <c r="D71" s="53">
        <f t="shared" si="6"/>
        <v>24.318875678850475</v>
      </c>
      <c r="E71" s="53">
        <f t="shared" si="6"/>
        <v>2.118735515131732</v>
      </c>
      <c r="F71" s="53">
        <f t="shared" si="6"/>
        <v>-7.6999546021403233</v>
      </c>
      <c r="G71" s="53">
        <f t="shared" si="6"/>
        <v>13.655158878068988</v>
      </c>
      <c r="H71" s="53">
        <f t="shared" si="6"/>
        <v>3.2848555760905356</v>
      </c>
      <c r="I71" s="53">
        <f t="shared" si="6"/>
        <v>-6.4630074481439124</v>
      </c>
      <c r="J71" s="53">
        <f t="shared" si="6"/>
        <v>4.1767696469765525</v>
      </c>
      <c r="K71" s="53">
        <f t="shared" si="6"/>
        <v>-7.8141636341136689</v>
      </c>
      <c r="L71" s="53">
        <f t="shared" si="6"/>
        <v>0.1117503191234448</v>
      </c>
      <c r="M71" s="53">
        <f t="shared" si="6"/>
        <v>17.666358555839182</v>
      </c>
      <c r="N71" s="53">
        <f t="shared" si="6"/>
        <v>-11.691868038088785</v>
      </c>
      <c r="O71" s="53">
        <f t="shared" si="6"/>
        <v>-7.2086028605199033</v>
      </c>
      <c r="P71" s="53">
        <f t="shared" si="6"/>
        <v>-6.5620125866349071</v>
      </c>
      <c r="Q71" s="53">
        <f t="shared" si="6"/>
        <v>-1.9455442262640901</v>
      </c>
      <c r="R71" s="53">
        <f t="shared" si="6"/>
        <v>13.220918727341299</v>
      </c>
      <c r="S71" s="53">
        <f t="shared" si="6"/>
        <v>7.1414160562647311</v>
      </c>
      <c r="T71" s="53">
        <f t="shared" si="6"/>
        <v>2.8587750310537103</v>
      </c>
      <c r="U71" s="53">
        <f t="shared" si="6"/>
        <v>-4.6442078091937447</v>
      </c>
      <c r="V71" s="53">
        <f t="shared" si="6"/>
        <v>-10.380971158641756</v>
      </c>
      <c r="W71" s="53">
        <f t="shared" si="6"/>
        <v>-3.0516564409528968</v>
      </c>
      <c r="X71" s="53">
        <f t="shared" si="6"/>
        <v>10.042430455394097</v>
      </c>
      <c r="Y71" s="53">
        <f t="shared" si="6"/>
        <v>3.4874630682175507</v>
      </c>
      <c r="Z71" s="53">
        <f t="shared" si="6"/>
        <v>3.2920719049819809</v>
      </c>
      <c r="AA71" s="53">
        <f t="shared" si="6"/>
        <v>-23.474812474678757</v>
      </c>
      <c r="AB71" s="53">
        <f t="shared" si="6"/>
        <v>-1.6696189840122031</v>
      </c>
      <c r="AC71" s="53">
        <f t="shared" si="6"/>
        <v>6.2307081968596094</v>
      </c>
      <c r="AD71" s="53">
        <f t="shared" si="8"/>
        <v>0.15780435210166388</v>
      </c>
    </row>
    <row r="72" spans="1:30" ht="12.75" customHeight="1">
      <c r="A72" s="35" t="s">
        <v>28</v>
      </c>
      <c r="B72" s="79" t="s">
        <v>589</v>
      </c>
      <c r="C72" s="53">
        <f t="shared" si="7"/>
        <v>-1.5418223987661435</v>
      </c>
      <c r="D72" s="53">
        <f t="shared" si="6"/>
        <v>25.605116597846774</v>
      </c>
      <c r="E72" s="53">
        <f t="shared" si="6"/>
        <v>-5.7262596057407933</v>
      </c>
      <c r="F72" s="53">
        <f t="shared" si="6"/>
        <v>-7.0761362649544139</v>
      </c>
      <c r="G72" s="53">
        <f t="shared" si="6"/>
        <v>17.063477051415248</v>
      </c>
      <c r="H72" s="53">
        <f t="shared" si="6"/>
        <v>-2.4226011456712513</v>
      </c>
      <c r="I72" s="53">
        <f t="shared" si="6"/>
        <v>-7.7582593553540846</v>
      </c>
      <c r="J72" s="53">
        <f t="shared" si="6"/>
        <v>1.8820152502913885</v>
      </c>
      <c r="K72" s="53">
        <f t="shared" si="6"/>
        <v>4.4797086680989082</v>
      </c>
      <c r="L72" s="53">
        <f t="shared" si="6"/>
        <v>3.1812389487304813</v>
      </c>
      <c r="M72" s="53">
        <f t="shared" si="6"/>
        <v>14.68389196821434</v>
      </c>
      <c r="N72" s="53">
        <f t="shared" si="6"/>
        <v>-1.0246330481234622</v>
      </c>
      <c r="O72" s="53">
        <f t="shared" si="6"/>
        <v>-6.2732041285741644</v>
      </c>
      <c r="P72" s="53">
        <f t="shared" si="6"/>
        <v>-7.6096593218092181</v>
      </c>
      <c r="Q72" s="53">
        <f t="shared" si="6"/>
        <v>1.8632377776446134</v>
      </c>
      <c r="R72" s="53">
        <f t="shared" si="6"/>
        <v>9.4497654654415584</v>
      </c>
      <c r="S72" s="53">
        <f t="shared" si="6"/>
        <v>-1.6633348800156398</v>
      </c>
      <c r="T72" s="53">
        <f t="shared" si="6"/>
        <v>-11.053897597114371</v>
      </c>
      <c r="U72" s="53">
        <f t="shared" si="6"/>
        <v>3.7907186306158138</v>
      </c>
      <c r="V72" s="53">
        <f t="shared" si="6"/>
        <v>-16.502792008627239</v>
      </c>
      <c r="W72" s="53">
        <f t="shared" si="6"/>
        <v>-7.6024171443299338</v>
      </c>
      <c r="X72" s="53">
        <f t="shared" si="6"/>
        <v>9.1899360083992576</v>
      </c>
      <c r="Y72" s="53">
        <f t="shared" si="6"/>
        <v>-3.510339995349284</v>
      </c>
      <c r="Z72" s="53">
        <f t="shared" si="6"/>
        <v>-4.2313285100335776</v>
      </c>
      <c r="AA72" s="53">
        <f t="shared" si="6"/>
        <v>-9.0127479941177882</v>
      </c>
      <c r="AB72" s="53">
        <f t="shared" si="6"/>
        <v>3.7583503068323552</v>
      </c>
      <c r="AC72" s="53">
        <f t="shared" si="6"/>
        <v>-39.503574383948312</v>
      </c>
      <c r="AD72" s="53">
        <f t="shared" si="8"/>
        <v>-2.083929531762692</v>
      </c>
    </row>
    <row r="73" spans="1:30" ht="12.75" customHeight="1">
      <c r="A73" s="35" t="s">
        <v>27</v>
      </c>
      <c r="B73" s="79" t="s">
        <v>589</v>
      </c>
      <c r="C73" s="53">
        <f t="shared" si="7"/>
        <v>12.084382167582078</v>
      </c>
      <c r="D73" s="53">
        <f t="shared" si="6"/>
        <v>12.984287719513048</v>
      </c>
      <c r="E73" s="53">
        <f t="shared" si="6"/>
        <v>4.5919180152045271</v>
      </c>
      <c r="F73" s="53">
        <f t="shared" si="6"/>
        <v>8.3843540227096298</v>
      </c>
      <c r="G73" s="53">
        <f t="shared" si="6"/>
        <v>4.9303103484167394</v>
      </c>
      <c r="H73" s="53">
        <f t="shared" si="6"/>
        <v>5.4709882474713254</v>
      </c>
      <c r="I73" s="53">
        <f t="shared" si="6"/>
        <v>-4.7265909211032664</v>
      </c>
      <c r="J73" s="53">
        <f t="shared" si="6"/>
        <v>-6.9267761672076347</v>
      </c>
      <c r="K73" s="53">
        <f t="shared" si="6"/>
        <v>18.667597313240861</v>
      </c>
      <c r="L73" s="53">
        <f t="shared" si="6"/>
        <v>0.335459825866252</v>
      </c>
      <c r="M73" s="53">
        <f t="shared" si="6"/>
        <v>20.683136734676125</v>
      </c>
      <c r="N73" s="53">
        <f t="shared" si="6"/>
        <v>6.4296456714605768</v>
      </c>
      <c r="O73" s="53">
        <f t="shared" si="6"/>
        <v>5.2164615254928179</v>
      </c>
      <c r="P73" s="53">
        <f t="shared" si="6"/>
        <v>-6.0543638746568007</v>
      </c>
      <c r="Q73" s="53">
        <f t="shared" si="6"/>
        <v>9.456337724433368</v>
      </c>
      <c r="R73" s="53">
        <f t="shared" si="6"/>
        <v>7.8577408148816659</v>
      </c>
      <c r="S73" s="53">
        <f t="shared" si="6"/>
        <v>1.5250620454894772</v>
      </c>
      <c r="T73" s="53">
        <f t="shared" si="6"/>
        <v>-1.0415094004397787</v>
      </c>
      <c r="U73" s="53">
        <f t="shared" si="6"/>
        <v>7.1394332601781372</v>
      </c>
      <c r="V73" s="53">
        <f t="shared" si="6"/>
        <v>-1.0602707479958013</v>
      </c>
      <c r="W73" s="53">
        <f t="shared" si="6"/>
        <v>-0.88930904791490661</v>
      </c>
      <c r="X73" s="53">
        <f t="shared" si="6"/>
        <v>0.67562071554057468</v>
      </c>
      <c r="Y73" s="53">
        <f t="shared" si="6"/>
        <v>2.057949222650663</v>
      </c>
      <c r="Z73" s="53">
        <f t="shared" si="6"/>
        <v>-1.7901537434584043</v>
      </c>
      <c r="AA73" s="53">
        <f t="shared" si="6"/>
        <v>-18.697006744704055</v>
      </c>
      <c r="AB73" s="53">
        <f t="shared" si="6"/>
        <v>7.6262485819928543</v>
      </c>
      <c r="AC73" s="53">
        <f t="shared" si="6"/>
        <v>11.584856145171173</v>
      </c>
      <c r="AD73" s="53">
        <f t="shared" si="8"/>
        <v>3.4923394348642915</v>
      </c>
    </row>
    <row r="74" spans="1:30" ht="12.75" customHeight="1">
      <c r="A74" s="35" t="s">
        <v>26</v>
      </c>
      <c r="B74" s="79" t="s">
        <v>589</v>
      </c>
      <c r="C74" s="53">
        <f t="shared" si="7"/>
        <v>72.293178964137127</v>
      </c>
      <c r="D74" s="53">
        <f t="shared" si="6"/>
        <v>17.944928627791583</v>
      </c>
      <c r="E74" s="53">
        <f t="shared" si="6"/>
        <v>-6.1243859516146699</v>
      </c>
      <c r="F74" s="53">
        <f t="shared" si="6"/>
        <v>10.296791699710653</v>
      </c>
      <c r="G74" s="53">
        <f t="shared" si="6"/>
        <v>52.797647640615651</v>
      </c>
      <c r="H74" s="53">
        <f t="shared" si="6"/>
        <v>-35.201683625871851</v>
      </c>
      <c r="I74" s="53">
        <f t="shared" si="6"/>
        <v>7.1186794199993955</v>
      </c>
      <c r="J74" s="53">
        <f t="shared" si="6"/>
        <v>-1.2616102001985325</v>
      </c>
      <c r="K74" s="53">
        <f t="shared" si="6"/>
        <v>22.449424050266217</v>
      </c>
      <c r="L74" s="53">
        <f t="shared" si="6"/>
        <v>-14.916212768340372</v>
      </c>
      <c r="M74" s="53">
        <f t="shared" si="6"/>
        <v>18.40555977201241</v>
      </c>
      <c r="N74" s="53">
        <f t="shared" si="6"/>
        <v>-53.235682568725089</v>
      </c>
      <c r="O74" s="53">
        <f t="shared" si="6"/>
        <v>-10.157971155879892</v>
      </c>
      <c r="P74" s="53">
        <f t="shared" si="6"/>
        <v>-8.4550339349270587</v>
      </c>
      <c r="Q74" s="53">
        <f t="shared" si="6"/>
        <v>28.677725243637951</v>
      </c>
      <c r="R74" s="53">
        <f t="shared" si="6"/>
        <v>-0.50578567627458426</v>
      </c>
      <c r="S74" s="53">
        <f t="shared" si="6"/>
        <v>1.8576470314752243</v>
      </c>
      <c r="T74" s="53">
        <f t="shared" si="6"/>
        <v>-1.3162054745575915</v>
      </c>
      <c r="U74" s="53">
        <f t="shared" si="6"/>
        <v>2.5697173190678484</v>
      </c>
      <c r="V74" s="53">
        <f t="shared" si="6"/>
        <v>-7.1734557515247559</v>
      </c>
      <c r="W74" s="53">
        <f t="shared" si="6"/>
        <v>-1.7227961758741088</v>
      </c>
      <c r="X74" s="53">
        <f t="shared" si="6"/>
        <v>17.138839790004695</v>
      </c>
      <c r="Y74" s="53">
        <f t="shared" si="6"/>
        <v>20.0986472037048</v>
      </c>
      <c r="Z74" s="53">
        <f t="shared" si="6"/>
        <v>-14.465554690088567</v>
      </c>
      <c r="AA74" s="53">
        <f t="shared" si="6"/>
        <v>-1.9414603038205911</v>
      </c>
      <c r="AB74" s="53">
        <f t="shared" si="6"/>
        <v>25.307624591173976</v>
      </c>
      <c r="AC74" s="53">
        <f t="shared" si="6"/>
        <v>7.480737831153192</v>
      </c>
      <c r="AD74" s="53">
        <f t="shared" si="8"/>
        <v>2.5074950927998998</v>
      </c>
    </row>
    <row r="75" spans="1:30" ht="12.75" customHeight="1">
      <c r="A75" s="35" t="s">
        <v>25</v>
      </c>
      <c r="B75" s="79" t="s">
        <v>589</v>
      </c>
      <c r="C75" s="53">
        <f t="shared" si="7"/>
        <v>3.8854013972182457</v>
      </c>
      <c r="D75" s="53">
        <f t="shared" si="6"/>
        <v>19.285469870848473</v>
      </c>
      <c r="E75" s="53">
        <f t="shared" si="6"/>
        <v>8.1518710087438109</v>
      </c>
      <c r="F75" s="53">
        <f t="shared" si="6"/>
        <v>9.066718158386351</v>
      </c>
      <c r="G75" s="53">
        <f t="shared" si="6"/>
        <v>20.470662907879131</v>
      </c>
      <c r="H75" s="53">
        <f t="shared" si="6"/>
        <v>-23.92822596300563</v>
      </c>
      <c r="I75" s="53">
        <f t="shared" si="6"/>
        <v>-6.8256917609126475</v>
      </c>
      <c r="J75" s="53">
        <f t="shared" si="6"/>
        <v>-8.3799436670066996</v>
      </c>
      <c r="K75" s="53">
        <f t="shared" si="6"/>
        <v>6.015775835948574</v>
      </c>
      <c r="L75" s="53">
        <f t="shared" si="6"/>
        <v>-1.2034076742519488</v>
      </c>
      <c r="M75" s="53">
        <f t="shared" si="6"/>
        <v>5.0842394277720757</v>
      </c>
      <c r="N75" s="53">
        <f t="shared" si="6"/>
        <v>-15.4147211339736</v>
      </c>
      <c r="O75" s="53">
        <f t="shared" si="6"/>
        <v>-11.427084952055068</v>
      </c>
      <c r="P75" s="53">
        <f t="shared" si="6"/>
        <v>-7.108424572949005</v>
      </c>
      <c r="Q75" s="53">
        <f t="shared" si="6"/>
        <v>16.640224770245339</v>
      </c>
      <c r="R75" s="53">
        <f t="shared" si="6"/>
        <v>-7.1104288558719588</v>
      </c>
      <c r="S75" s="53">
        <f t="shared" si="6"/>
        <v>4.7863546961179964</v>
      </c>
      <c r="T75" s="53">
        <f t="shared" si="6"/>
        <v>1.1893411196390389</v>
      </c>
      <c r="U75" s="53">
        <f t="shared" si="6"/>
        <v>11.904037595272015</v>
      </c>
      <c r="V75" s="53">
        <f t="shared" si="6"/>
        <v>-12.757214515195926</v>
      </c>
      <c r="W75" s="53">
        <f t="shared" si="6"/>
        <v>7.5854119604222774</v>
      </c>
      <c r="X75" s="53">
        <f t="shared" si="6"/>
        <v>-5.6974555357917893</v>
      </c>
      <c r="Y75" s="53">
        <f t="shared" si="6"/>
        <v>-9.144910022396175</v>
      </c>
      <c r="Z75" s="53">
        <f t="shared" si="6"/>
        <v>-19.409788852147358</v>
      </c>
      <c r="AA75" s="53">
        <f t="shared" si="6"/>
        <v>-7.3288080061769563</v>
      </c>
      <c r="AB75" s="53">
        <f t="shared" si="6"/>
        <v>1.3505677776504825</v>
      </c>
      <c r="AC75" s="53">
        <f t="shared" si="6"/>
        <v>10.088369459473199</v>
      </c>
      <c r="AD75" s="53">
        <f t="shared" si="8"/>
        <v>-1.0004283030412466</v>
      </c>
    </row>
    <row r="76" spans="1:30" ht="12.75" customHeight="1">
      <c r="A76" s="35" t="s">
        <v>24</v>
      </c>
      <c r="B76" s="79" t="s">
        <v>589</v>
      </c>
      <c r="C76" s="53">
        <f t="shared" si="7"/>
        <v>5.227107010927142</v>
      </c>
      <c r="D76" s="53">
        <f t="shared" si="6"/>
        <v>-3.88102418629461</v>
      </c>
      <c r="E76" s="53">
        <f t="shared" si="6"/>
        <v>-1.990494133409527</v>
      </c>
      <c r="F76" s="53">
        <f t="shared" si="6"/>
        <v>3.0292342786299997</v>
      </c>
      <c r="G76" s="53">
        <f t="shared" si="6"/>
        <v>20.110865668829931</v>
      </c>
      <c r="H76" s="53">
        <f t="shared" si="6"/>
        <v>-9.8897976240827035</v>
      </c>
      <c r="I76" s="53">
        <f t="shared" si="6"/>
        <v>-8.8777476054340809</v>
      </c>
      <c r="J76" s="53">
        <f t="shared" si="6"/>
        <v>-10.265133328521543</v>
      </c>
      <c r="K76" s="53">
        <f t="shared" si="6"/>
        <v>2.1128944034057611</v>
      </c>
      <c r="L76" s="53">
        <f t="shared" si="6"/>
        <v>-1.6736940605402424</v>
      </c>
      <c r="M76" s="53">
        <f t="shared" si="6"/>
        <v>5.3701141014149272</v>
      </c>
      <c r="N76" s="53">
        <f t="shared" si="6"/>
        <v>11.652906543810261</v>
      </c>
      <c r="O76" s="53">
        <f t="shared" si="6"/>
        <v>14.332811911431449</v>
      </c>
      <c r="P76" s="53">
        <f t="shared" si="6"/>
        <v>-14.5054321319477</v>
      </c>
      <c r="Q76" s="53">
        <f t="shared" si="6"/>
        <v>15.593396180403715</v>
      </c>
      <c r="R76" s="53">
        <f t="shared" si="6"/>
        <v>16.073519056731428</v>
      </c>
      <c r="S76" s="53">
        <f t="shared" si="6"/>
        <v>6.4840264536822048</v>
      </c>
      <c r="T76" s="53">
        <f t="shared" si="6"/>
        <v>-3.3843627329209198</v>
      </c>
      <c r="U76" s="53">
        <f t="shared" si="6"/>
        <v>4.2317490195538312</v>
      </c>
      <c r="V76" s="53">
        <f t="shared" si="6"/>
        <v>-10.536031199939245</v>
      </c>
      <c r="W76" s="53">
        <f t="shared" si="6"/>
        <v>-6.9209719092516053</v>
      </c>
      <c r="X76" s="53">
        <f t="shared" si="6"/>
        <v>-3.5773895700124001</v>
      </c>
      <c r="Y76" s="53">
        <f t="shared" si="6"/>
        <v>3.2184972573708848</v>
      </c>
      <c r="Z76" s="53">
        <f t="shared" si="6"/>
        <v>5.8018755367064188</v>
      </c>
      <c r="AA76" s="53">
        <f t="shared" si="6"/>
        <v>-6.3515213759037721</v>
      </c>
      <c r="AB76" s="53">
        <f t="shared" si="6"/>
        <v>6.5390660167700076</v>
      </c>
      <c r="AC76" s="53">
        <f t="shared" si="6"/>
        <v>7.4609787916841412</v>
      </c>
      <c r="AD76" s="53">
        <f t="shared" si="8"/>
        <v>1.23902608746873</v>
      </c>
    </row>
    <row r="77" spans="1:30" ht="12.75" customHeight="1">
      <c r="A77" s="35" t="s">
        <v>23</v>
      </c>
      <c r="B77" s="79" t="s">
        <v>589</v>
      </c>
      <c r="C77" s="53">
        <f t="shared" si="7"/>
        <v>9.121285362695275</v>
      </c>
      <c r="D77" s="53">
        <f t="shared" si="6"/>
        <v>8.3602325101704338</v>
      </c>
      <c r="E77" s="53">
        <f t="shared" si="6"/>
        <v>5.3550027939965474</v>
      </c>
      <c r="F77" s="53">
        <f t="shared" si="6"/>
        <v>17.315348105145418</v>
      </c>
      <c r="G77" s="53">
        <f t="shared" si="6"/>
        <v>24.955599059839841</v>
      </c>
      <c r="H77" s="53">
        <f t="shared" si="6"/>
        <v>-15.535292680341144</v>
      </c>
      <c r="I77" s="53">
        <f t="shared" si="6"/>
        <v>-9.5361876489035922</v>
      </c>
      <c r="J77" s="53">
        <f t="shared" si="6"/>
        <v>1.8651793908359195</v>
      </c>
      <c r="K77" s="53">
        <f t="shared" si="6"/>
        <v>17.659572794012519</v>
      </c>
      <c r="L77" s="53">
        <f t="shared" si="6"/>
        <v>4.9268365483587075</v>
      </c>
      <c r="M77" s="53">
        <f t="shared" si="6"/>
        <v>13.879868569477694</v>
      </c>
      <c r="N77" s="53">
        <f t="shared" ref="D77:AC87" si="9">IFERROR(N19/M19*100-100,"--")</f>
        <v>8.3655753505670845</v>
      </c>
      <c r="O77" s="53">
        <f t="shared" si="9"/>
        <v>3.6145166652730154E-2</v>
      </c>
      <c r="P77" s="53">
        <f t="shared" si="9"/>
        <v>-19.25719366641178</v>
      </c>
      <c r="Q77" s="53">
        <f t="shared" si="9"/>
        <v>21.327687712693645</v>
      </c>
      <c r="R77" s="53">
        <f t="shared" si="9"/>
        <v>4.6831961532640491</v>
      </c>
      <c r="S77" s="53">
        <f t="shared" si="9"/>
        <v>7.2433861992292634</v>
      </c>
      <c r="T77" s="53">
        <f t="shared" si="9"/>
        <v>5.4276673757238143</v>
      </c>
      <c r="U77" s="53">
        <f t="shared" si="9"/>
        <v>8.1710639771455504</v>
      </c>
      <c r="V77" s="53">
        <f t="shared" si="9"/>
        <v>2.5722424574122584</v>
      </c>
      <c r="W77" s="53">
        <f t="shared" si="9"/>
        <v>-3.5310632036969878</v>
      </c>
      <c r="X77" s="53">
        <f t="shared" si="9"/>
        <v>3.2734193749640212</v>
      </c>
      <c r="Y77" s="53">
        <f t="shared" si="9"/>
        <v>5.839834702552622</v>
      </c>
      <c r="Z77" s="53">
        <f t="shared" si="9"/>
        <v>-5.8130379953293101</v>
      </c>
      <c r="AA77" s="53">
        <f t="shared" si="9"/>
        <v>-12.341160494129284</v>
      </c>
      <c r="AB77" s="53">
        <f t="shared" si="9"/>
        <v>15.495702406866954</v>
      </c>
      <c r="AC77" s="53">
        <f t="shared" si="9"/>
        <v>14.803006694706283</v>
      </c>
      <c r="AD77" s="53">
        <f t="shared" si="8"/>
        <v>4.2614708860472206</v>
      </c>
    </row>
    <row r="78" spans="1:30" ht="12.75" customHeight="1">
      <c r="A78" s="35" t="s">
        <v>22</v>
      </c>
      <c r="B78" s="79" t="s">
        <v>589</v>
      </c>
      <c r="C78" s="53">
        <f t="shared" si="7"/>
        <v>13.119270143425283</v>
      </c>
      <c r="D78" s="53">
        <f t="shared" si="9"/>
        <v>17.828789420902353</v>
      </c>
      <c r="E78" s="53">
        <f t="shared" si="9"/>
        <v>-0.21686831123747652</v>
      </c>
      <c r="F78" s="53">
        <f t="shared" si="9"/>
        <v>17.518153775802546</v>
      </c>
      <c r="G78" s="53">
        <f t="shared" si="9"/>
        <v>22.302684384465593</v>
      </c>
      <c r="H78" s="53">
        <f t="shared" si="9"/>
        <v>-10.374859727268742</v>
      </c>
      <c r="I78" s="53">
        <f t="shared" si="9"/>
        <v>-2.7534359407173667</v>
      </c>
      <c r="J78" s="53">
        <f t="shared" si="9"/>
        <v>8.169226773979446</v>
      </c>
      <c r="K78" s="53">
        <f t="shared" si="9"/>
        <v>6.3384639580533531</v>
      </c>
      <c r="L78" s="53">
        <f t="shared" si="9"/>
        <v>19.839814146838378</v>
      </c>
      <c r="M78" s="53">
        <f t="shared" si="9"/>
        <v>50.622769234347686</v>
      </c>
      <c r="N78" s="53">
        <f t="shared" si="9"/>
        <v>10.240376951642901</v>
      </c>
      <c r="O78" s="53">
        <f t="shared" si="9"/>
        <v>5.0476151905779432</v>
      </c>
      <c r="P78" s="53">
        <f t="shared" si="9"/>
        <v>-11.174974941327278</v>
      </c>
      <c r="Q78" s="53">
        <f t="shared" si="9"/>
        <v>16.875740972642973</v>
      </c>
      <c r="R78" s="53">
        <f t="shared" si="9"/>
        <v>20.015105889254542</v>
      </c>
      <c r="S78" s="53">
        <f t="shared" si="9"/>
        <v>19.798702782021692</v>
      </c>
      <c r="T78" s="53">
        <f t="shared" si="9"/>
        <v>15.648472165685362</v>
      </c>
      <c r="U78" s="53">
        <f t="shared" si="9"/>
        <v>7.2341568768423912</v>
      </c>
      <c r="V78" s="53">
        <f t="shared" si="9"/>
        <v>-0.80246044043293807</v>
      </c>
      <c r="W78" s="53">
        <f t="shared" si="9"/>
        <v>-3.9508212484389418</v>
      </c>
      <c r="X78" s="53">
        <f t="shared" si="9"/>
        <v>6.8872880283626472</v>
      </c>
      <c r="Y78" s="53">
        <f t="shared" si="9"/>
        <v>4.9059447887145495</v>
      </c>
      <c r="Z78" s="53">
        <f t="shared" si="9"/>
        <v>-1.6001563055361032</v>
      </c>
      <c r="AA78" s="53">
        <f t="shared" si="9"/>
        <v>-16.449522099796965</v>
      </c>
      <c r="AB78" s="53">
        <f t="shared" si="9"/>
        <v>9.4513620894032044</v>
      </c>
      <c r="AC78" s="53">
        <f t="shared" si="9"/>
        <v>15.038429982867569</v>
      </c>
      <c r="AD78" s="53">
        <f t="shared" si="8"/>
        <v>7.8046684906659891</v>
      </c>
    </row>
    <row r="79" spans="1:30" ht="12.75" customHeight="1">
      <c r="A79" s="35" t="s">
        <v>21</v>
      </c>
      <c r="B79" s="79" t="s">
        <v>589</v>
      </c>
      <c r="C79" s="53">
        <f t="shared" si="7"/>
        <v>22.199263986419581</v>
      </c>
      <c r="D79" s="53">
        <f t="shared" si="9"/>
        <v>26.350953536939258</v>
      </c>
      <c r="E79" s="53">
        <f t="shared" si="9"/>
        <v>-0.48086775936162951</v>
      </c>
      <c r="F79" s="53">
        <f t="shared" si="9"/>
        <v>13.814029164385005</v>
      </c>
      <c r="G79" s="53">
        <f t="shared" si="9"/>
        <v>8.8978930892662333</v>
      </c>
      <c r="H79" s="53">
        <f t="shared" si="9"/>
        <v>-21.20276285837565</v>
      </c>
      <c r="I79" s="53">
        <f t="shared" si="9"/>
        <v>5.1179714408355181</v>
      </c>
      <c r="J79" s="53">
        <f t="shared" si="9"/>
        <v>15.333959785906103</v>
      </c>
      <c r="K79" s="53">
        <f t="shared" si="9"/>
        <v>23.530100794426772</v>
      </c>
      <c r="L79" s="53">
        <f t="shared" si="9"/>
        <v>7.8849727440573787</v>
      </c>
      <c r="M79" s="53">
        <f t="shared" si="9"/>
        <v>6.7023348226088615</v>
      </c>
      <c r="N79" s="53">
        <f t="shared" si="9"/>
        <v>4.7416330376106117</v>
      </c>
      <c r="O79" s="53">
        <f t="shared" si="9"/>
        <v>-6.160528846435497</v>
      </c>
      <c r="P79" s="53">
        <f t="shared" si="9"/>
        <v>-20.455254983478071</v>
      </c>
      <c r="Q79" s="53">
        <f t="shared" si="9"/>
        <v>35.329156812007227</v>
      </c>
      <c r="R79" s="53">
        <f t="shared" si="9"/>
        <v>10.316748049592789</v>
      </c>
      <c r="S79" s="53">
        <f t="shared" si="9"/>
        <v>7.2713384013969318</v>
      </c>
      <c r="T79" s="53">
        <f t="shared" si="9"/>
        <v>5.063517194974466</v>
      </c>
      <c r="U79" s="53">
        <f t="shared" si="9"/>
        <v>12.817640903456649</v>
      </c>
      <c r="V79" s="53">
        <f t="shared" si="9"/>
        <v>4.8272267889776401</v>
      </c>
      <c r="W79" s="53">
        <f t="shared" si="9"/>
        <v>-0.56109661001929112</v>
      </c>
      <c r="X79" s="53">
        <f t="shared" si="9"/>
        <v>4.8595418385575471</v>
      </c>
      <c r="Y79" s="53">
        <f t="shared" si="9"/>
        <v>5.854933146365255</v>
      </c>
      <c r="Z79" s="53">
        <f t="shared" si="9"/>
        <v>-9.2259953842301172</v>
      </c>
      <c r="AA79" s="53">
        <f t="shared" si="9"/>
        <v>-10.938226877648802</v>
      </c>
      <c r="AB79" s="53">
        <f t="shared" si="9"/>
        <v>20.89783290499274</v>
      </c>
      <c r="AC79" s="53">
        <f t="shared" si="9"/>
        <v>13.681402521965325</v>
      </c>
      <c r="AD79" s="53">
        <f t="shared" si="8"/>
        <v>5.8678439882420292</v>
      </c>
    </row>
    <row r="80" spans="1:30" ht="12.75" customHeight="1">
      <c r="A80" s="35" t="s">
        <v>20</v>
      </c>
      <c r="B80" s="79" t="s">
        <v>589</v>
      </c>
      <c r="C80" s="53">
        <f t="shared" si="7"/>
        <v>39.917013775155453</v>
      </c>
      <c r="D80" s="53">
        <f t="shared" si="9"/>
        <v>29.359000856823883</v>
      </c>
      <c r="E80" s="53">
        <f t="shared" si="9"/>
        <v>10.452268563313964</v>
      </c>
      <c r="F80" s="53">
        <f t="shared" si="9"/>
        <v>-3.427392126868483</v>
      </c>
      <c r="G80" s="53">
        <f t="shared" si="9"/>
        <v>14.151967189936016</v>
      </c>
      <c r="H80" s="53">
        <f t="shared" si="9"/>
        <v>-10.499347445549304</v>
      </c>
      <c r="I80" s="53">
        <f t="shared" si="9"/>
        <v>-9.9890857460708133</v>
      </c>
      <c r="J80" s="53">
        <f t="shared" si="9"/>
        <v>-29.375916342180943</v>
      </c>
      <c r="K80" s="53">
        <f t="shared" si="9"/>
        <v>-16.118668323099868</v>
      </c>
      <c r="L80" s="53">
        <f t="shared" si="9"/>
        <v>-23.880639006196446</v>
      </c>
      <c r="M80" s="53">
        <f t="shared" si="9"/>
        <v>-36.695659104439315</v>
      </c>
      <c r="N80" s="53">
        <f t="shared" si="9"/>
        <v>-40.391045868264385</v>
      </c>
      <c r="O80" s="53">
        <f t="shared" si="9"/>
        <v>-14.267082450083734</v>
      </c>
      <c r="P80" s="53">
        <f t="shared" si="9"/>
        <v>-3.2872783012693247</v>
      </c>
      <c r="Q80" s="53">
        <f t="shared" si="9"/>
        <v>16.234733726301712</v>
      </c>
      <c r="R80" s="53">
        <f t="shared" si="9"/>
        <v>-12.753688890580491</v>
      </c>
      <c r="S80" s="53">
        <f t="shared" si="9"/>
        <v>-4.9329307312865183</v>
      </c>
      <c r="T80" s="53">
        <f t="shared" si="9"/>
        <v>-6.5030389856761417</v>
      </c>
      <c r="U80" s="53">
        <f t="shared" si="9"/>
        <v>17.921179767940984</v>
      </c>
      <c r="V80" s="53">
        <f t="shared" si="9"/>
        <v>-10.908298480063223</v>
      </c>
      <c r="W80" s="53">
        <f t="shared" si="9"/>
        <v>-9.1522290597916225</v>
      </c>
      <c r="X80" s="53">
        <f t="shared" si="9"/>
        <v>1.4288238427798063</v>
      </c>
      <c r="Y80" s="53">
        <f t="shared" si="9"/>
        <v>2.3002474039376182</v>
      </c>
      <c r="Z80" s="53">
        <f t="shared" si="9"/>
        <v>14.20867079866548</v>
      </c>
      <c r="AA80" s="53">
        <f t="shared" si="9"/>
        <v>-0.26139284267978269</v>
      </c>
      <c r="AB80" s="53">
        <f t="shared" si="9"/>
        <v>6.5996425573848825</v>
      </c>
      <c r="AC80" s="53">
        <f t="shared" si="9"/>
        <v>2.7416288537183107</v>
      </c>
      <c r="AD80" s="53">
        <f t="shared" si="8"/>
        <v>-4.4571716300690696</v>
      </c>
    </row>
    <row r="81" spans="1:30" ht="12.75" customHeight="1">
      <c r="A81" s="35" t="s">
        <v>19</v>
      </c>
      <c r="B81" s="79" t="s">
        <v>589</v>
      </c>
      <c r="C81" s="53">
        <f t="shared" si="7"/>
        <v>404.19615983389906</v>
      </c>
      <c r="D81" s="53">
        <f t="shared" si="9"/>
        <v>8.5560002598668632</v>
      </c>
      <c r="E81" s="53">
        <f t="shared" si="9"/>
        <v>-3.1247696556077074</v>
      </c>
      <c r="F81" s="53">
        <f t="shared" si="9"/>
        <v>24.737569586306634</v>
      </c>
      <c r="G81" s="53">
        <f t="shared" si="9"/>
        <v>27.675423637126499</v>
      </c>
      <c r="H81" s="53">
        <f t="shared" si="9"/>
        <v>-24.948394079233282</v>
      </c>
      <c r="I81" s="53">
        <f t="shared" si="9"/>
        <v>-6.1324288210924891</v>
      </c>
      <c r="J81" s="53">
        <f t="shared" si="9"/>
        <v>9.3176650036870257</v>
      </c>
      <c r="K81" s="53">
        <f t="shared" si="9"/>
        <v>4.0578852310878943</v>
      </c>
      <c r="L81" s="53">
        <f t="shared" si="9"/>
        <v>-1.812268858978598</v>
      </c>
      <c r="M81" s="53">
        <f t="shared" si="9"/>
        <v>10.9529971622989</v>
      </c>
      <c r="N81" s="53">
        <f t="shared" si="9"/>
        <v>-3.8659999588948324</v>
      </c>
      <c r="O81" s="53">
        <f t="shared" si="9"/>
        <v>0.42632692241019754</v>
      </c>
      <c r="P81" s="53">
        <f t="shared" si="9"/>
        <v>-25.603953013891697</v>
      </c>
      <c r="Q81" s="53">
        <f t="shared" si="9"/>
        <v>25.789911812664997</v>
      </c>
      <c r="R81" s="53">
        <f t="shared" si="9"/>
        <v>-6.932860067091724</v>
      </c>
      <c r="S81" s="53">
        <f t="shared" si="9"/>
        <v>-6.466943924959125</v>
      </c>
      <c r="T81" s="53">
        <f t="shared" si="9"/>
        <v>0.78462371526877916</v>
      </c>
      <c r="U81" s="53">
        <f t="shared" si="9"/>
        <v>1.9007578372176113</v>
      </c>
      <c r="V81" s="53">
        <f t="shared" si="9"/>
        <v>-2.3344605006993646</v>
      </c>
      <c r="W81" s="53">
        <f t="shared" si="9"/>
        <v>2.2416410875739246</v>
      </c>
      <c r="X81" s="53">
        <f t="shared" si="9"/>
        <v>7.5602637366819039</v>
      </c>
      <c r="Y81" s="53">
        <f t="shared" si="9"/>
        <v>5.1557237909037212E-2</v>
      </c>
      <c r="Z81" s="53">
        <f t="shared" si="9"/>
        <v>8.9153087641113018</v>
      </c>
      <c r="AA81" s="53">
        <f t="shared" si="9"/>
        <v>6.5785207997965216</v>
      </c>
      <c r="AB81" s="53">
        <f t="shared" si="9"/>
        <v>14.929353909569059</v>
      </c>
      <c r="AC81" s="53">
        <f t="shared" si="9"/>
        <v>-7.2978000478618554</v>
      </c>
      <c r="AD81" s="53">
        <f t="shared" si="8"/>
        <v>7.6676435307486202</v>
      </c>
    </row>
    <row r="82" spans="1:30" ht="12.75" customHeight="1">
      <c r="A82" s="35" t="s">
        <v>18</v>
      </c>
      <c r="B82" s="79" t="s">
        <v>589</v>
      </c>
      <c r="C82" s="53">
        <f t="shared" si="7"/>
        <v>100.1408421648442</v>
      </c>
      <c r="D82" s="53">
        <f t="shared" si="9"/>
        <v>13.402396502477586</v>
      </c>
      <c r="E82" s="53">
        <f t="shared" si="9"/>
        <v>-9.6652020974838422</v>
      </c>
      <c r="F82" s="53">
        <f t="shared" si="9"/>
        <v>0.51121666650193731</v>
      </c>
      <c r="G82" s="53">
        <f t="shared" si="9"/>
        <v>32.672446699607008</v>
      </c>
      <c r="H82" s="53">
        <f t="shared" si="9"/>
        <v>-15.579991969253626</v>
      </c>
      <c r="I82" s="53">
        <f t="shared" si="9"/>
        <v>23.70418810559751</v>
      </c>
      <c r="J82" s="53">
        <f t="shared" si="9"/>
        <v>-1.9667203893148439</v>
      </c>
      <c r="K82" s="53">
        <f t="shared" si="9"/>
        <v>44.096497811257962</v>
      </c>
      <c r="L82" s="53">
        <f t="shared" si="9"/>
        <v>3.4408309449016201</v>
      </c>
      <c r="M82" s="53">
        <f t="shared" si="9"/>
        <v>21.261675523517965</v>
      </c>
      <c r="N82" s="53">
        <f t="shared" si="9"/>
        <v>-41.347589515261795</v>
      </c>
      <c r="O82" s="53">
        <f t="shared" si="9"/>
        <v>-17.658593659943762</v>
      </c>
      <c r="P82" s="53">
        <f t="shared" si="9"/>
        <v>-27.373790128880302</v>
      </c>
      <c r="Q82" s="53">
        <f t="shared" si="9"/>
        <v>26.825434811357923</v>
      </c>
      <c r="R82" s="53">
        <f t="shared" si="9"/>
        <v>0.10229000567740343</v>
      </c>
      <c r="S82" s="53">
        <f t="shared" si="9"/>
        <v>7.075837620980721</v>
      </c>
      <c r="T82" s="53">
        <f t="shared" si="9"/>
        <v>-8.7626635678480085</v>
      </c>
      <c r="U82" s="53">
        <f t="shared" si="9"/>
        <v>-20.873165270098056</v>
      </c>
      <c r="V82" s="53">
        <f t="shared" si="9"/>
        <v>17.051245392124926</v>
      </c>
      <c r="W82" s="53">
        <f t="shared" si="9"/>
        <v>5.8967420573241611</v>
      </c>
      <c r="X82" s="53">
        <f t="shared" si="9"/>
        <v>20.266835034052974</v>
      </c>
      <c r="Y82" s="53">
        <f t="shared" si="9"/>
        <v>1.7248367082342071</v>
      </c>
      <c r="Z82" s="53">
        <f t="shared" si="9"/>
        <v>-6.6507452034722121</v>
      </c>
      <c r="AA82" s="53">
        <f t="shared" si="9"/>
        <v>-23.952969696099231</v>
      </c>
      <c r="AB82" s="53">
        <f t="shared" si="9"/>
        <v>9.5688231285293597</v>
      </c>
      <c r="AC82" s="53">
        <f t="shared" si="9"/>
        <v>10.722121823121782</v>
      </c>
      <c r="AD82" s="53">
        <f t="shared" si="8"/>
        <v>2.978150221363137</v>
      </c>
    </row>
    <row r="83" spans="1:30" ht="12.75" customHeight="1">
      <c r="A83" s="35" t="s">
        <v>17</v>
      </c>
      <c r="B83" s="79" t="s">
        <v>589</v>
      </c>
      <c r="C83" s="53">
        <f t="shared" si="7"/>
        <v>136.8808788301651</v>
      </c>
      <c r="D83" s="53">
        <f t="shared" si="9"/>
        <v>13.845489510347406</v>
      </c>
      <c r="E83" s="53">
        <f t="shared" si="9"/>
        <v>-8.1546102018491666</v>
      </c>
      <c r="F83" s="53">
        <f t="shared" si="9"/>
        <v>3.2691750705096183</v>
      </c>
      <c r="G83" s="53">
        <f t="shared" si="9"/>
        <v>19.242810205097257</v>
      </c>
      <c r="H83" s="53">
        <f t="shared" si="9"/>
        <v>-14.469433820673714</v>
      </c>
      <c r="I83" s="53">
        <f t="shared" si="9"/>
        <v>-19.109244233036051</v>
      </c>
      <c r="J83" s="53">
        <f t="shared" si="9"/>
        <v>3.6226209526625013</v>
      </c>
      <c r="K83" s="53">
        <f t="shared" si="9"/>
        <v>7.7098729681391376</v>
      </c>
      <c r="L83" s="53">
        <f t="shared" si="9"/>
        <v>6.6113969812073634</v>
      </c>
      <c r="M83" s="53">
        <f t="shared" si="9"/>
        <v>5.478583035468759</v>
      </c>
      <c r="N83" s="53">
        <f t="shared" si="9"/>
        <v>-0.80637964541570284</v>
      </c>
      <c r="O83" s="53">
        <f t="shared" si="9"/>
        <v>0.52682159683388363</v>
      </c>
      <c r="P83" s="53">
        <f t="shared" si="9"/>
        <v>-15.305438312166984</v>
      </c>
      <c r="Q83" s="53">
        <f t="shared" si="9"/>
        <v>17.184336529841588</v>
      </c>
      <c r="R83" s="53">
        <f t="shared" si="9"/>
        <v>10.949213991684871</v>
      </c>
      <c r="S83" s="53">
        <f t="shared" si="9"/>
        <v>1.93411816801013</v>
      </c>
      <c r="T83" s="53">
        <f t="shared" si="9"/>
        <v>-1.1817974448565565</v>
      </c>
      <c r="U83" s="53">
        <f t="shared" si="9"/>
        <v>1.5582847984703392</v>
      </c>
      <c r="V83" s="53">
        <f t="shared" si="9"/>
        <v>-3.5503897842094005</v>
      </c>
      <c r="W83" s="53">
        <f t="shared" si="9"/>
        <v>-3.4945575941711837</v>
      </c>
      <c r="X83" s="53">
        <f t="shared" si="9"/>
        <v>1.8988374494270204</v>
      </c>
      <c r="Y83" s="53">
        <f t="shared" si="9"/>
        <v>7.2355665958681925</v>
      </c>
      <c r="Z83" s="53">
        <f t="shared" si="9"/>
        <v>-4.8643062106953039</v>
      </c>
      <c r="AA83" s="53">
        <f t="shared" si="9"/>
        <v>-11.529871929559562</v>
      </c>
      <c r="AB83" s="53">
        <f t="shared" si="9"/>
        <v>12.157953435145899</v>
      </c>
      <c r="AC83" s="53">
        <f t="shared" si="9"/>
        <v>7.286455788570251</v>
      </c>
      <c r="AD83" s="53">
        <f t="shared" si="8"/>
        <v>4.080708592502404</v>
      </c>
    </row>
    <row r="84" spans="1:30" ht="12.75" customHeight="1">
      <c r="A84" s="35" t="s">
        <v>16</v>
      </c>
      <c r="B84" s="79" t="s">
        <v>589</v>
      </c>
      <c r="C84" s="53">
        <f t="shared" si="7"/>
        <v>20.897437310599415</v>
      </c>
      <c r="D84" s="53">
        <f t="shared" si="9"/>
        <v>7.5336783964699947</v>
      </c>
      <c r="E84" s="53">
        <f t="shared" si="9"/>
        <v>-11.260267729725257</v>
      </c>
      <c r="F84" s="53">
        <f t="shared" si="9"/>
        <v>3.3856593033996631</v>
      </c>
      <c r="G84" s="53">
        <f t="shared" si="9"/>
        <v>29.52017575086137</v>
      </c>
      <c r="H84" s="53">
        <f t="shared" si="9"/>
        <v>-26.887294751246216</v>
      </c>
      <c r="I84" s="53">
        <f t="shared" si="9"/>
        <v>7.9944918804340119</v>
      </c>
      <c r="J84" s="53">
        <f t="shared" si="9"/>
        <v>4.9331489647101137</v>
      </c>
      <c r="K84" s="53">
        <f t="shared" si="9"/>
        <v>2.2976941060095015</v>
      </c>
      <c r="L84" s="53">
        <f t="shared" si="9"/>
        <v>-5.4907538199059189</v>
      </c>
      <c r="M84" s="53">
        <f t="shared" si="9"/>
        <v>8.2955738996610222</v>
      </c>
      <c r="N84" s="53">
        <f t="shared" si="9"/>
        <v>-1.3801950301848649</v>
      </c>
      <c r="O84" s="53">
        <f t="shared" si="9"/>
        <v>-4.2298451353634761</v>
      </c>
      <c r="P84" s="53">
        <f t="shared" si="9"/>
        <v>-7.1789751457870636</v>
      </c>
      <c r="Q84" s="53">
        <f t="shared" si="9"/>
        <v>-2.8076429049787777</v>
      </c>
      <c r="R84" s="53">
        <f t="shared" si="9"/>
        <v>-0.42361078810839103</v>
      </c>
      <c r="S84" s="53">
        <f t="shared" si="9"/>
        <v>-9.9252847560193374</v>
      </c>
      <c r="T84" s="53">
        <f t="shared" si="9"/>
        <v>-1.0843136942849583</v>
      </c>
      <c r="U84" s="53">
        <f t="shared" si="9"/>
        <v>-6.6551226707155564</v>
      </c>
      <c r="V84" s="53">
        <f t="shared" si="9"/>
        <v>0.84657085223558681</v>
      </c>
      <c r="W84" s="53">
        <f t="shared" si="9"/>
        <v>-9.4472264693804959</v>
      </c>
      <c r="X84" s="53">
        <f t="shared" si="9"/>
        <v>-0.72842021894130937</v>
      </c>
      <c r="Y84" s="53">
        <f t="shared" si="9"/>
        <v>1.9644402411976642</v>
      </c>
      <c r="Z84" s="53">
        <f t="shared" si="9"/>
        <v>4.0769454296305696</v>
      </c>
      <c r="AA84" s="53">
        <f t="shared" si="9"/>
        <v>-12.182494482008138</v>
      </c>
      <c r="AB84" s="53">
        <f t="shared" si="9"/>
        <v>12.512131794271269</v>
      </c>
      <c r="AC84" s="53">
        <f t="shared" si="9"/>
        <v>-4.5750488728857732</v>
      </c>
      <c r="AD84" s="53">
        <f t="shared" si="8"/>
        <v>-0.54654350183245981</v>
      </c>
    </row>
    <row r="85" spans="1:30" ht="12.75" customHeight="1">
      <c r="A85" s="35" t="s">
        <v>15</v>
      </c>
      <c r="B85" s="79" t="s">
        <v>589</v>
      </c>
      <c r="C85" s="53">
        <f t="shared" si="7"/>
        <v>33.177707344882322</v>
      </c>
      <c r="D85" s="53">
        <f t="shared" si="9"/>
        <v>24.95499712471883</v>
      </c>
      <c r="E85" s="53">
        <f t="shared" si="9"/>
        <v>0.73420602054130768</v>
      </c>
      <c r="F85" s="53">
        <f t="shared" si="9"/>
        <v>35.523220563213954</v>
      </c>
      <c r="G85" s="53">
        <f t="shared" si="9"/>
        <v>74.752155942289534</v>
      </c>
      <c r="H85" s="53">
        <f t="shared" si="9"/>
        <v>-7.9969765963343349</v>
      </c>
      <c r="I85" s="53">
        <f t="shared" si="9"/>
        <v>-71.892597654561015</v>
      </c>
      <c r="J85" s="53">
        <f t="shared" si="9"/>
        <v>-6.7427674325507354</v>
      </c>
      <c r="K85" s="53">
        <f t="shared" si="9"/>
        <v>-12.06013009223706</v>
      </c>
      <c r="L85" s="53">
        <f t="shared" si="9"/>
        <v>20.179199082178528</v>
      </c>
      <c r="M85" s="53">
        <f t="shared" si="9"/>
        <v>27.37477840832247</v>
      </c>
      <c r="N85" s="53">
        <f t="shared" si="9"/>
        <v>10.557152719232548</v>
      </c>
      <c r="O85" s="53">
        <f t="shared" si="9"/>
        <v>33.481123555476188</v>
      </c>
      <c r="P85" s="53">
        <f t="shared" si="9"/>
        <v>5.4166604463546548</v>
      </c>
      <c r="Q85" s="53">
        <f t="shared" si="9"/>
        <v>16.994474638608352</v>
      </c>
      <c r="R85" s="53">
        <f t="shared" si="9"/>
        <v>1.7037448029861366</v>
      </c>
      <c r="S85" s="53">
        <f t="shared" si="9"/>
        <v>25.842379143546196</v>
      </c>
      <c r="T85" s="53">
        <f t="shared" si="9"/>
        <v>-5.2369058747315194</v>
      </c>
      <c r="U85" s="53">
        <f t="shared" si="9"/>
        <v>4.7021241590770302</v>
      </c>
      <c r="V85" s="53">
        <f t="shared" si="9"/>
        <v>5.4575634969894651</v>
      </c>
      <c r="W85" s="53">
        <f t="shared" si="9"/>
        <v>6.1980133759065694</v>
      </c>
      <c r="X85" s="53">
        <f t="shared" si="9"/>
        <v>11.993707551297362</v>
      </c>
      <c r="Y85" s="53">
        <f t="shared" si="9"/>
        <v>-5.2047187172936162</v>
      </c>
      <c r="Z85" s="53">
        <f t="shared" si="9"/>
        <v>-0.81571495871378374</v>
      </c>
      <c r="AA85" s="53">
        <f t="shared" si="9"/>
        <v>-13.61054721338941</v>
      </c>
      <c r="AB85" s="53">
        <f t="shared" si="9"/>
        <v>20.901279837728495</v>
      </c>
      <c r="AC85" s="53">
        <f t="shared" si="9"/>
        <v>18.06087243066743</v>
      </c>
      <c r="AD85" s="53">
        <f t="shared" si="8"/>
        <v>5.3750404707275834</v>
      </c>
    </row>
    <row r="86" spans="1:30" ht="12.75" customHeight="1">
      <c r="A86" s="35" t="s">
        <v>14</v>
      </c>
      <c r="B86" s="79" t="s">
        <v>589</v>
      </c>
      <c r="C86" s="53">
        <f t="shared" si="7"/>
        <v>24.892023513486208</v>
      </c>
      <c r="D86" s="53">
        <f t="shared" si="9"/>
        <v>22.02116440794623</v>
      </c>
      <c r="E86" s="53">
        <f t="shared" si="9"/>
        <v>4.445450110582243</v>
      </c>
      <c r="F86" s="53">
        <f t="shared" si="9"/>
        <v>10.137143295455161</v>
      </c>
      <c r="G86" s="53">
        <f t="shared" si="9"/>
        <v>46.482224329301829</v>
      </c>
      <c r="H86" s="53">
        <f t="shared" si="9"/>
        <v>-4.5258577470640233</v>
      </c>
      <c r="I86" s="53">
        <f t="shared" si="9"/>
        <v>-5.7933713881955242</v>
      </c>
      <c r="J86" s="53">
        <f t="shared" si="9"/>
        <v>4.9439139793127111</v>
      </c>
      <c r="K86" s="53">
        <f t="shared" si="9"/>
        <v>19.772108062461228</v>
      </c>
      <c r="L86" s="53">
        <f t="shared" si="9"/>
        <v>11.73272464039097</v>
      </c>
      <c r="M86" s="53">
        <f t="shared" si="9"/>
        <v>7.3687270765516786</v>
      </c>
      <c r="N86" s="53">
        <f t="shared" si="9"/>
        <v>2.0513699253920805</v>
      </c>
      <c r="O86" s="53">
        <f t="shared" si="9"/>
        <v>0.98917982666419846</v>
      </c>
      <c r="P86" s="53">
        <f t="shared" si="9"/>
        <v>-4.3480767636733901</v>
      </c>
      <c r="Q86" s="53">
        <f t="shared" si="9"/>
        <v>15.507728379403531</v>
      </c>
      <c r="R86" s="53">
        <f t="shared" si="9"/>
        <v>4.3040391037295791</v>
      </c>
      <c r="S86" s="53">
        <f t="shared" si="9"/>
        <v>2.5112607241496221E-2</v>
      </c>
      <c r="T86" s="53">
        <f t="shared" si="9"/>
        <v>2.1961276261928333</v>
      </c>
      <c r="U86" s="53">
        <f t="shared" si="9"/>
        <v>6.5607858944943587</v>
      </c>
      <c r="V86" s="53">
        <f t="shared" si="9"/>
        <v>0.50183964399788294</v>
      </c>
      <c r="W86" s="53">
        <f t="shared" si="9"/>
        <v>-6.1063848223014361E-2</v>
      </c>
      <c r="X86" s="53">
        <f t="shared" si="9"/>
        <v>6.0794747397996218</v>
      </c>
      <c r="Y86" s="53">
        <f t="shared" si="9"/>
        <v>5.4380090960280114</v>
      </c>
      <c r="Z86" s="53">
        <f t="shared" si="9"/>
        <v>-3.7541040532801162</v>
      </c>
      <c r="AA86" s="53">
        <f t="shared" si="9"/>
        <v>-8.4705103327041229</v>
      </c>
      <c r="AB86" s="53">
        <f t="shared" si="9"/>
        <v>14.945849270968253</v>
      </c>
      <c r="AC86" s="53">
        <f t="shared" si="9"/>
        <v>3.9663114988068884</v>
      </c>
      <c r="AD86" s="53">
        <f t="shared" si="8"/>
        <v>6.1575378653840431</v>
      </c>
    </row>
    <row r="87" spans="1:30" ht="12.75" customHeight="1">
      <c r="A87" s="35" t="s">
        <v>13</v>
      </c>
      <c r="B87" s="79" t="s">
        <v>589</v>
      </c>
      <c r="C87" s="53">
        <f t="shared" si="7"/>
        <v>16.857075902892674</v>
      </c>
      <c r="D87" s="53">
        <f t="shared" si="9"/>
        <v>10.098560229598647</v>
      </c>
      <c r="E87" s="53">
        <f t="shared" si="9"/>
        <v>3.5827163736670542</v>
      </c>
      <c r="F87" s="53">
        <f t="shared" si="9"/>
        <v>-0.12072280602816932</v>
      </c>
      <c r="G87" s="53">
        <f t="shared" si="9"/>
        <v>7.3503541787799378</v>
      </c>
      <c r="H87" s="53">
        <f t="shared" si="9"/>
        <v>-1.1758251220330038</v>
      </c>
      <c r="I87" s="53">
        <f t="shared" ref="D87:AC92" si="10">IFERROR(I29/H29*100-100,"--")</f>
        <v>-16.217197128428225</v>
      </c>
      <c r="J87" s="53">
        <f t="shared" si="10"/>
        <v>3.3331080404619229</v>
      </c>
      <c r="K87" s="53">
        <f t="shared" si="10"/>
        <v>22.658596629031933</v>
      </c>
      <c r="L87" s="53">
        <f t="shared" si="10"/>
        <v>8.2930689927596717</v>
      </c>
      <c r="M87" s="53">
        <f t="shared" si="10"/>
        <v>6.6445369238715415</v>
      </c>
      <c r="N87" s="53">
        <f t="shared" si="10"/>
        <v>63.101246773620858</v>
      </c>
      <c r="O87" s="53">
        <f t="shared" si="10"/>
        <v>12.556293842805104</v>
      </c>
      <c r="P87" s="53">
        <f t="shared" si="10"/>
        <v>-11.669965404714532</v>
      </c>
      <c r="Q87" s="53">
        <f t="shared" si="10"/>
        <v>16.881781608569213</v>
      </c>
      <c r="R87" s="53">
        <f t="shared" si="10"/>
        <v>3.6418327488284774</v>
      </c>
      <c r="S87" s="53">
        <f t="shared" si="10"/>
        <v>-1.7976758232976096</v>
      </c>
      <c r="T87" s="53">
        <f t="shared" si="10"/>
        <v>-3.7371193427065919</v>
      </c>
      <c r="U87" s="53">
        <f t="shared" si="10"/>
        <v>-1.0869059214072081</v>
      </c>
      <c r="V87" s="53">
        <f t="shared" si="10"/>
        <v>-9.3622748884959321</v>
      </c>
      <c r="W87" s="53">
        <f t="shared" si="10"/>
        <v>-6.4577786742271002</v>
      </c>
      <c r="X87" s="53">
        <f t="shared" si="10"/>
        <v>-0.16440116599774512</v>
      </c>
      <c r="Y87" s="53">
        <f t="shared" si="10"/>
        <v>6.5503939770235462</v>
      </c>
      <c r="Z87" s="53">
        <f t="shared" si="10"/>
        <v>0.22107470138421093</v>
      </c>
      <c r="AA87" s="53">
        <f t="shared" si="10"/>
        <v>-7.5412337434363792</v>
      </c>
      <c r="AB87" s="53">
        <f t="shared" si="10"/>
        <v>9.3396427119261034</v>
      </c>
      <c r="AC87" s="53">
        <f t="shared" si="10"/>
        <v>7.1170375815832614</v>
      </c>
      <c r="AD87" s="53">
        <f t="shared" si="8"/>
        <v>4.1396395088079174</v>
      </c>
    </row>
    <row r="88" spans="1:30" ht="12.75" customHeight="1">
      <c r="A88" s="35" t="s">
        <v>12</v>
      </c>
      <c r="B88" s="79" t="s">
        <v>589</v>
      </c>
      <c r="C88" s="53">
        <f t="shared" si="7"/>
        <v>21.261048833809255</v>
      </c>
      <c r="D88" s="53">
        <f t="shared" si="10"/>
        <v>9.2524863761923086</v>
      </c>
      <c r="E88" s="53">
        <f t="shared" si="10"/>
        <v>4.0519601734503539</v>
      </c>
      <c r="F88" s="53">
        <f t="shared" si="10"/>
        <v>7.1034970234434383</v>
      </c>
      <c r="G88" s="53">
        <f t="shared" si="10"/>
        <v>8.6523054582691117</v>
      </c>
      <c r="H88" s="53">
        <f t="shared" si="10"/>
        <v>11.16716131148641</v>
      </c>
      <c r="I88" s="53">
        <f t="shared" si="10"/>
        <v>1.2608210785613778</v>
      </c>
      <c r="J88" s="53">
        <f t="shared" si="10"/>
        <v>13.734098611284921</v>
      </c>
      <c r="K88" s="53">
        <f t="shared" si="10"/>
        <v>11.260894119110418</v>
      </c>
      <c r="L88" s="53">
        <f t="shared" si="10"/>
        <v>14.699535132713208</v>
      </c>
      <c r="M88" s="53">
        <f t="shared" si="10"/>
        <v>12.070226401161065</v>
      </c>
      <c r="N88" s="53">
        <f t="shared" si="10"/>
        <v>9.904636929950712</v>
      </c>
      <c r="O88" s="53">
        <f t="shared" si="10"/>
        <v>15.287247860820074</v>
      </c>
      <c r="P88" s="53">
        <f t="shared" si="10"/>
        <v>0.43988409565804432</v>
      </c>
      <c r="Q88" s="53">
        <f t="shared" si="10"/>
        <v>8.7362638384761482</v>
      </c>
      <c r="R88" s="53">
        <f t="shared" si="10"/>
        <v>5.606931200101144</v>
      </c>
      <c r="S88" s="53">
        <f t="shared" si="10"/>
        <v>5.3790129062327736</v>
      </c>
      <c r="T88" s="53">
        <f t="shared" si="10"/>
        <v>2.1977239942947904</v>
      </c>
      <c r="U88" s="53">
        <f t="shared" si="10"/>
        <v>1.6036263080311528</v>
      </c>
      <c r="V88" s="53">
        <f t="shared" si="10"/>
        <v>1.2828790226009801E-2</v>
      </c>
      <c r="W88" s="53">
        <f t="shared" si="10"/>
        <v>0.35791833978078103</v>
      </c>
      <c r="X88" s="53">
        <f t="shared" si="10"/>
        <v>1.2503247293337267</v>
      </c>
      <c r="Y88" s="53">
        <f t="shared" si="10"/>
        <v>6.3531667315810836</v>
      </c>
      <c r="Z88" s="53">
        <f t="shared" si="10"/>
        <v>4.1662128576795965</v>
      </c>
      <c r="AA88" s="53">
        <f t="shared" si="10"/>
        <v>-7.1954778056694266</v>
      </c>
      <c r="AB88" s="53">
        <f t="shared" si="10"/>
        <v>11.127311782443485</v>
      </c>
      <c r="AC88" s="53">
        <f t="shared" si="10"/>
        <v>6.917187961054168</v>
      </c>
      <c r="AD88" s="53">
        <f t="shared" si="8"/>
        <v>6.4995886684287711</v>
      </c>
    </row>
    <row r="89" spans="1:30" ht="12.75" customHeight="1">
      <c r="A89" s="35" t="s">
        <v>11</v>
      </c>
      <c r="B89" s="79" t="s">
        <v>589</v>
      </c>
      <c r="C89" s="53">
        <f t="shared" si="7"/>
        <v>1.5986557663016043</v>
      </c>
      <c r="D89" s="53">
        <f t="shared" si="10"/>
        <v>11.759502495834923</v>
      </c>
      <c r="E89" s="53">
        <f t="shared" si="10"/>
        <v>-1.1963630194324253</v>
      </c>
      <c r="F89" s="53">
        <f t="shared" si="10"/>
        <v>14.194290937519341</v>
      </c>
      <c r="G89" s="53">
        <f t="shared" si="10"/>
        <v>-0.39092202226494521</v>
      </c>
      <c r="H89" s="53">
        <f t="shared" si="10"/>
        <v>-13.464268938861352</v>
      </c>
      <c r="I89" s="53">
        <f t="shared" si="10"/>
        <v>-6.8198375689268858</v>
      </c>
      <c r="J89" s="53">
        <f t="shared" si="10"/>
        <v>12.012825984376363</v>
      </c>
      <c r="K89" s="53">
        <f t="shared" si="10"/>
        <v>19.801953990130443</v>
      </c>
      <c r="L89" s="53">
        <f t="shared" si="10"/>
        <v>-6.3600784819166876</v>
      </c>
      <c r="M89" s="53">
        <f t="shared" si="10"/>
        <v>28.536905452330473</v>
      </c>
      <c r="N89" s="53">
        <f t="shared" si="10"/>
        <v>18.417722886667875</v>
      </c>
      <c r="O89" s="53">
        <f t="shared" si="10"/>
        <v>3.7023960189676046</v>
      </c>
      <c r="P89" s="53">
        <f t="shared" si="10"/>
        <v>-5.5749318778473622</v>
      </c>
      <c r="Q89" s="53">
        <f t="shared" si="10"/>
        <v>17.632685806051683</v>
      </c>
      <c r="R89" s="53">
        <f t="shared" si="10"/>
        <v>23.555406483832215</v>
      </c>
      <c r="S89" s="53">
        <f t="shared" si="10"/>
        <v>10.53306259775664</v>
      </c>
      <c r="T89" s="53">
        <f t="shared" si="10"/>
        <v>-1.8473226113334391</v>
      </c>
      <c r="U89" s="53">
        <f t="shared" si="10"/>
        <v>7.769871852804954</v>
      </c>
      <c r="V89" s="53">
        <f t="shared" si="10"/>
        <v>-0.7111531253772938</v>
      </c>
      <c r="W89" s="53">
        <f t="shared" si="10"/>
        <v>-4.9967356210659659</v>
      </c>
      <c r="X89" s="53">
        <f t="shared" si="10"/>
        <v>12.508459779446838</v>
      </c>
      <c r="Y89" s="53">
        <f t="shared" si="10"/>
        <v>10.185162086288543</v>
      </c>
      <c r="Z89" s="53">
        <f t="shared" si="10"/>
        <v>6.9420831640288867</v>
      </c>
      <c r="AA89" s="53">
        <f t="shared" si="10"/>
        <v>-24.34275796412112</v>
      </c>
      <c r="AB89" s="53">
        <f t="shared" si="10"/>
        <v>21.111194831882159</v>
      </c>
      <c r="AC89" s="53">
        <f t="shared" si="10"/>
        <v>8.9799354439260526</v>
      </c>
      <c r="AD89" s="53">
        <f t="shared" si="8"/>
        <v>5.1588197856776219</v>
      </c>
    </row>
    <row r="90" spans="1:30" ht="12.75" customHeight="1">
      <c r="A90" s="35" t="s">
        <v>10</v>
      </c>
      <c r="B90" s="79" t="s">
        <v>589</v>
      </c>
      <c r="C90" s="53">
        <f t="shared" si="7"/>
        <v>60.002831918853644</v>
      </c>
      <c r="D90" s="53">
        <f t="shared" si="10"/>
        <v>40.414721345310596</v>
      </c>
      <c r="E90" s="53">
        <f t="shared" si="10"/>
        <v>6.8318705314685246</v>
      </c>
      <c r="F90" s="53">
        <f t="shared" si="10"/>
        <v>-1.6433290471237285</v>
      </c>
      <c r="G90" s="53">
        <f t="shared" si="10"/>
        <v>-8.4893307876961188</v>
      </c>
      <c r="H90" s="53">
        <f t="shared" si="10"/>
        <v>3.0113563627687085</v>
      </c>
      <c r="I90" s="53">
        <f t="shared" si="10"/>
        <v>-0.41919414733787619</v>
      </c>
      <c r="J90" s="53">
        <f t="shared" si="10"/>
        <v>-4.8745960914304476</v>
      </c>
      <c r="K90" s="53">
        <f t="shared" si="10"/>
        <v>12.328038393345537</v>
      </c>
      <c r="L90" s="53">
        <f t="shared" si="10"/>
        <v>16.346892903381317</v>
      </c>
      <c r="M90" s="53">
        <f t="shared" si="10"/>
        <v>28.47178399889475</v>
      </c>
      <c r="N90" s="53">
        <f t="shared" si="10"/>
        <v>30.229565346292077</v>
      </c>
      <c r="O90" s="53">
        <f t="shared" si="10"/>
        <v>-14.047510907391043</v>
      </c>
      <c r="P90" s="53">
        <f t="shared" si="10"/>
        <v>-6.164325659959772</v>
      </c>
      <c r="Q90" s="53">
        <f t="shared" si="10"/>
        <v>1.0494201116545412</v>
      </c>
      <c r="R90" s="53">
        <f t="shared" si="10"/>
        <v>-3.4212453389345256</v>
      </c>
      <c r="S90" s="53">
        <f t="shared" si="10"/>
        <v>-4.8472329366315705</v>
      </c>
      <c r="T90" s="53">
        <f t="shared" si="10"/>
        <v>-20.002484546824476</v>
      </c>
      <c r="U90" s="53">
        <f t="shared" si="10"/>
        <v>-3.1390289162182512</v>
      </c>
      <c r="V90" s="53">
        <f t="shared" si="10"/>
        <v>-4.3008794822288081</v>
      </c>
      <c r="W90" s="53">
        <f t="shared" si="10"/>
        <v>-16.394795089145802</v>
      </c>
      <c r="X90" s="53">
        <f t="shared" si="10"/>
        <v>-15.275884560717685</v>
      </c>
      <c r="Y90" s="53">
        <f t="shared" si="10"/>
        <v>-3.5007260681251893</v>
      </c>
      <c r="Z90" s="53">
        <f t="shared" si="10"/>
        <v>-7.6702953491206785</v>
      </c>
      <c r="AA90" s="53">
        <f t="shared" si="10"/>
        <v>-3.7904147565585333</v>
      </c>
      <c r="AB90" s="53">
        <f t="shared" si="10"/>
        <v>3.6011210446869484</v>
      </c>
      <c r="AC90" s="53">
        <f t="shared" si="10"/>
        <v>6.7984190166287704</v>
      </c>
      <c r="AD90" s="53">
        <f t="shared" si="8"/>
        <v>1.9553812675388258</v>
      </c>
    </row>
    <row r="91" spans="1:30" ht="12.75" customHeight="1">
      <c r="A91" s="35" t="s">
        <v>9</v>
      </c>
      <c r="B91" s="79" t="s">
        <v>589</v>
      </c>
      <c r="C91" s="53">
        <f t="shared" si="7"/>
        <v>13.322294506127548</v>
      </c>
      <c r="D91" s="53">
        <f t="shared" si="10"/>
        <v>16.792270744880582</v>
      </c>
      <c r="E91" s="53">
        <f t="shared" si="10"/>
        <v>0.46171425770789654</v>
      </c>
      <c r="F91" s="53">
        <f t="shared" si="10"/>
        <v>5.973091626682006</v>
      </c>
      <c r="G91" s="53">
        <f t="shared" si="10"/>
        <v>23.212180953358512</v>
      </c>
      <c r="H91" s="53">
        <f t="shared" si="10"/>
        <v>-9.2900688921116057</v>
      </c>
      <c r="I91" s="53">
        <f t="shared" si="10"/>
        <v>-8.3057435729042197</v>
      </c>
      <c r="J91" s="53">
        <f t="shared" si="10"/>
        <v>4.1290558086371192</v>
      </c>
      <c r="K91" s="53">
        <f t="shared" si="10"/>
        <v>21.506035266326677</v>
      </c>
      <c r="L91" s="53">
        <f t="shared" si="10"/>
        <v>1.7222788518021588</v>
      </c>
      <c r="M91" s="53">
        <f t="shared" si="10"/>
        <v>13.685146449216987</v>
      </c>
      <c r="N91" s="53">
        <f t="shared" si="10"/>
        <v>7.497828449513392</v>
      </c>
      <c r="O91" s="53">
        <f t="shared" si="10"/>
        <v>-0.9712462330232654</v>
      </c>
      <c r="P91" s="53">
        <f t="shared" si="10"/>
        <v>-14.679536056072067</v>
      </c>
      <c r="Q91" s="53">
        <f t="shared" si="10"/>
        <v>21.461323663181759</v>
      </c>
      <c r="R91" s="53">
        <f t="shared" si="10"/>
        <v>10.781779974222005</v>
      </c>
      <c r="S91" s="53">
        <f t="shared" si="10"/>
        <v>5.725345866566812</v>
      </c>
      <c r="T91" s="53">
        <f t="shared" si="10"/>
        <v>0.30029358301383979</v>
      </c>
      <c r="U91" s="53">
        <f t="shared" si="10"/>
        <v>-1.022014677004222</v>
      </c>
      <c r="V91" s="53">
        <f t="shared" si="10"/>
        <v>-4.5186095619598348</v>
      </c>
      <c r="W91" s="53">
        <f t="shared" si="10"/>
        <v>-4.5450400205052404</v>
      </c>
      <c r="X91" s="53">
        <f t="shared" si="10"/>
        <v>2.2038527280755886</v>
      </c>
      <c r="Y91" s="53">
        <f t="shared" si="10"/>
        <v>8.6374095343339832</v>
      </c>
      <c r="Z91" s="53">
        <f t="shared" si="10"/>
        <v>-0.57393732937030961</v>
      </c>
      <c r="AA91" s="53">
        <f t="shared" si="10"/>
        <v>-9.5922222526512257</v>
      </c>
      <c r="AB91" s="53">
        <f t="shared" si="10"/>
        <v>7.8808401750134038</v>
      </c>
      <c r="AC91" s="53">
        <f t="shared" si="10"/>
        <v>3.455191821325414</v>
      </c>
      <c r="AD91" s="53">
        <f t="shared" si="8"/>
        <v>3.6809652824903765</v>
      </c>
    </row>
    <row r="92" spans="1:30" ht="12.75" customHeight="1">
      <c r="A92" s="2" t="s">
        <v>8</v>
      </c>
      <c r="B92" s="79" t="s">
        <v>589</v>
      </c>
      <c r="C92" s="53">
        <f t="shared" si="7"/>
        <v>70.590957970563352</v>
      </c>
      <c r="D92" s="53">
        <f t="shared" si="10"/>
        <v>14.252243839139567</v>
      </c>
      <c r="E92" s="53">
        <f t="shared" si="10"/>
        <v>-2.9960170702317299</v>
      </c>
      <c r="F92" s="53">
        <f t="shared" si="10"/>
        <v>7.4842599309454556</v>
      </c>
      <c r="G92" s="53">
        <f t="shared" si="10"/>
        <v>20.550883375878584</v>
      </c>
      <c r="H92" s="53">
        <f t="shared" si="10"/>
        <v>-13.269750215745901</v>
      </c>
      <c r="I92" s="53">
        <f t="shared" si="10"/>
        <v>-9.9313303425286819</v>
      </c>
      <c r="J92" s="53">
        <f t="shared" si="10"/>
        <v>3.495752755256774</v>
      </c>
      <c r="K92" s="53">
        <f t="shared" si="10"/>
        <v>10.238951600829878</v>
      </c>
      <c r="L92" s="53">
        <f t="shared" si="10"/>
        <v>3.9740726499465211</v>
      </c>
      <c r="M92" s="53">
        <f t="shared" si="10"/>
        <v>11.146275968140301</v>
      </c>
      <c r="N92" s="53">
        <f t="shared" si="10"/>
        <v>3.5521556234226637</v>
      </c>
      <c r="O92" s="53">
        <f t="shared" si="10"/>
        <v>2.7448365798145886</v>
      </c>
      <c r="P92" s="53">
        <f t="shared" si="10"/>
        <v>-13.969115227956152</v>
      </c>
      <c r="Q92" s="53">
        <f t="shared" si="10"/>
        <v>15.954486933380778</v>
      </c>
      <c r="R92" s="53">
        <f t="shared" si="10"/>
        <v>6.277869481911452</v>
      </c>
      <c r="S92" s="53">
        <f t="shared" si="10"/>
        <v>2.1637081426603828</v>
      </c>
      <c r="T92" s="53">
        <f t="shared" si="10"/>
        <v>0.38740445169189286</v>
      </c>
      <c r="U92" s="53">
        <f t="shared" si="10"/>
        <v>2.2397042827703331</v>
      </c>
      <c r="V92" s="53">
        <f t="shared" si="10"/>
        <v>-2.4943305663831552</v>
      </c>
      <c r="W92" s="53">
        <f t="shared" si="10"/>
        <v>-2.1728501685917081</v>
      </c>
      <c r="X92" s="53">
        <f t="shared" si="10"/>
        <v>3.1493529025934777</v>
      </c>
      <c r="Y92" s="53">
        <f t="shared" si="10"/>
        <v>3.4570432251103824</v>
      </c>
      <c r="Z92" s="53">
        <f t="shared" si="10"/>
        <v>-0.88553671686372581</v>
      </c>
      <c r="AA92" s="53">
        <f t="shared" si="10"/>
        <v>-7.4240985001482471</v>
      </c>
      <c r="AB92" s="53">
        <f t="shared" si="10"/>
        <v>11.079198111870909</v>
      </c>
      <c r="AC92" s="53">
        <f t="shared" si="10"/>
        <v>-1.6056686209772835</v>
      </c>
      <c r="AD92" s="53">
        <f t="shared" si="8"/>
        <v>4.0587465883436238</v>
      </c>
    </row>
    <row r="93" spans="1:30" ht="12.75" customHeight="1">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row>
    <row r="94" spans="1:30" ht="12.75" customHeight="1" thickBot="1">
      <c r="A94" s="74"/>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row>
    <row r="95" spans="1:30" ht="12.75" customHeight="1">
      <c r="A95" s="35" t="s">
        <v>576</v>
      </c>
    </row>
    <row r="96" spans="1:30"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sheetData>
  <mergeCells count="7">
    <mergeCell ref="B94:AD94"/>
    <mergeCell ref="A2:AD2"/>
    <mergeCell ref="A4:AD4"/>
    <mergeCell ref="B7:AD7"/>
    <mergeCell ref="A8:AD8"/>
    <mergeCell ref="A36:AD36"/>
    <mergeCell ref="A65:AD65"/>
  </mergeCells>
  <hyperlinks>
    <hyperlink ref="A1" location="ÍNDICE!A1" display="INDICE" xr:uid="{00000000-0004-0000-0800-000000000000}"/>
  </hyperlinks>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95"/>
  <sheetViews>
    <sheetView showGridLines="0" zoomScaleNormal="100" workbookViewId="0"/>
  </sheetViews>
  <sheetFormatPr baseColWidth="10" defaultColWidth="28.83203125" defaultRowHeight="13"/>
  <cols>
    <col min="1" max="1" width="45.83203125" style="2" customWidth="1"/>
    <col min="2" max="15" width="9.6640625" style="36" customWidth="1"/>
    <col min="16" max="16" width="10.33203125" style="36" customWidth="1"/>
    <col min="17" max="17" width="10.5" style="36" customWidth="1"/>
    <col min="18" max="18" width="9.6640625" style="36" customWidth="1"/>
    <col min="19" max="19" width="11.1640625" style="36" customWidth="1"/>
    <col min="20" max="29" width="10.5" style="36" customWidth="1"/>
    <col min="30" max="30" width="12.5" style="2" customWidth="1"/>
    <col min="31" max="16384" width="28.83203125" style="2"/>
  </cols>
  <sheetData>
    <row r="1" spans="1:30" ht="16">
      <c r="A1" s="34" t="s">
        <v>7</v>
      </c>
    </row>
    <row r="2" spans="1:30" ht="12.75" customHeight="1">
      <c r="A2" s="109" t="s">
        <v>43</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0" ht="12.75" customHeight="1">
      <c r="A3" s="36"/>
    </row>
    <row r="4" spans="1:30" ht="12.75" customHeight="1">
      <c r="A4" s="109" t="s">
        <v>591</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0"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2.75" customHeight="1" thickTop="1" thickBot="1">
      <c r="A6" s="75"/>
      <c r="B6" s="76">
        <v>1995</v>
      </c>
      <c r="C6" s="76">
        <v>1996</v>
      </c>
      <c r="D6" s="76">
        <v>1997</v>
      </c>
      <c r="E6" s="76">
        <v>1998</v>
      </c>
      <c r="F6" s="76">
        <v>1999</v>
      </c>
      <c r="G6" s="76">
        <v>2000</v>
      </c>
      <c r="H6" s="76">
        <v>2001</v>
      </c>
      <c r="I6" s="76">
        <v>2002</v>
      </c>
      <c r="J6" s="76">
        <v>2003</v>
      </c>
      <c r="K6" s="76">
        <v>2004</v>
      </c>
      <c r="L6" s="76">
        <v>2005</v>
      </c>
      <c r="M6" s="76">
        <v>2006</v>
      </c>
      <c r="N6" s="76">
        <v>2007</v>
      </c>
      <c r="O6" s="76">
        <v>2008</v>
      </c>
      <c r="P6" s="76">
        <v>2009</v>
      </c>
      <c r="Q6" s="76">
        <v>2010</v>
      </c>
      <c r="R6" s="76">
        <v>2011</v>
      </c>
      <c r="S6" s="76">
        <v>2012</v>
      </c>
      <c r="T6" s="76">
        <v>2013</v>
      </c>
      <c r="U6" s="76">
        <v>2014</v>
      </c>
      <c r="V6" s="76">
        <v>2015</v>
      </c>
      <c r="W6" s="76">
        <v>2016</v>
      </c>
      <c r="X6" s="76">
        <v>2017</v>
      </c>
      <c r="Y6" s="76">
        <v>2018</v>
      </c>
      <c r="Z6" s="76">
        <v>2019</v>
      </c>
      <c r="AA6" s="76">
        <v>2020</v>
      </c>
      <c r="AB6" s="76">
        <v>2021</v>
      </c>
      <c r="AC6" s="76">
        <v>2022</v>
      </c>
      <c r="AD6" s="76" t="s">
        <v>575</v>
      </c>
    </row>
    <row r="7" spans="1:30" ht="12.75" customHeight="1" thickTop="1">
      <c r="A7" s="117" t="s">
        <v>5</v>
      </c>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row>
    <row r="8" spans="1:30" ht="12.75"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row>
    <row r="9" spans="1:30" ht="12.75" customHeight="1">
      <c r="A9" s="77" t="s">
        <v>33</v>
      </c>
      <c r="B9" s="84">
        <v>19.700880000000002</v>
      </c>
      <c r="C9" s="84">
        <v>68.764156</v>
      </c>
      <c r="D9" s="84">
        <v>63.829827999999999</v>
      </c>
      <c r="E9" s="84">
        <v>82.101103999999992</v>
      </c>
      <c r="F9" s="84">
        <v>105.319097</v>
      </c>
      <c r="G9" s="84">
        <v>235.20329799999999</v>
      </c>
      <c r="H9" s="84">
        <v>206.60761800000003</v>
      </c>
      <c r="I9" s="84">
        <v>101.519745</v>
      </c>
      <c r="J9" s="84">
        <v>76.630724000000001</v>
      </c>
      <c r="K9" s="84">
        <v>95.923883000000004</v>
      </c>
      <c r="L9" s="84">
        <v>69.574294999999992</v>
      </c>
      <c r="M9" s="84">
        <v>54.771897999999993</v>
      </c>
      <c r="N9" s="84">
        <v>595.52871299999993</v>
      </c>
      <c r="O9" s="84">
        <v>552.28616900000009</v>
      </c>
      <c r="P9" s="84">
        <v>399.61829599999993</v>
      </c>
      <c r="Q9" s="84">
        <v>474.18735100000004</v>
      </c>
      <c r="R9" s="84">
        <v>523.83555000000001</v>
      </c>
      <c r="S9" s="84">
        <v>522.93936499999995</v>
      </c>
      <c r="T9" s="84">
        <v>545.93679499999996</v>
      </c>
      <c r="U9" s="84">
        <v>533.05725800000005</v>
      </c>
      <c r="V9" s="84">
        <v>532.71843799999999</v>
      </c>
      <c r="W9" s="84">
        <v>518.49511500000006</v>
      </c>
      <c r="X9" s="84">
        <v>490.26630200000005</v>
      </c>
      <c r="Y9" s="84">
        <v>440.05269099999998</v>
      </c>
      <c r="Z9" s="84">
        <v>548.75927999999988</v>
      </c>
      <c r="AA9" s="84">
        <v>411.06845100000004</v>
      </c>
      <c r="AB9" s="84">
        <v>393.53701999999993</v>
      </c>
      <c r="AC9" s="84">
        <v>406.59246999999999</v>
      </c>
      <c r="AD9" s="84">
        <f>SUM(B9:AC9)</f>
        <v>9068.825789999999</v>
      </c>
    </row>
    <row r="10" spans="1:30" ht="12.75" customHeight="1">
      <c r="A10" s="77" t="s">
        <v>32</v>
      </c>
      <c r="B10" s="84">
        <v>2429.0200829999999</v>
      </c>
      <c r="C10" s="84">
        <v>3255.7800389999998</v>
      </c>
      <c r="D10" s="84">
        <v>3446.8547889999995</v>
      </c>
      <c r="E10" s="84">
        <v>4380.6717120000003</v>
      </c>
      <c r="F10" s="84">
        <v>5898.0086850000016</v>
      </c>
      <c r="G10" s="84">
        <v>9145.6643100000001</v>
      </c>
      <c r="H10" s="84">
        <v>8723.0930429999989</v>
      </c>
      <c r="I10" s="84">
        <v>7770.7499469999984</v>
      </c>
      <c r="J10" s="84">
        <v>7408.4165780000003</v>
      </c>
      <c r="K10" s="84">
        <v>8809.6564920000001</v>
      </c>
      <c r="L10" s="84">
        <v>8008.9532649999992</v>
      </c>
      <c r="M10" s="84">
        <v>9447.7783580000014</v>
      </c>
      <c r="N10" s="84">
        <v>11851.328275999998</v>
      </c>
      <c r="O10" s="84">
        <v>12984.970916999999</v>
      </c>
      <c r="P10" s="84">
        <v>13648.436782000002</v>
      </c>
      <c r="Q10" s="84">
        <v>15537.574043000001</v>
      </c>
      <c r="R10" s="84">
        <v>13688.175801000001</v>
      </c>
      <c r="S10" s="84">
        <v>12936.438599999999</v>
      </c>
      <c r="T10" s="84">
        <v>13891.364039999997</v>
      </c>
      <c r="U10" s="84">
        <v>12643.299779000001</v>
      </c>
      <c r="V10" s="84">
        <v>15370.925115999999</v>
      </c>
      <c r="W10" s="84">
        <v>16420.426909999998</v>
      </c>
      <c r="X10" s="84">
        <v>15241.335292</v>
      </c>
      <c r="Y10" s="84">
        <v>14873.321413000003</v>
      </c>
      <c r="Z10" s="84">
        <v>12149.633628000001</v>
      </c>
      <c r="AA10" s="84">
        <v>11134.017741999998</v>
      </c>
      <c r="AB10" s="84">
        <v>12357.11938</v>
      </c>
      <c r="AC10" s="84">
        <v>14167.858534999999</v>
      </c>
      <c r="AD10" s="84">
        <f t="shared" ref="AD10:AD33" si="0">SUM(B10:AC10)</f>
        <v>297620.873555</v>
      </c>
    </row>
    <row r="11" spans="1:30" ht="12.75" customHeight="1">
      <c r="A11" s="77" t="s">
        <v>31</v>
      </c>
      <c r="B11" s="84">
        <v>2371.300252</v>
      </c>
      <c r="C11" s="84">
        <v>5442.5482719999982</v>
      </c>
      <c r="D11" s="84">
        <v>6334.3357819999992</v>
      </c>
      <c r="E11" s="84">
        <v>8218.0328019999997</v>
      </c>
      <c r="F11" s="84">
        <v>8088.3182269999998</v>
      </c>
      <c r="G11" s="84">
        <v>8988.8055199999999</v>
      </c>
      <c r="H11" s="84">
        <v>8819.8464659999991</v>
      </c>
      <c r="I11" s="84">
        <v>8313.2938910000012</v>
      </c>
      <c r="J11" s="84">
        <v>8226.1468400000012</v>
      </c>
      <c r="K11" s="84">
        <v>11108.338275000002</v>
      </c>
      <c r="L11" s="84">
        <v>13105.165266</v>
      </c>
      <c r="M11" s="84">
        <v>17427.168437</v>
      </c>
      <c r="N11" s="84">
        <v>21205.515001</v>
      </c>
      <c r="O11" s="84">
        <v>19946.428587000002</v>
      </c>
      <c r="P11" s="84">
        <v>16320.133089000001</v>
      </c>
      <c r="Q11" s="84">
        <v>17252.037529999998</v>
      </c>
      <c r="R11" s="84">
        <v>16750.811142999999</v>
      </c>
      <c r="S11" s="84">
        <v>17792.668830999995</v>
      </c>
      <c r="T11" s="84">
        <v>16327.412649</v>
      </c>
      <c r="U11" s="84">
        <v>15309.909746999998</v>
      </c>
      <c r="V11" s="84">
        <v>15708.453792</v>
      </c>
      <c r="W11" s="84">
        <v>13791.447212000001</v>
      </c>
      <c r="X11" s="84">
        <v>13252.860725999999</v>
      </c>
      <c r="Y11" s="84">
        <v>11950.456151999999</v>
      </c>
      <c r="Z11" s="84">
        <v>13174.941118999999</v>
      </c>
      <c r="AA11" s="84">
        <v>13341.236536</v>
      </c>
      <c r="AB11" s="84">
        <v>16330.831671</v>
      </c>
      <c r="AC11" s="84">
        <v>14729.493363000001</v>
      </c>
      <c r="AD11" s="84">
        <f t="shared" si="0"/>
        <v>359627.93717799999</v>
      </c>
    </row>
    <row r="12" spans="1:30" ht="12.75" customHeight="1">
      <c r="A12" s="77" t="s">
        <v>30</v>
      </c>
      <c r="B12" s="84">
        <v>247.19601</v>
      </c>
      <c r="C12" s="84">
        <v>310.22310099999993</v>
      </c>
      <c r="D12" s="84">
        <v>271.340619</v>
      </c>
      <c r="E12" s="84">
        <v>240.85027900000003</v>
      </c>
      <c r="F12" s="84">
        <v>207.68284299999999</v>
      </c>
      <c r="G12" s="84">
        <v>264.02381599999995</v>
      </c>
      <c r="H12" s="84">
        <v>271.96259899999995</v>
      </c>
      <c r="I12" s="84">
        <v>364.37191500000017</v>
      </c>
      <c r="J12" s="84">
        <v>351.36378299999996</v>
      </c>
      <c r="K12" s="84">
        <v>374.73171899999994</v>
      </c>
      <c r="L12" s="84">
        <v>366.49100999999996</v>
      </c>
      <c r="M12" s="84">
        <v>352.30225600000006</v>
      </c>
      <c r="N12" s="84">
        <v>334.29767400000003</v>
      </c>
      <c r="O12" s="84">
        <v>362.20687899999996</v>
      </c>
      <c r="P12" s="84">
        <v>304.81600499999996</v>
      </c>
      <c r="Q12" s="84">
        <v>391.93033300000002</v>
      </c>
      <c r="R12" s="84">
        <v>393.33595300000002</v>
      </c>
      <c r="S12" s="84">
        <v>336.88707700000003</v>
      </c>
      <c r="T12" s="84">
        <v>323.89691900000003</v>
      </c>
      <c r="U12" s="84">
        <v>264.016054</v>
      </c>
      <c r="V12" s="84">
        <v>287.41198700000001</v>
      </c>
      <c r="W12" s="84">
        <v>321.93309399999998</v>
      </c>
      <c r="X12" s="84">
        <v>322.40103000000005</v>
      </c>
      <c r="Y12" s="84">
        <v>585.03497899999991</v>
      </c>
      <c r="Z12" s="84">
        <v>1086.5186530000001</v>
      </c>
      <c r="AA12" s="84">
        <v>969.16380599999991</v>
      </c>
      <c r="AB12" s="84">
        <v>1363.6948239999999</v>
      </c>
      <c r="AC12" s="84">
        <v>1409.719024</v>
      </c>
      <c r="AD12" s="84">
        <f t="shared" si="0"/>
        <v>12679.804241</v>
      </c>
    </row>
    <row r="13" spans="1:30" ht="12.75" customHeight="1">
      <c r="A13" s="77" t="s">
        <v>29</v>
      </c>
      <c r="B13" s="84">
        <v>974.9131440000001</v>
      </c>
      <c r="C13" s="84">
        <v>900.90369099999998</v>
      </c>
      <c r="D13" s="84">
        <v>1052.561238</v>
      </c>
      <c r="E13" s="84">
        <v>1067.2726189999998</v>
      </c>
      <c r="F13" s="84">
        <v>1152.9055019999998</v>
      </c>
      <c r="G13" s="84">
        <v>1541.9082579999997</v>
      </c>
      <c r="H13" s="84">
        <v>1690.6740239999997</v>
      </c>
      <c r="I13" s="84">
        <v>1321.802066</v>
      </c>
      <c r="J13" s="84">
        <v>1058.6137659999999</v>
      </c>
      <c r="K13" s="84">
        <v>1742.4509270000003</v>
      </c>
      <c r="L13" s="84">
        <v>1715.136751</v>
      </c>
      <c r="M13" s="84">
        <v>1711.364388</v>
      </c>
      <c r="N13" s="84">
        <v>1048.8173450000002</v>
      </c>
      <c r="O13" s="84">
        <v>746.60013099999992</v>
      </c>
      <c r="P13" s="84">
        <v>522.34810800000002</v>
      </c>
      <c r="Q13" s="84">
        <v>874.38051299999995</v>
      </c>
      <c r="R13" s="84">
        <v>1154.5449890000002</v>
      </c>
      <c r="S13" s="84">
        <v>1259.3644929999998</v>
      </c>
      <c r="T13" s="84">
        <v>1445.0912299999998</v>
      </c>
      <c r="U13" s="84">
        <v>1547.692955</v>
      </c>
      <c r="V13" s="84">
        <v>1600.7877619999999</v>
      </c>
      <c r="W13" s="84">
        <v>1556.9957239999999</v>
      </c>
      <c r="X13" s="84">
        <v>1650.6677899999995</v>
      </c>
      <c r="Y13" s="84">
        <v>1493.2043700000002</v>
      </c>
      <c r="Z13" s="84">
        <v>1333.9363369999999</v>
      </c>
      <c r="AA13" s="84">
        <v>864.23971800000015</v>
      </c>
      <c r="AB13" s="84">
        <v>947.99379699999997</v>
      </c>
      <c r="AC13" s="84">
        <v>1170.367236</v>
      </c>
      <c r="AD13" s="84">
        <f t="shared" si="0"/>
        <v>35147.538871999997</v>
      </c>
    </row>
    <row r="14" spans="1:30" ht="12.75" customHeight="1">
      <c r="A14" s="77" t="s">
        <v>28</v>
      </c>
      <c r="B14" s="84">
        <v>1747.074541</v>
      </c>
      <c r="C14" s="84">
        <v>1939.563361</v>
      </c>
      <c r="D14" s="84">
        <v>1763.5600589999999</v>
      </c>
      <c r="E14" s="84">
        <v>2365.9834890000002</v>
      </c>
      <c r="F14" s="84">
        <v>2724.8302229999999</v>
      </c>
      <c r="G14" s="84">
        <v>4138.8773909999991</v>
      </c>
      <c r="H14" s="84">
        <v>3965.1574840000003</v>
      </c>
      <c r="I14" s="84">
        <v>2950.6505390000002</v>
      </c>
      <c r="J14" s="84">
        <v>2155.623028</v>
      </c>
      <c r="K14" s="84">
        <v>2453.2475850000001</v>
      </c>
      <c r="L14" s="84">
        <v>1924.0378009999999</v>
      </c>
      <c r="M14" s="84">
        <v>1649.1036039999999</v>
      </c>
      <c r="N14" s="84">
        <v>1085.24936</v>
      </c>
      <c r="O14" s="84">
        <v>828.83151500000008</v>
      </c>
      <c r="P14" s="84">
        <v>461.61179500000003</v>
      </c>
      <c r="Q14" s="84">
        <v>628.07503599999995</v>
      </c>
      <c r="R14" s="84">
        <v>755.45275600000002</v>
      </c>
      <c r="S14" s="84">
        <v>772.15963899999997</v>
      </c>
      <c r="T14" s="84">
        <v>622.57124099999999</v>
      </c>
      <c r="U14" s="84">
        <v>571.39789399999995</v>
      </c>
      <c r="V14" s="84">
        <v>594.63158399999998</v>
      </c>
      <c r="W14" s="84">
        <v>615.31149300000004</v>
      </c>
      <c r="X14" s="84">
        <v>669.92753900000002</v>
      </c>
      <c r="Y14" s="84">
        <v>714.19910200000004</v>
      </c>
      <c r="Z14" s="84">
        <v>975.99779899999987</v>
      </c>
      <c r="AA14" s="84">
        <v>834.15121900000008</v>
      </c>
      <c r="AB14" s="84">
        <v>791.30170600000008</v>
      </c>
      <c r="AC14" s="84">
        <v>360.42051500000002</v>
      </c>
      <c r="AD14" s="84">
        <f t="shared" si="0"/>
        <v>41058.999297999995</v>
      </c>
    </row>
    <row r="15" spans="1:30" ht="12.75" customHeight="1">
      <c r="A15" s="77" t="s">
        <v>27</v>
      </c>
      <c r="B15" s="84">
        <v>134.27175300000002</v>
      </c>
      <c r="C15" s="84">
        <v>155.88995899999998</v>
      </c>
      <c r="D15" s="84">
        <v>188.430116</v>
      </c>
      <c r="E15" s="84">
        <v>253.14247800000001</v>
      </c>
      <c r="F15" s="84">
        <v>303.81519800000001</v>
      </c>
      <c r="G15" s="84">
        <v>256.036968</v>
      </c>
      <c r="H15" s="84">
        <v>273.56852900000001</v>
      </c>
      <c r="I15" s="84">
        <v>274.21856700000001</v>
      </c>
      <c r="J15" s="84">
        <v>268.61337400000002</v>
      </c>
      <c r="K15" s="84">
        <v>291.03992</v>
      </c>
      <c r="L15" s="84">
        <v>372.427099</v>
      </c>
      <c r="M15" s="84">
        <v>434.54033600000002</v>
      </c>
      <c r="N15" s="84">
        <v>473.68171199999995</v>
      </c>
      <c r="O15" s="84">
        <v>491.38131900000002</v>
      </c>
      <c r="P15" s="84">
        <v>538.279766</v>
      </c>
      <c r="Q15" s="84">
        <v>564.75651900000003</v>
      </c>
      <c r="R15" s="84">
        <v>592.63086799999996</v>
      </c>
      <c r="S15" s="84">
        <v>589.439527</v>
      </c>
      <c r="T15" s="84">
        <v>611.60756700000002</v>
      </c>
      <c r="U15" s="84">
        <v>639.76155200000005</v>
      </c>
      <c r="V15" s="84">
        <v>684.91091000000006</v>
      </c>
      <c r="W15" s="84">
        <v>753.49601199999995</v>
      </c>
      <c r="X15" s="84">
        <v>780.27779900000007</v>
      </c>
      <c r="Y15" s="84">
        <v>877.77959299999998</v>
      </c>
      <c r="Z15" s="84">
        <v>1017.665792</v>
      </c>
      <c r="AA15" s="84">
        <v>731.15578400000004</v>
      </c>
      <c r="AB15" s="84">
        <v>803.48286200000007</v>
      </c>
      <c r="AC15" s="84">
        <v>982.19390700000008</v>
      </c>
      <c r="AD15" s="84">
        <f t="shared" si="0"/>
        <v>14338.495785999999</v>
      </c>
    </row>
    <row r="16" spans="1:30" ht="12.75" customHeight="1">
      <c r="A16" s="77" t="s">
        <v>26</v>
      </c>
      <c r="B16" s="84">
        <v>409.63180699999998</v>
      </c>
      <c r="C16" s="84">
        <v>431.69071499999995</v>
      </c>
      <c r="D16" s="84">
        <v>590.22793699999988</v>
      </c>
      <c r="E16" s="84">
        <v>605.31462299999987</v>
      </c>
      <c r="F16" s="84">
        <v>842.73590400000012</v>
      </c>
      <c r="G16" s="84">
        <v>1016.656379</v>
      </c>
      <c r="H16" s="84">
        <v>706.413949</v>
      </c>
      <c r="I16" s="84">
        <v>633.043589</v>
      </c>
      <c r="J16" s="84">
        <v>711.584157</v>
      </c>
      <c r="K16" s="84">
        <v>895.53616399999999</v>
      </c>
      <c r="L16" s="84">
        <v>1089.8209689999999</v>
      </c>
      <c r="M16" s="84">
        <v>1452.7679090000001</v>
      </c>
      <c r="N16" s="84">
        <v>703.77326500000004</v>
      </c>
      <c r="O16" s="84">
        <v>609.96571200000005</v>
      </c>
      <c r="P16" s="84">
        <v>356.60119799999995</v>
      </c>
      <c r="Q16" s="84">
        <v>427.91529899999995</v>
      </c>
      <c r="R16" s="84">
        <v>389.006305</v>
      </c>
      <c r="S16" s="84">
        <v>401.773302</v>
      </c>
      <c r="T16" s="84">
        <v>375.181489</v>
      </c>
      <c r="U16" s="84">
        <v>1176.7413039999997</v>
      </c>
      <c r="V16" s="84">
        <v>782.57330899999999</v>
      </c>
      <c r="W16" s="84">
        <v>405.31749500000001</v>
      </c>
      <c r="X16" s="84">
        <v>359.76887599999998</v>
      </c>
      <c r="Y16" s="84">
        <v>385.16604599999999</v>
      </c>
      <c r="Z16" s="84">
        <v>341.152514</v>
      </c>
      <c r="AA16" s="84">
        <v>317.99092899999999</v>
      </c>
      <c r="AB16" s="84">
        <v>345.53570500000001</v>
      </c>
      <c r="AC16" s="84">
        <v>364.98332100000005</v>
      </c>
      <c r="AD16" s="84">
        <f t="shared" si="0"/>
        <v>17128.870170999999</v>
      </c>
    </row>
    <row r="17" spans="1:30" ht="12.75" customHeight="1">
      <c r="A17" s="77" t="s">
        <v>25</v>
      </c>
      <c r="B17" s="84">
        <v>12.189933</v>
      </c>
      <c r="C17" s="84">
        <v>27.274194000000001</v>
      </c>
      <c r="D17" s="84">
        <v>42.034407999999999</v>
      </c>
      <c r="E17" s="84">
        <v>63.982669000000001</v>
      </c>
      <c r="F17" s="84">
        <v>85.965410000000006</v>
      </c>
      <c r="G17" s="84">
        <v>113.98557</v>
      </c>
      <c r="H17" s="84">
        <v>137.755504</v>
      </c>
      <c r="I17" s="84">
        <v>140.839686</v>
      </c>
      <c r="J17" s="84">
        <v>91.452406999999994</v>
      </c>
      <c r="K17" s="84">
        <v>91.857740000000007</v>
      </c>
      <c r="L17" s="84">
        <v>50.843065000000003</v>
      </c>
      <c r="M17" s="84">
        <v>51.899371000000002</v>
      </c>
      <c r="N17" s="84">
        <v>55.792731000000003</v>
      </c>
      <c r="O17" s="84">
        <v>53.304772</v>
      </c>
      <c r="P17" s="84">
        <v>29.022988000000002</v>
      </c>
      <c r="Q17" s="84">
        <v>40.647384000000002</v>
      </c>
      <c r="R17" s="84">
        <v>27.657968</v>
      </c>
      <c r="S17" s="84">
        <v>30.738655999999999</v>
      </c>
      <c r="T17" s="84">
        <v>25.579481000000001</v>
      </c>
      <c r="U17" s="84">
        <v>23.749141000000002</v>
      </c>
      <c r="V17" s="84">
        <v>28.247429</v>
      </c>
      <c r="W17" s="84">
        <v>24.476700999999998</v>
      </c>
      <c r="X17" s="84">
        <v>31.565435999999998</v>
      </c>
      <c r="Y17" s="84">
        <v>43.591357000000002</v>
      </c>
      <c r="Z17" s="84">
        <v>59.002654999999997</v>
      </c>
      <c r="AA17" s="84">
        <v>46.398493000000002</v>
      </c>
      <c r="AB17" s="84">
        <v>43.377591000000002</v>
      </c>
      <c r="AC17" s="84">
        <v>57.006548000000002</v>
      </c>
      <c r="AD17" s="84">
        <f t="shared" si="0"/>
        <v>1530.2392880000002</v>
      </c>
    </row>
    <row r="18" spans="1:30" ht="12.75" customHeight="1">
      <c r="A18" s="77" t="s">
        <v>24</v>
      </c>
      <c r="B18" s="84">
        <v>22.039961000000002</v>
      </c>
      <c r="C18" s="84">
        <v>24.467813999999997</v>
      </c>
      <c r="D18" s="84">
        <v>53.616908999999993</v>
      </c>
      <c r="E18" s="84">
        <v>55.632550999999992</v>
      </c>
      <c r="F18" s="84">
        <v>68.754892999999996</v>
      </c>
      <c r="G18" s="84">
        <v>95.057406</v>
      </c>
      <c r="H18" s="84">
        <v>87.805705000000003</v>
      </c>
      <c r="I18" s="84">
        <v>74.787345999999999</v>
      </c>
      <c r="J18" s="84">
        <v>70.356673999999998</v>
      </c>
      <c r="K18" s="84">
        <v>76.451616000000001</v>
      </c>
      <c r="L18" s="84">
        <v>132.30712699999998</v>
      </c>
      <c r="M18" s="84">
        <v>136.31771000000001</v>
      </c>
      <c r="N18" s="84">
        <v>126.00881099999999</v>
      </c>
      <c r="O18" s="84">
        <v>152.863889</v>
      </c>
      <c r="P18" s="84">
        <v>133.35045100000002</v>
      </c>
      <c r="Q18" s="84">
        <v>166.48137300000002</v>
      </c>
      <c r="R18" s="84">
        <v>223.61499099999997</v>
      </c>
      <c r="S18" s="84">
        <v>254.43275199999999</v>
      </c>
      <c r="T18" s="84">
        <v>237.97167899999999</v>
      </c>
      <c r="U18" s="84">
        <v>242.122367</v>
      </c>
      <c r="V18" s="84">
        <v>260.57994899999994</v>
      </c>
      <c r="W18" s="84">
        <v>287.33962600000001</v>
      </c>
      <c r="X18" s="84">
        <v>328.31573599999996</v>
      </c>
      <c r="Y18" s="84">
        <v>362.15197299999994</v>
      </c>
      <c r="Z18" s="84">
        <v>449.48660999999998</v>
      </c>
      <c r="AA18" s="84">
        <v>463.13857999999993</v>
      </c>
      <c r="AB18" s="84">
        <v>474.570965</v>
      </c>
      <c r="AC18" s="84">
        <v>574.31006200000002</v>
      </c>
      <c r="AD18" s="84">
        <f t="shared" si="0"/>
        <v>5634.3355260000008</v>
      </c>
    </row>
    <row r="19" spans="1:30" ht="12.75" customHeight="1">
      <c r="A19" s="77" t="s">
        <v>23</v>
      </c>
      <c r="B19" s="84">
        <v>1395.422249</v>
      </c>
      <c r="C19" s="84">
        <v>1378.3918180000001</v>
      </c>
      <c r="D19" s="84">
        <v>1556.995952</v>
      </c>
      <c r="E19" s="84">
        <v>1523.680674</v>
      </c>
      <c r="F19" s="84">
        <v>1690.817513</v>
      </c>
      <c r="G19" s="84">
        <v>2162.2867619999997</v>
      </c>
      <c r="H19" s="84">
        <v>1685.6162299999999</v>
      </c>
      <c r="I19" s="84">
        <v>1577.3987589999999</v>
      </c>
      <c r="J19" s="84">
        <v>1638.7419930000001</v>
      </c>
      <c r="K19" s="84">
        <v>2091.178046</v>
      </c>
      <c r="L19" s="84">
        <v>2176.0617830000001</v>
      </c>
      <c r="M19" s="84">
        <v>2268.2056250000001</v>
      </c>
      <c r="N19" s="84">
        <v>2292.0936149999998</v>
      </c>
      <c r="O19" s="84">
        <v>2215.702667</v>
      </c>
      <c r="P19" s="84">
        <v>1671.1311350000001</v>
      </c>
      <c r="Q19" s="84">
        <v>2337.7676020000004</v>
      </c>
      <c r="R19" s="84">
        <v>2410.7298970000002</v>
      </c>
      <c r="S19" s="84">
        <v>2453.3430280000002</v>
      </c>
      <c r="T19" s="84">
        <v>2511.7334620000001</v>
      </c>
      <c r="U19" s="84">
        <v>2600.902697</v>
      </c>
      <c r="V19" s="84">
        <v>2700.1399059999999</v>
      </c>
      <c r="W19" s="84">
        <v>2687.5269810000004</v>
      </c>
      <c r="X19" s="84">
        <v>2731.0424539999999</v>
      </c>
      <c r="Y19" s="84">
        <v>2870.4185820000002</v>
      </c>
      <c r="Z19" s="84">
        <v>2922.6919450000005</v>
      </c>
      <c r="AA19" s="84">
        <v>2683.1809630000002</v>
      </c>
      <c r="AB19" s="84">
        <v>3156.061381</v>
      </c>
      <c r="AC19" s="84">
        <v>4005.7122119999999</v>
      </c>
      <c r="AD19" s="84">
        <f t="shared" si="0"/>
        <v>63394.975931000001</v>
      </c>
    </row>
    <row r="20" spans="1:30" ht="12.75" customHeight="1">
      <c r="A20" s="77" t="s">
        <v>22</v>
      </c>
      <c r="B20" s="84">
        <v>213.66789999999997</v>
      </c>
      <c r="C20" s="84">
        <v>304.97475099999997</v>
      </c>
      <c r="D20" s="84">
        <v>388.223026</v>
      </c>
      <c r="E20" s="84">
        <v>608.89244300000007</v>
      </c>
      <c r="F20" s="84">
        <v>841.45983799999999</v>
      </c>
      <c r="G20" s="84">
        <v>999.84675100000004</v>
      </c>
      <c r="H20" s="84">
        <v>1055.475369</v>
      </c>
      <c r="I20" s="84">
        <v>1218.5517960000002</v>
      </c>
      <c r="J20" s="84">
        <v>1445.1195519999999</v>
      </c>
      <c r="K20" s="84">
        <v>1435.1921589999999</v>
      </c>
      <c r="L20" s="84">
        <v>1441.3894300000002</v>
      </c>
      <c r="M20" s="84">
        <v>1674.8604339999999</v>
      </c>
      <c r="N20" s="84">
        <v>2022.1841380000001</v>
      </c>
      <c r="O20" s="84">
        <v>2011.2425950000002</v>
      </c>
      <c r="P20" s="84">
        <v>1628.2862599999999</v>
      </c>
      <c r="Q20" s="84">
        <v>2191.1412639999999</v>
      </c>
      <c r="R20" s="84">
        <v>2457.6755459999999</v>
      </c>
      <c r="S20" s="84">
        <v>2967.4461859999997</v>
      </c>
      <c r="T20" s="84">
        <v>3548.3200530000004</v>
      </c>
      <c r="U20" s="84">
        <v>3825.3567619999999</v>
      </c>
      <c r="V20" s="84">
        <v>3961.129543</v>
      </c>
      <c r="W20" s="84">
        <v>4127.1627790000002</v>
      </c>
      <c r="X20" s="84">
        <v>4244.7855579999996</v>
      </c>
      <c r="Y20" s="84">
        <v>4668.5821150000002</v>
      </c>
      <c r="Z20" s="84">
        <v>5111.0623019999994</v>
      </c>
      <c r="AA20" s="84">
        <v>4749.6750060000004</v>
      </c>
      <c r="AB20" s="84">
        <v>5184.8744470000001</v>
      </c>
      <c r="AC20" s="84">
        <v>6416.9848949999996</v>
      </c>
      <c r="AD20" s="84">
        <f t="shared" si="0"/>
        <v>70743.562897999989</v>
      </c>
    </row>
    <row r="21" spans="1:30" ht="12.75" customHeight="1">
      <c r="A21" s="77" t="s">
        <v>21</v>
      </c>
      <c r="B21" s="84">
        <v>83.484578999999997</v>
      </c>
      <c r="C21" s="84">
        <v>86.313768999999994</v>
      </c>
      <c r="D21" s="84">
        <v>104.96623</v>
      </c>
      <c r="E21" s="84">
        <v>124.519188</v>
      </c>
      <c r="F21" s="84">
        <v>139.87877700000001</v>
      </c>
      <c r="G21" s="84">
        <v>196.31095699999997</v>
      </c>
      <c r="H21" s="84">
        <v>211.83537899999999</v>
      </c>
      <c r="I21" s="84">
        <v>301.84163999999998</v>
      </c>
      <c r="J21" s="84">
        <v>369.91173599999996</v>
      </c>
      <c r="K21" s="84">
        <v>461.18295800000004</v>
      </c>
      <c r="L21" s="84">
        <v>534.3975539999999</v>
      </c>
      <c r="M21" s="84">
        <v>603.75007200000005</v>
      </c>
      <c r="N21" s="84">
        <v>625.65775099999996</v>
      </c>
      <c r="O21" s="84">
        <v>395.622252</v>
      </c>
      <c r="P21" s="84">
        <v>323.83046300000001</v>
      </c>
      <c r="Q21" s="84">
        <v>477.86273700000004</v>
      </c>
      <c r="R21" s="84">
        <v>527.21573000000001</v>
      </c>
      <c r="S21" s="84">
        <v>674.585555</v>
      </c>
      <c r="T21" s="84">
        <v>792.58355300000005</v>
      </c>
      <c r="U21" s="84">
        <v>916.33664799999997</v>
      </c>
      <c r="V21" s="84">
        <v>846.17986299999995</v>
      </c>
      <c r="W21" s="84">
        <v>827.69766800000002</v>
      </c>
      <c r="X21" s="84">
        <v>878.79681300000004</v>
      </c>
      <c r="Y21" s="84">
        <v>958.94620099999997</v>
      </c>
      <c r="Z21" s="84">
        <v>994.89745000000005</v>
      </c>
      <c r="AA21" s="84">
        <v>936.59993399999996</v>
      </c>
      <c r="AB21" s="84">
        <v>1150.2094930000001</v>
      </c>
      <c r="AC21" s="84">
        <v>1304.8387789999999</v>
      </c>
      <c r="AD21" s="84">
        <f t="shared" si="0"/>
        <v>15850.253729000002</v>
      </c>
    </row>
    <row r="22" spans="1:30" ht="12.75" customHeight="1">
      <c r="A22" s="77" t="s">
        <v>20</v>
      </c>
      <c r="B22" s="84">
        <v>215.78603499999997</v>
      </c>
      <c r="C22" s="84">
        <v>216.61971600000001</v>
      </c>
      <c r="D22" s="84">
        <v>296.37251900000001</v>
      </c>
      <c r="E22" s="84">
        <v>273.02521899999994</v>
      </c>
      <c r="F22" s="84">
        <v>283.94856199999998</v>
      </c>
      <c r="G22" s="84">
        <v>315.15049499999998</v>
      </c>
      <c r="H22" s="84">
        <v>354.61453700000004</v>
      </c>
      <c r="I22" s="84">
        <v>330.69659800000005</v>
      </c>
      <c r="J22" s="84">
        <v>385.915953</v>
      </c>
      <c r="K22" s="84">
        <v>475.44610699999998</v>
      </c>
      <c r="L22" s="84">
        <v>414.29155100000008</v>
      </c>
      <c r="M22" s="84">
        <v>253.480797</v>
      </c>
      <c r="N22" s="84">
        <v>88.001968999999988</v>
      </c>
      <c r="O22" s="84">
        <v>92.670441999999994</v>
      </c>
      <c r="P22" s="84">
        <v>6.4558150000000003</v>
      </c>
      <c r="Q22" s="84">
        <v>8.4958000000000006E-2</v>
      </c>
      <c r="R22" s="84">
        <v>3.6066000000000001E-2</v>
      </c>
      <c r="S22" s="84">
        <v>0.139044</v>
      </c>
      <c r="T22" s="84">
        <v>9.8573999999999995E-2</v>
      </c>
      <c r="U22" s="84">
        <v>0.23149200000000003</v>
      </c>
      <c r="V22" s="84">
        <v>0.17228900000000003</v>
      </c>
      <c r="W22" s="84">
        <v>0.113093</v>
      </c>
      <c r="X22" s="84">
        <v>0.12678900000000001</v>
      </c>
      <c r="Y22" s="84">
        <v>0.10544400000000001</v>
      </c>
      <c r="Z22" s="84">
        <v>2.6585999999999999E-2</v>
      </c>
      <c r="AA22" s="84">
        <v>4.6082999999999999E-2</v>
      </c>
      <c r="AB22" s="84">
        <v>0.12323100000000001</v>
      </c>
      <c r="AC22" s="84">
        <v>1.852949</v>
      </c>
      <c r="AD22" s="84">
        <f t="shared" si="0"/>
        <v>4005.6329129999999</v>
      </c>
    </row>
    <row r="23" spans="1:30" ht="12.75" customHeight="1">
      <c r="A23" s="77" t="s">
        <v>19</v>
      </c>
      <c r="B23" s="84">
        <v>321.90189099999998</v>
      </c>
      <c r="C23" s="84">
        <v>781.91440699999987</v>
      </c>
      <c r="D23" s="84">
        <v>919.50768799999992</v>
      </c>
      <c r="E23" s="84">
        <v>882.53085299999998</v>
      </c>
      <c r="F23" s="84">
        <v>1066.42698</v>
      </c>
      <c r="G23" s="84">
        <v>1514.2009310000001</v>
      </c>
      <c r="H23" s="84">
        <v>1072.8843469999999</v>
      </c>
      <c r="I23" s="84">
        <v>899.58655599999997</v>
      </c>
      <c r="J23" s="84">
        <v>863.90647399999989</v>
      </c>
      <c r="K23" s="84">
        <v>898.69439399999987</v>
      </c>
      <c r="L23" s="84">
        <v>750.43285300000002</v>
      </c>
      <c r="M23" s="84">
        <v>831.23412899999994</v>
      </c>
      <c r="N23" s="84">
        <v>819.76544800000011</v>
      </c>
      <c r="O23" s="84">
        <v>777.54069500000003</v>
      </c>
      <c r="P23" s="84">
        <v>865.88300399999991</v>
      </c>
      <c r="Q23" s="84">
        <v>1103.415919</v>
      </c>
      <c r="R23" s="84">
        <v>1109.6685830000001</v>
      </c>
      <c r="S23" s="84">
        <v>1162.0149230000002</v>
      </c>
      <c r="T23" s="84">
        <v>1080.7144289999999</v>
      </c>
      <c r="U23" s="84">
        <v>1250.4503540000001</v>
      </c>
      <c r="V23" s="84">
        <v>1660.6845889999997</v>
      </c>
      <c r="W23" s="84">
        <v>1473.801209</v>
      </c>
      <c r="X23" s="84">
        <v>2209.3509020000001</v>
      </c>
      <c r="Y23" s="84">
        <v>2267.7078869999996</v>
      </c>
      <c r="Z23" s="84">
        <v>2000.3644279999999</v>
      </c>
      <c r="AA23" s="84">
        <v>2013.9282400000002</v>
      </c>
      <c r="AB23" s="84">
        <v>2180.1711270000001</v>
      </c>
      <c r="AC23" s="84">
        <v>2212.9000930000002</v>
      </c>
      <c r="AD23" s="84">
        <f t="shared" si="0"/>
        <v>34991.583333000002</v>
      </c>
    </row>
    <row r="24" spans="1:30" ht="12.75" customHeight="1">
      <c r="A24" s="77" t="s">
        <v>18</v>
      </c>
      <c r="B24" s="84">
        <v>34.526397000000003</v>
      </c>
      <c r="C24" s="84">
        <v>141.86768999999998</v>
      </c>
      <c r="D24" s="84">
        <v>141.17761899999999</v>
      </c>
      <c r="E24" s="84">
        <v>142.651139</v>
      </c>
      <c r="F24" s="84">
        <v>167.589169</v>
      </c>
      <c r="G24" s="84">
        <v>199.26657399999999</v>
      </c>
      <c r="H24" s="84">
        <v>176.47923</v>
      </c>
      <c r="I24" s="84">
        <v>260.26212199999998</v>
      </c>
      <c r="J24" s="84">
        <v>444.99546699999996</v>
      </c>
      <c r="K24" s="84">
        <v>532.02963799999998</v>
      </c>
      <c r="L24" s="84">
        <v>524.17690399999992</v>
      </c>
      <c r="M24" s="84">
        <v>742.6599910000001</v>
      </c>
      <c r="N24" s="84">
        <v>72.09054900000001</v>
      </c>
      <c r="O24" s="84">
        <v>27.727183</v>
      </c>
      <c r="P24" s="84">
        <v>13.225108000000001</v>
      </c>
      <c r="Q24" s="84">
        <v>13.226344000000001</v>
      </c>
      <c r="R24" s="84">
        <v>17.386517000000001</v>
      </c>
      <c r="S24" s="84">
        <v>23.126809000000002</v>
      </c>
      <c r="T24" s="84">
        <v>50.855848999999999</v>
      </c>
      <c r="U24" s="84">
        <v>69.397693000000004</v>
      </c>
      <c r="V24" s="84">
        <v>68.949826999999999</v>
      </c>
      <c r="W24" s="84">
        <v>82.69532199999999</v>
      </c>
      <c r="X24" s="84">
        <v>143.06658400000001</v>
      </c>
      <c r="Y24" s="84">
        <v>196.11596200000002</v>
      </c>
      <c r="Z24" s="84">
        <v>199.98826800000001</v>
      </c>
      <c r="AA24" s="84">
        <v>157.67440199999999</v>
      </c>
      <c r="AB24" s="84">
        <v>195.59621099999998</v>
      </c>
      <c r="AC24" s="84">
        <v>149.593964</v>
      </c>
      <c r="AD24" s="84">
        <f t="shared" si="0"/>
        <v>4988.3985319999992</v>
      </c>
    </row>
    <row r="25" spans="1:30" ht="12.75" customHeight="1">
      <c r="A25" s="77" t="s">
        <v>17</v>
      </c>
      <c r="B25" s="84">
        <v>1266.7590209999998</v>
      </c>
      <c r="C25" s="84">
        <v>3624.3591039999997</v>
      </c>
      <c r="D25" s="84">
        <v>5417.3431109999992</v>
      </c>
      <c r="E25" s="84">
        <v>6289.7702950000012</v>
      </c>
      <c r="F25" s="84">
        <v>8057.4854309999982</v>
      </c>
      <c r="G25" s="84">
        <v>10026.817657</v>
      </c>
      <c r="H25" s="84">
        <v>11112.729773999999</v>
      </c>
      <c r="I25" s="84">
        <v>9542.9300989999992</v>
      </c>
      <c r="J25" s="84">
        <v>8275.2625549999993</v>
      </c>
      <c r="K25" s="84">
        <v>8419.0626329999996</v>
      </c>
      <c r="L25" s="84">
        <v>7808.9427270000006</v>
      </c>
      <c r="M25" s="84">
        <v>7713.9596430000011</v>
      </c>
      <c r="N25" s="84">
        <v>8318.357793000001</v>
      </c>
      <c r="O25" s="84">
        <v>7752.9509800000014</v>
      </c>
      <c r="P25" s="84">
        <v>8757.6651619999993</v>
      </c>
      <c r="Q25" s="84">
        <v>15077.586055</v>
      </c>
      <c r="R25" s="84">
        <v>16339.189966000002</v>
      </c>
      <c r="S25" s="84">
        <v>18047.358725000002</v>
      </c>
      <c r="T25" s="84">
        <v>17023.02866</v>
      </c>
      <c r="U25" s="84">
        <v>17035.807997999997</v>
      </c>
      <c r="V25" s="84">
        <v>20610.893104999999</v>
      </c>
      <c r="W25" s="84">
        <v>21798.249441999993</v>
      </c>
      <c r="X25" s="84">
        <v>24223.254103999996</v>
      </c>
      <c r="Y25" s="84">
        <v>30846.642330999999</v>
      </c>
      <c r="Z25" s="84">
        <v>32535.317824999995</v>
      </c>
      <c r="AA25" s="84">
        <v>31417.026890999994</v>
      </c>
      <c r="AB25" s="84">
        <v>34101.517272999998</v>
      </c>
      <c r="AC25" s="84">
        <v>44568.536660000012</v>
      </c>
      <c r="AD25" s="84">
        <f t="shared" si="0"/>
        <v>436008.80501999997</v>
      </c>
    </row>
    <row r="26" spans="1:30" ht="12.75" customHeight="1">
      <c r="A26" s="77" t="s">
        <v>16</v>
      </c>
      <c r="B26" s="84">
        <v>67.420583999999991</v>
      </c>
      <c r="C26" s="84">
        <v>75.643535999999983</v>
      </c>
      <c r="D26" s="84">
        <v>82.108293999999987</v>
      </c>
      <c r="E26" s="84">
        <v>125.814031</v>
      </c>
      <c r="F26" s="84">
        <v>198.77714499999999</v>
      </c>
      <c r="G26" s="84">
        <v>263.33612600000004</v>
      </c>
      <c r="H26" s="84">
        <v>197.74530599999997</v>
      </c>
      <c r="I26" s="84">
        <v>169.38610299999996</v>
      </c>
      <c r="J26" s="84">
        <v>99.840838000000005</v>
      </c>
      <c r="K26" s="84">
        <v>197.375349</v>
      </c>
      <c r="L26" s="84">
        <v>113.68464299999999</v>
      </c>
      <c r="M26" s="84">
        <v>105.14370500000003</v>
      </c>
      <c r="N26" s="84">
        <v>107.13958000000001</v>
      </c>
      <c r="O26" s="84">
        <v>89.335428000000007</v>
      </c>
      <c r="P26" s="84">
        <v>83.851816999999997</v>
      </c>
      <c r="Q26" s="84">
        <v>70.710750999999988</v>
      </c>
      <c r="R26" s="84">
        <v>60.248718000000004</v>
      </c>
      <c r="S26" s="84">
        <v>57.421265000000005</v>
      </c>
      <c r="T26" s="84">
        <v>50.590666000000013</v>
      </c>
      <c r="U26" s="84">
        <v>47.497108999999995</v>
      </c>
      <c r="V26" s="84">
        <v>40.537680999999999</v>
      </c>
      <c r="W26" s="84">
        <v>26.210371000000002</v>
      </c>
      <c r="X26" s="84">
        <v>21.103322999999996</v>
      </c>
      <c r="Y26" s="84">
        <v>15.804221000000002</v>
      </c>
      <c r="Z26" s="84">
        <v>13.234944999999998</v>
      </c>
      <c r="AA26" s="84">
        <v>13.003957</v>
      </c>
      <c r="AB26" s="84">
        <v>21.424303999999999</v>
      </c>
      <c r="AC26" s="84">
        <v>16.875442</v>
      </c>
      <c r="AD26" s="84">
        <f t="shared" si="0"/>
        <v>2431.265238</v>
      </c>
    </row>
    <row r="27" spans="1:30" ht="12.75" customHeight="1">
      <c r="A27" s="77" t="s">
        <v>15</v>
      </c>
      <c r="B27" s="84">
        <v>5.5246240000000002</v>
      </c>
      <c r="C27" s="84">
        <v>12.670491</v>
      </c>
      <c r="D27" s="84">
        <v>15.636588</v>
      </c>
      <c r="E27" s="84">
        <v>23.530248999999998</v>
      </c>
      <c r="F27" s="84">
        <v>56.083435000000001</v>
      </c>
      <c r="G27" s="84">
        <v>116.65255000000001</v>
      </c>
      <c r="H27" s="84">
        <v>94.59371999999999</v>
      </c>
      <c r="I27" s="84">
        <v>59.414236000000002</v>
      </c>
      <c r="J27" s="84">
        <v>62.911038999999995</v>
      </c>
      <c r="K27" s="84">
        <v>123.082644</v>
      </c>
      <c r="L27" s="84">
        <v>183.08427899999998</v>
      </c>
      <c r="M27" s="84">
        <v>245.69987500000002</v>
      </c>
      <c r="N27" s="84">
        <v>184.41745</v>
      </c>
      <c r="O27" s="84">
        <v>256.065044</v>
      </c>
      <c r="P27" s="84">
        <v>206.597273</v>
      </c>
      <c r="Q27" s="84">
        <v>226.95537100000001</v>
      </c>
      <c r="R27" s="84">
        <v>270.038411</v>
      </c>
      <c r="S27" s="84">
        <v>286.60687999999999</v>
      </c>
      <c r="T27" s="84">
        <v>349.24025899999998</v>
      </c>
      <c r="U27" s="84">
        <v>355.80816199999998</v>
      </c>
      <c r="V27" s="84">
        <v>412.75899999999996</v>
      </c>
      <c r="W27" s="84">
        <v>517.105099</v>
      </c>
      <c r="X27" s="84">
        <v>629.25071600000001</v>
      </c>
      <c r="Y27" s="84">
        <v>699.30211300000008</v>
      </c>
      <c r="Z27" s="84">
        <v>567.03000399999996</v>
      </c>
      <c r="AA27" s="84">
        <v>474.91455200000001</v>
      </c>
      <c r="AB27" s="84">
        <v>975.08632299999999</v>
      </c>
      <c r="AC27" s="84">
        <v>1687.2258019999999</v>
      </c>
      <c r="AD27" s="84">
        <f t="shared" si="0"/>
        <v>9097.2861889999986</v>
      </c>
    </row>
    <row r="28" spans="1:30" ht="12.75" customHeight="1">
      <c r="A28" s="77" t="s">
        <v>14</v>
      </c>
      <c r="B28" s="84">
        <v>51.456122999999991</v>
      </c>
      <c r="C28" s="84">
        <v>50.525589000000011</v>
      </c>
      <c r="D28" s="84">
        <v>55.457609000000005</v>
      </c>
      <c r="E28" s="84">
        <v>69.903902000000016</v>
      </c>
      <c r="F28" s="84">
        <v>84.154199999999989</v>
      </c>
      <c r="G28" s="84">
        <v>102.94357999999998</v>
      </c>
      <c r="H28" s="84">
        <v>107.17998100000003</v>
      </c>
      <c r="I28" s="84">
        <v>75.104968</v>
      </c>
      <c r="J28" s="84">
        <v>78.966889999999992</v>
      </c>
      <c r="K28" s="84">
        <v>132.68718799999996</v>
      </c>
      <c r="L28" s="84">
        <v>150.68016299999999</v>
      </c>
      <c r="M28" s="84">
        <v>178.17687100000001</v>
      </c>
      <c r="N28" s="84">
        <v>202.41047299999997</v>
      </c>
      <c r="O28" s="84">
        <v>207.70021899999995</v>
      </c>
      <c r="P28" s="84">
        <v>241.29084599999996</v>
      </c>
      <c r="Q28" s="84">
        <v>278.60572600000006</v>
      </c>
      <c r="R28" s="84">
        <v>298.38206600000007</v>
      </c>
      <c r="S28" s="84">
        <v>378.65207900000001</v>
      </c>
      <c r="T28" s="84">
        <v>516.07727299999999</v>
      </c>
      <c r="U28" s="84">
        <v>519.84185600000001</v>
      </c>
      <c r="V28" s="84">
        <v>575.20459299999993</v>
      </c>
      <c r="W28" s="84">
        <v>772.78790199999992</v>
      </c>
      <c r="X28" s="84">
        <v>1011.139353</v>
      </c>
      <c r="Y28" s="84">
        <v>1126.0681009999998</v>
      </c>
      <c r="Z28" s="84">
        <v>1008.7371029999998</v>
      </c>
      <c r="AA28" s="84">
        <v>801.0782079999999</v>
      </c>
      <c r="AB28" s="84">
        <v>869.26931200000001</v>
      </c>
      <c r="AC28" s="84">
        <v>852.6674549999999</v>
      </c>
      <c r="AD28" s="84">
        <f t="shared" si="0"/>
        <v>10797.149629000001</v>
      </c>
    </row>
    <row r="29" spans="1:30" ht="12.75" customHeight="1">
      <c r="A29" s="77" t="s">
        <v>13</v>
      </c>
      <c r="B29" s="84">
        <v>72.796842000000012</v>
      </c>
      <c r="C29" s="84">
        <v>152.22422799999995</v>
      </c>
      <c r="D29" s="84">
        <v>148.50228999999996</v>
      </c>
      <c r="E29" s="84">
        <v>329.33601500000003</v>
      </c>
      <c r="F29" s="84">
        <v>406.29832799999997</v>
      </c>
      <c r="G29" s="84">
        <v>502.96321300000011</v>
      </c>
      <c r="H29" s="84">
        <v>441.84211299999993</v>
      </c>
      <c r="I29" s="84">
        <v>467.19762200000002</v>
      </c>
      <c r="J29" s="84">
        <v>395.13935799999979</v>
      </c>
      <c r="K29" s="84">
        <v>352.44217600000013</v>
      </c>
      <c r="L29" s="84">
        <v>230.11543799999998</v>
      </c>
      <c r="M29" s="84">
        <v>281.27423900000008</v>
      </c>
      <c r="N29" s="84">
        <v>753.45525999999995</v>
      </c>
      <c r="O29" s="84">
        <v>672.40232800000024</v>
      </c>
      <c r="P29" s="84">
        <v>480.68473599999987</v>
      </c>
      <c r="Q29" s="84">
        <v>554.92146500000013</v>
      </c>
      <c r="R29" s="84">
        <v>597.93671100000017</v>
      </c>
      <c r="S29" s="84">
        <v>612.36189100000001</v>
      </c>
      <c r="T29" s="84">
        <v>616.47096199999987</v>
      </c>
      <c r="U29" s="84">
        <v>619.79034500000034</v>
      </c>
      <c r="V29" s="84">
        <v>619.43121400000007</v>
      </c>
      <c r="W29" s="84">
        <v>597.99893399999996</v>
      </c>
      <c r="X29" s="84">
        <v>587.39415999999994</v>
      </c>
      <c r="Y29" s="84">
        <v>549.50066199999992</v>
      </c>
      <c r="Z29" s="84">
        <v>676.02500800000007</v>
      </c>
      <c r="AA29" s="84">
        <v>563.50335500000006</v>
      </c>
      <c r="AB29" s="84">
        <v>577.14419699999996</v>
      </c>
      <c r="AC29" s="84">
        <v>619.32979000000012</v>
      </c>
      <c r="AD29" s="84">
        <f t="shared" si="0"/>
        <v>13478.48288</v>
      </c>
    </row>
    <row r="30" spans="1:30" ht="12.75" customHeight="1">
      <c r="A30" s="77" t="s">
        <v>12</v>
      </c>
      <c r="B30" s="84">
        <v>573.89273999999989</v>
      </c>
      <c r="C30" s="84">
        <v>714.76343599999996</v>
      </c>
      <c r="D30" s="84">
        <v>826.87709500000005</v>
      </c>
      <c r="E30" s="84">
        <v>896.46301399999982</v>
      </c>
      <c r="F30" s="84">
        <v>1016.1648280000001</v>
      </c>
      <c r="G30" s="84">
        <v>1327.7448530000001</v>
      </c>
      <c r="H30" s="84">
        <v>1585.208474</v>
      </c>
      <c r="I30" s="84">
        <v>2004.9915259999998</v>
      </c>
      <c r="J30" s="84">
        <v>2363.4289939999999</v>
      </c>
      <c r="K30" s="84">
        <v>2631.8206920000002</v>
      </c>
      <c r="L30" s="84">
        <v>3079.4058439999999</v>
      </c>
      <c r="M30" s="84">
        <v>3521.155268</v>
      </c>
      <c r="N30" s="84">
        <v>4103.2930619999997</v>
      </c>
      <c r="O30" s="84">
        <v>4459.3324749999983</v>
      </c>
      <c r="P30" s="84">
        <v>4557.8821590000007</v>
      </c>
      <c r="Q30" s="84">
        <v>5171.6053859999993</v>
      </c>
      <c r="R30" s="84">
        <v>5563.6633190000011</v>
      </c>
      <c r="S30" s="84">
        <v>5746.8524089999974</v>
      </c>
      <c r="T30" s="84">
        <v>5832.7315689999996</v>
      </c>
      <c r="U30" s="84">
        <v>6288.963334</v>
      </c>
      <c r="V30" s="84">
        <v>6641.7406539999993</v>
      </c>
      <c r="W30" s="84">
        <v>7304.1430259999988</v>
      </c>
      <c r="X30" s="84">
        <v>7604.1355900000008</v>
      </c>
      <c r="Y30" s="84">
        <v>8304.437664000001</v>
      </c>
      <c r="Z30" s="84">
        <v>9146.5927650000031</v>
      </c>
      <c r="AA30" s="84">
        <v>8889.3925670000008</v>
      </c>
      <c r="AB30" s="84">
        <v>10905.505565000001</v>
      </c>
      <c r="AC30" s="84">
        <v>12157.672193</v>
      </c>
      <c r="AD30" s="84">
        <f t="shared" si="0"/>
        <v>133219.86050099999</v>
      </c>
    </row>
    <row r="31" spans="1:30" ht="12.75" customHeight="1">
      <c r="A31" s="77" t="s">
        <v>11</v>
      </c>
      <c r="B31" s="84">
        <v>22.436126000000002</v>
      </c>
      <c r="C31" s="84">
        <v>28.011156</v>
      </c>
      <c r="D31" s="84">
        <v>34.392507000000002</v>
      </c>
      <c r="E31" s="84">
        <v>82.484076000000002</v>
      </c>
      <c r="F31" s="84">
        <v>83.823698000000022</v>
      </c>
      <c r="G31" s="84">
        <v>85.601782</v>
      </c>
      <c r="H31" s="84">
        <v>60.679904999999998</v>
      </c>
      <c r="I31" s="84">
        <v>71.654020000000017</v>
      </c>
      <c r="J31" s="84">
        <v>90.182815000000019</v>
      </c>
      <c r="K31" s="84">
        <v>104.78508600000001</v>
      </c>
      <c r="L31" s="84">
        <v>104.541522</v>
      </c>
      <c r="M31" s="84">
        <v>132.62045999999998</v>
      </c>
      <c r="N31" s="84">
        <v>113.196899</v>
      </c>
      <c r="O31" s="84">
        <v>91.89197399999999</v>
      </c>
      <c r="P31" s="84">
        <v>91.424058000000002</v>
      </c>
      <c r="Q31" s="84">
        <v>97.319405000000003</v>
      </c>
      <c r="R31" s="84">
        <v>71.706904999999992</v>
      </c>
      <c r="S31" s="84">
        <v>67.060286000000019</v>
      </c>
      <c r="T31" s="84">
        <v>65.519556999999992</v>
      </c>
      <c r="U31" s="84">
        <v>63.543303000000016</v>
      </c>
      <c r="V31" s="84">
        <v>63.386231999999993</v>
      </c>
      <c r="W31" s="84">
        <v>61.283179000000004</v>
      </c>
      <c r="X31" s="84">
        <v>52.741213000000002</v>
      </c>
      <c r="Y31" s="84">
        <v>49.527560000000001</v>
      </c>
      <c r="Z31" s="84">
        <v>53.734221999999988</v>
      </c>
      <c r="AA31" s="84">
        <v>36.441445000000002</v>
      </c>
      <c r="AB31" s="84">
        <v>39.508823000000007</v>
      </c>
      <c r="AC31" s="84">
        <v>38.44516500000001</v>
      </c>
      <c r="AD31" s="84">
        <f t="shared" si="0"/>
        <v>1957.9433790000003</v>
      </c>
    </row>
    <row r="32" spans="1:30" ht="12.75" customHeight="1">
      <c r="A32" s="77" t="s">
        <v>10</v>
      </c>
      <c r="B32" s="84">
        <v>4.562468</v>
      </c>
      <c r="C32" s="84">
        <v>3.4839500000000001</v>
      </c>
      <c r="D32" s="84">
        <v>3.995886</v>
      </c>
      <c r="E32" s="84">
        <v>2.9230109999999998</v>
      </c>
      <c r="F32" s="84">
        <v>1.713638</v>
      </c>
      <c r="G32" s="84">
        <v>2.2199650000000002</v>
      </c>
      <c r="H32" s="84">
        <v>3.6503019999999999</v>
      </c>
      <c r="I32" s="84">
        <v>8.7090479999999992</v>
      </c>
      <c r="J32" s="84">
        <v>8.0718800000000002</v>
      </c>
      <c r="K32" s="84">
        <v>8.701041</v>
      </c>
      <c r="L32" s="84">
        <v>9.2942330000000002</v>
      </c>
      <c r="M32" s="84">
        <v>9.9935220000000005</v>
      </c>
      <c r="N32" s="84">
        <v>9.6632219999999993</v>
      </c>
      <c r="O32" s="84">
        <v>7.7283269999999993</v>
      </c>
      <c r="P32" s="84">
        <v>5.0548969999999995</v>
      </c>
      <c r="Q32" s="84">
        <v>5.8545790000000002</v>
      </c>
      <c r="R32" s="84">
        <v>6.1350039999999995</v>
      </c>
      <c r="S32" s="84">
        <v>9.2280660000000001</v>
      </c>
      <c r="T32" s="84">
        <v>11.642236</v>
      </c>
      <c r="U32" s="84">
        <v>9.0324480000000005</v>
      </c>
      <c r="V32" s="84">
        <v>7.7099140000000004</v>
      </c>
      <c r="W32" s="84">
        <v>8.2402870000000004</v>
      </c>
      <c r="X32" s="84">
        <v>7.6061480000000001</v>
      </c>
      <c r="Y32" s="84">
        <v>6.489198</v>
      </c>
      <c r="Z32" s="84">
        <v>6.3504329999999998</v>
      </c>
      <c r="AA32" s="84">
        <v>5.4357430000000004</v>
      </c>
      <c r="AB32" s="84">
        <v>6.4185739999999996</v>
      </c>
      <c r="AC32" s="84">
        <v>7.0205779999999995</v>
      </c>
      <c r="AD32" s="84">
        <f t="shared" si="0"/>
        <v>186.92859799999997</v>
      </c>
    </row>
    <row r="33" spans="1:30" ht="12.75" customHeight="1">
      <c r="A33" s="77" t="s">
        <v>9</v>
      </c>
      <c r="B33" s="84">
        <v>1298.1692909999997</v>
      </c>
      <c r="C33" s="84">
        <v>1318.5449830000002</v>
      </c>
      <c r="D33" s="84">
        <v>1578.2004990000003</v>
      </c>
      <c r="E33" s="84">
        <v>1968.37122</v>
      </c>
      <c r="F33" s="84">
        <v>2240.7163369999998</v>
      </c>
      <c r="G33" s="84">
        <v>2550.9942439999995</v>
      </c>
      <c r="H33" s="84">
        <v>2576.3051249999999</v>
      </c>
      <c r="I33" s="84">
        <v>2821.1628109999992</v>
      </c>
      <c r="J33" s="84">
        <v>3106.163587</v>
      </c>
      <c r="K33" s="84">
        <v>2873.5993039999998</v>
      </c>
      <c r="L33" s="84">
        <v>2852.676336999999</v>
      </c>
      <c r="M33" s="84">
        <v>2803.1390380000003</v>
      </c>
      <c r="N33" s="84">
        <v>3076.7126240000007</v>
      </c>
      <c r="O33" s="84">
        <v>2761.5001150000003</v>
      </c>
      <c r="P33" s="84">
        <v>2424.0623330000003</v>
      </c>
      <c r="Q33" s="84">
        <v>3272.6562610000005</v>
      </c>
      <c r="R33" s="84">
        <v>3814.6289899999997</v>
      </c>
      <c r="S33" s="84">
        <v>4148.0141659999999</v>
      </c>
      <c r="T33" s="84">
        <v>4314.4883230000014</v>
      </c>
      <c r="U33" s="84">
        <v>4747.644683999999</v>
      </c>
      <c r="V33" s="84">
        <v>4945.7917010000001</v>
      </c>
      <c r="W33" s="84">
        <v>5012.1719320000002</v>
      </c>
      <c r="X33" s="84">
        <v>5214.3658159999995</v>
      </c>
      <c r="Y33" s="84">
        <v>5404.9323209999993</v>
      </c>
      <c r="Z33" s="84">
        <v>5632.1772720000017</v>
      </c>
      <c r="AA33" s="84">
        <v>4721.874765999999</v>
      </c>
      <c r="AB33" s="84">
        <v>4924.6796589999994</v>
      </c>
      <c r="AC33" s="84">
        <v>5563.7866830000003</v>
      </c>
      <c r="AD33" s="84">
        <f t="shared" si="0"/>
        <v>97967.530422000011</v>
      </c>
    </row>
    <row r="34" spans="1:30" ht="12.75" customHeight="1">
      <c r="A34" s="77" t="s">
        <v>611</v>
      </c>
      <c r="B34" s="84">
        <f>SUM(B9:B33)</f>
        <v>13995.145233999996</v>
      </c>
      <c r="C34" s="84">
        <f t="shared" ref="C34:AC34" si="1">SUM(C9:C33)</f>
        <v>21447.413926000001</v>
      </c>
      <c r="D34" s="84">
        <f t="shared" si="1"/>
        <v>25376.548597999998</v>
      </c>
      <c r="E34" s="84">
        <f t="shared" si="1"/>
        <v>30676.879655000004</v>
      </c>
      <c r="F34" s="84">
        <f t="shared" si="1"/>
        <v>35813.673861000003</v>
      </c>
      <c r="G34" s="84">
        <f t="shared" si="1"/>
        <v>46162.555356000012</v>
      </c>
      <c r="H34" s="84">
        <f t="shared" si="1"/>
        <v>45619.724712999989</v>
      </c>
      <c r="I34" s="84">
        <f t="shared" si="1"/>
        <v>41754.165194999987</v>
      </c>
      <c r="J34" s="84">
        <f t="shared" si="1"/>
        <v>40047.360462000004</v>
      </c>
      <c r="K34" s="84">
        <f t="shared" si="1"/>
        <v>46676.513736000008</v>
      </c>
      <c r="L34" s="84">
        <f t="shared" si="1"/>
        <v>47207.931908999999</v>
      </c>
      <c r="M34" s="84">
        <f t="shared" si="1"/>
        <v>54083.367936000002</v>
      </c>
      <c r="N34" s="84">
        <f t="shared" si="1"/>
        <v>60268.432721000012</v>
      </c>
      <c r="O34" s="84">
        <f t="shared" si="1"/>
        <v>58548.252614000005</v>
      </c>
      <c r="P34" s="84">
        <f t="shared" si="1"/>
        <v>54071.543544000015</v>
      </c>
      <c r="Q34" s="84">
        <f t="shared" si="1"/>
        <v>67237.699204000004</v>
      </c>
      <c r="R34" s="84">
        <f t="shared" si="1"/>
        <v>68043.708753000014</v>
      </c>
      <c r="S34" s="84">
        <f t="shared" si="1"/>
        <v>71531.053553999998</v>
      </c>
      <c r="T34" s="84">
        <f t="shared" si="1"/>
        <v>71170.708515000006</v>
      </c>
      <c r="U34" s="84">
        <f t="shared" si="1"/>
        <v>71302.352935999996</v>
      </c>
      <c r="V34" s="84">
        <f t="shared" si="1"/>
        <v>79005.950387000004</v>
      </c>
      <c r="W34" s="84">
        <f t="shared" si="1"/>
        <v>79992.426605999979</v>
      </c>
      <c r="X34" s="84">
        <f t="shared" si="1"/>
        <v>82685.546049000011</v>
      </c>
      <c r="Y34" s="84">
        <f t="shared" si="1"/>
        <v>89689.538037999984</v>
      </c>
      <c r="Z34" s="84">
        <f t="shared" si="1"/>
        <v>92005.324943000014</v>
      </c>
      <c r="AA34" s="84">
        <f t="shared" si="1"/>
        <v>86576.337369999979</v>
      </c>
      <c r="AB34" s="84">
        <f t="shared" si="1"/>
        <v>98139.035440999985</v>
      </c>
      <c r="AC34" s="84">
        <f t="shared" si="1"/>
        <v>113826.38764100001</v>
      </c>
      <c r="AD34" s="84">
        <f>SUM(B34:AC34)</f>
        <v>1692955.5788970001</v>
      </c>
    </row>
    <row r="35" spans="1:30" ht="12.75" customHeight="1" thickBot="1">
      <c r="A35" s="35"/>
      <c r="B35" s="78"/>
      <c r="C35" s="54"/>
      <c r="D35" s="54"/>
      <c r="E35" s="54"/>
      <c r="F35" s="54"/>
      <c r="G35" s="54"/>
      <c r="H35" s="54"/>
      <c r="I35" s="54"/>
      <c r="J35" s="54"/>
      <c r="K35" s="54"/>
      <c r="L35" s="54"/>
      <c r="M35" s="54"/>
      <c r="N35" s="54"/>
      <c r="AD35" s="36"/>
    </row>
    <row r="36" spans="1:30" ht="12.75" customHeight="1" thickTop="1" thickBot="1">
      <c r="A36" s="112" t="s">
        <v>41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row>
    <row r="37" spans="1:30" ht="12.75" customHeight="1" thickTop="1">
      <c r="A37" s="35"/>
      <c r="AD37" s="36"/>
    </row>
    <row r="38" spans="1:30" ht="12.75" customHeight="1">
      <c r="A38" s="35" t="s">
        <v>33</v>
      </c>
      <c r="B38" s="53">
        <f t="shared" ref="B38:Q63" si="2">B9/B$34*100</f>
        <v>0.1407693858877464</v>
      </c>
      <c r="C38" s="53">
        <f t="shared" si="2"/>
        <v>0.32061747041977612</v>
      </c>
      <c r="D38" s="53">
        <f t="shared" si="2"/>
        <v>0.25153076965332716</v>
      </c>
      <c r="E38" s="53">
        <f t="shared" si="2"/>
        <v>0.26763186126923566</v>
      </c>
      <c r="F38" s="53">
        <f t="shared" si="2"/>
        <v>0.29407509938456577</v>
      </c>
      <c r="G38" s="53">
        <f t="shared" si="2"/>
        <v>0.50951100125662618</v>
      </c>
      <c r="H38" s="53">
        <f t="shared" si="2"/>
        <v>0.45289097928537975</v>
      </c>
      <c r="I38" s="53">
        <f t="shared" si="2"/>
        <v>0.2431368092880872</v>
      </c>
      <c r="J38" s="53">
        <f t="shared" si="2"/>
        <v>0.19135024909497617</v>
      </c>
      <c r="K38" s="53">
        <f t="shared" si="2"/>
        <v>0.20550781393516368</v>
      </c>
      <c r="L38" s="53">
        <f t="shared" si="2"/>
        <v>0.14737840059190549</v>
      </c>
      <c r="M38" s="53">
        <f t="shared" si="2"/>
        <v>0.10127309021290014</v>
      </c>
      <c r="N38" s="53">
        <f t="shared" si="2"/>
        <v>0.98812709425658107</v>
      </c>
      <c r="O38" s="53">
        <f t="shared" si="2"/>
        <v>0.94330085756980897</v>
      </c>
      <c r="P38" s="53">
        <f t="shared" si="2"/>
        <v>0.73905472233248859</v>
      </c>
      <c r="Q38" s="53">
        <f t="shared" si="2"/>
        <v>0.70524029913830011</v>
      </c>
      <c r="R38" s="53">
        <f t="shared" ref="C38:AD47" si="3">R9/R$34*100</f>
        <v>0.76985155512544623</v>
      </c>
      <c r="S38" s="53">
        <f t="shared" si="3"/>
        <v>0.73106621392794702</v>
      </c>
      <c r="T38" s="53">
        <f t="shared" si="3"/>
        <v>0.76708073643096841</v>
      </c>
      <c r="U38" s="53">
        <f t="shared" si="3"/>
        <v>0.747601216580419</v>
      </c>
      <c r="V38" s="53">
        <f t="shared" si="3"/>
        <v>0.67427634930097102</v>
      </c>
      <c r="W38" s="53">
        <f t="shared" si="3"/>
        <v>0.64818025530570589</v>
      </c>
      <c r="X38" s="53">
        <f t="shared" si="3"/>
        <v>0.59292866217448081</v>
      </c>
      <c r="Y38" s="53">
        <f t="shared" si="3"/>
        <v>0.4906399348534462</v>
      </c>
      <c r="Z38" s="53">
        <f t="shared" si="3"/>
        <v>0.59644295625277377</v>
      </c>
      <c r="AA38" s="53">
        <f t="shared" si="3"/>
        <v>0.47480462154829101</v>
      </c>
      <c r="AB38" s="53">
        <f t="shared" si="3"/>
        <v>0.4009994781705285</v>
      </c>
      <c r="AC38" s="53">
        <f t="shared" si="3"/>
        <v>0.35720405296736862</v>
      </c>
      <c r="AD38" s="53">
        <f t="shared" si="3"/>
        <v>0.53568007944476315</v>
      </c>
    </row>
    <row r="39" spans="1:30" ht="12.75" customHeight="1">
      <c r="A39" s="35" t="s">
        <v>32</v>
      </c>
      <c r="B39" s="53">
        <f t="shared" si="2"/>
        <v>17.356162028950621</v>
      </c>
      <c r="C39" s="53">
        <f t="shared" si="3"/>
        <v>15.180291900148967</v>
      </c>
      <c r="D39" s="53">
        <f t="shared" si="3"/>
        <v>13.582835253142566</v>
      </c>
      <c r="E39" s="53">
        <f t="shared" si="3"/>
        <v>14.280043346214313</v>
      </c>
      <c r="F39" s="53">
        <f t="shared" si="3"/>
        <v>16.468594391883244</v>
      </c>
      <c r="G39" s="53">
        <f t="shared" si="3"/>
        <v>19.811867517882728</v>
      </c>
      <c r="H39" s="53">
        <f t="shared" si="3"/>
        <v>19.12131889852073</v>
      </c>
      <c r="I39" s="53">
        <f t="shared" si="3"/>
        <v>18.610718022283766</v>
      </c>
      <c r="J39" s="53">
        <f t="shared" si="3"/>
        <v>18.499138251645004</v>
      </c>
      <c r="K39" s="53">
        <f t="shared" si="3"/>
        <v>18.873852794206034</v>
      </c>
      <c r="L39" s="53">
        <f t="shared" si="3"/>
        <v>16.965270328804905</v>
      </c>
      <c r="M39" s="53">
        <f t="shared" si="3"/>
        <v>17.468916449841117</v>
      </c>
      <c r="N39" s="53">
        <f t="shared" si="3"/>
        <v>19.664238376436998</v>
      </c>
      <c r="O39" s="53">
        <f t="shared" si="3"/>
        <v>22.178238183482602</v>
      </c>
      <c r="P39" s="53">
        <f t="shared" si="3"/>
        <v>25.241441038008773</v>
      </c>
      <c r="Q39" s="53">
        <f t="shared" si="3"/>
        <v>23.108426116513613</v>
      </c>
      <c r="R39" s="53">
        <f t="shared" si="3"/>
        <v>20.116739742521013</v>
      </c>
      <c r="S39" s="53">
        <f t="shared" si="3"/>
        <v>18.085066495258683</v>
      </c>
      <c r="T39" s="53">
        <f t="shared" si="3"/>
        <v>19.518372557823056</v>
      </c>
      <c r="U39" s="53">
        <f t="shared" si="3"/>
        <v>17.731953096061854</v>
      </c>
      <c r="V39" s="53">
        <f t="shared" si="3"/>
        <v>19.455401828226346</v>
      </c>
      <c r="W39" s="53">
        <f t="shared" si="3"/>
        <v>20.527476920881853</v>
      </c>
      <c r="X39" s="53">
        <f t="shared" si="3"/>
        <v>18.432889447168773</v>
      </c>
      <c r="Y39" s="53">
        <f t="shared" si="3"/>
        <v>16.583117427473447</v>
      </c>
      <c r="Z39" s="53">
        <f t="shared" si="3"/>
        <v>13.205359184946147</v>
      </c>
      <c r="AA39" s="53">
        <f t="shared" si="3"/>
        <v>12.860347388474885</v>
      </c>
      <c r="AB39" s="53">
        <f t="shared" si="3"/>
        <v>12.591441646508695</v>
      </c>
      <c r="AC39" s="53">
        <f t="shared" si="3"/>
        <v>12.446901661927791</v>
      </c>
      <c r="AD39" s="53">
        <f t="shared" si="3"/>
        <v>17.579957635327144</v>
      </c>
    </row>
    <row r="40" spans="1:30" ht="12.75" customHeight="1">
      <c r="A40" s="35" t="s">
        <v>31</v>
      </c>
      <c r="B40" s="53">
        <f t="shared" si="2"/>
        <v>16.943734504727619</v>
      </c>
      <c r="C40" s="53">
        <f t="shared" si="3"/>
        <v>25.376244850677192</v>
      </c>
      <c r="D40" s="53">
        <f t="shared" si="3"/>
        <v>24.961376278329777</v>
      </c>
      <c r="E40" s="53">
        <f t="shared" si="3"/>
        <v>26.789011445825285</v>
      </c>
      <c r="F40" s="53">
        <f t="shared" si="3"/>
        <v>22.58444151357488</v>
      </c>
      <c r="G40" s="53">
        <f t="shared" si="3"/>
        <v>19.472070925622347</v>
      </c>
      <c r="H40" s="53">
        <f t="shared" si="3"/>
        <v>19.333405717563785</v>
      </c>
      <c r="I40" s="53">
        <f t="shared" si="3"/>
        <v>19.910094842455404</v>
      </c>
      <c r="J40" s="53">
        <f t="shared" si="3"/>
        <v>20.541046263974373</v>
      </c>
      <c r="K40" s="53">
        <f t="shared" si="3"/>
        <v>23.798560316282831</v>
      </c>
      <c r="L40" s="53">
        <f t="shared" si="3"/>
        <v>27.760515523666808</v>
      </c>
      <c r="M40" s="53">
        <f t="shared" si="3"/>
        <v>32.222786971444869</v>
      </c>
      <c r="N40" s="53">
        <f t="shared" si="3"/>
        <v>35.185111083220718</v>
      </c>
      <c r="O40" s="53">
        <f t="shared" si="3"/>
        <v>34.068358484588543</v>
      </c>
      <c r="P40" s="53">
        <f t="shared" si="3"/>
        <v>30.182480505147229</v>
      </c>
      <c r="Q40" s="53">
        <f t="shared" si="3"/>
        <v>25.65828059889007</v>
      </c>
      <c r="R40" s="53">
        <f t="shared" si="3"/>
        <v>24.617722123004448</v>
      </c>
      <c r="S40" s="53">
        <f t="shared" si="3"/>
        <v>24.874048328629762</v>
      </c>
      <c r="T40" s="53">
        <f t="shared" si="3"/>
        <v>22.941197284215345</v>
      </c>
      <c r="U40" s="53">
        <f t="shared" si="3"/>
        <v>21.471815608584418</v>
      </c>
      <c r="V40" s="53">
        <f t="shared" si="3"/>
        <v>19.882621138096884</v>
      </c>
      <c r="W40" s="53">
        <f t="shared" si="3"/>
        <v>17.240941170505195</v>
      </c>
      <c r="X40" s="53">
        <f t="shared" si="3"/>
        <v>16.028025887555081</v>
      </c>
      <c r="Y40" s="53">
        <f t="shared" si="3"/>
        <v>13.324247636259191</v>
      </c>
      <c r="Z40" s="53">
        <f t="shared" si="3"/>
        <v>14.319759347801075</v>
      </c>
      <c r="AA40" s="53">
        <f t="shared" si="3"/>
        <v>15.409795495256123</v>
      </c>
      <c r="AB40" s="53">
        <f t="shared" si="3"/>
        <v>16.640505582325495</v>
      </c>
      <c r="AC40" s="53">
        <f t="shared" si="3"/>
        <v>12.940315218871509</v>
      </c>
      <c r="AD40" s="53">
        <f t="shared" si="3"/>
        <v>21.242609177749717</v>
      </c>
    </row>
    <row r="41" spans="1:30" ht="12.75" customHeight="1">
      <c r="A41" s="35" t="s">
        <v>30</v>
      </c>
      <c r="B41" s="53">
        <f t="shared" si="2"/>
        <v>1.7662982832036545</v>
      </c>
      <c r="C41" s="53">
        <f t="shared" si="3"/>
        <v>1.4464359296200582</v>
      </c>
      <c r="D41" s="53">
        <f t="shared" si="3"/>
        <v>1.0692573812870092</v>
      </c>
      <c r="E41" s="53">
        <f t="shared" si="3"/>
        <v>0.78511987434401276</v>
      </c>
      <c r="F41" s="53">
        <f t="shared" si="3"/>
        <v>0.57989818024829964</v>
      </c>
      <c r="G41" s="53">
        <f t="shared" si="3"/>
        <v>0.57194367591629269</v>
      </c>
      <c r="H41" s="53">
        <f t="shared" si="3"/>
        <v>0.59615133741151305</v>
      </c>
      <c r="I41" s="53">
        <f t="shared" si="3"/>
        <v>0.87266004073680603</v>
      </c>
      <c r="J41" s="53">
        <f t="shared" si="3"/>
        <v>0.87737064052798386</v>
      </c>
      <c r="K41" s="53">
        <f t="shared" si="3"/>
        <v>0.80282713726107202</v>
      </c>
      <c r="L41" s="53">
        <f t="shared" si="3"/>
        <v>0.77633354222435225</v>
      </c>
      <c r="M41" s="53">
        <f t="shared" si="3"/>
        <v>0.65140591173408402</v>
      </c>
      <c r="N41" s="53">
        <f t="shared" si="3"/>
        <v>0.55468121354268585</v>
      </c>
      <c r="O41" s="53">
        <f t="shared" si="3"/>
        <v>0.61864677907294097</v>
      </c>
      <c r="P41" s="53">
        <f t="shared" si="3"/>
        <v>0.56372721217392263</v>
      </c>
      <c r="Q41" s="53">
        <f t="shared" si="3"/>
        <v>0.58290265377891437</v>
      </c>
      <c r="R41" s="53">
        <f t="shared" si="3"/>
        <v>0.57806365968059914</v>
      </c>
      <c r="S41" s="53">
        <f t="shared" si="3"/>
        <v>0.47096618917499694</v>
      </c>
      <c r="T41" s="53">
        <f t="shared" si="3"/>
        <v>0.45509862941962309</v>
      </c>
      <c r="U41" s="53">
        <f t="shared" si="3"/>
        <v>0.37027677647184676</v>
      </c>
      <c r="V41" s="53">
        <f t="shared" si="3"/>
        <v>0.36378524097507986</v>
      </c>
      <c r="W41" s="53">
        <f t="shared" si="3"/>
        <v>0.40245446682805441</v>
      </c>
      <c r="X41" s="53">
        <f t="shared" si="3"/>
        <v>0.38991219796618748</v>
      </c>
      <c r="Y41" s="53">
        <f t="shared" si="3"/>
        <v>0.65228898687395431</v>
      </c>
      <c r="Z41" s="53">
        <f t="shared" si="3"/>
        <v>1.1809301838487394</v>
      </c>
      <c r="AA41" s="53">
        <f t="shared" si="3"/>
        <v>1.1194326711444251</v>
      </c>
      <c r="AB41" s="53">
        <f t="shared" si="3"/>
        <v>1.3895539301686299</v>
      </c>
      <c r="AC41" s="53">
        <f t="shared" si="3"/>
        <v>1.2384817380361304</v>
      </c>
      <c r="AD41" s="53">
        <f t="shared" si="3"/>
        <v>0.74897442077370913</v>
      </c>
    </row>
    <row r="42" spans="1:30" ht="12.75" customHeight="1">
      <c r="A42" s="35" t="s">
        <v>29</v>
      </c>
      <c r="B42" s="53">
        <f t="shared" si="2"/>
        <v>6.9660809352055377</v>
      </c>
      <c r="C42" s="53">
        <f t="shared" si="3"/>
        <v>4.2005236347299837</v>
      </c>
      <c r="D42" s="53">
        <f t="shared" si="3"/>
        <v>4.1477714510118817</v>
      </c>
      <c r="E42" s="53">
        <f t="shared" si="3"/>
        <v>3.4790781559363904</v>
      </c>
      <c r="F42" s="53">
        <f t="shared" si="3"/>
        <v>3.2191768609795677</v>
      </c>
      <c r="G42" s="53">
        <f t="shared" si="3"/>
        <v>3.3401709374816688</v>
      </c>
      <c r="H42" s="53">
        <f t="shared" si="3"/>
        <v>3.7060154015313866</v>
      </c>
      <c r="I42" s="53">
        <f t="shared" si="3"/>
        <v>3.1656771482004973</v>
      </c>
      <c r="J42" s="53">
        <f t="shared" si="3"/>
        <v>2.6434045934300552</v>
      </c>
      <c r="K42" s="53">
        <f t="shared" si="3"/>
        <v>3.7330357122539493</v>
      </c>
      <c r="L42" s="53">
        <f t="shared" si="3"/>
        <v>3.6331537554031597</v>
      </c>
      <c r="M42" s="53">
        <f t="shared" si="3"/>
        <v>3.1643080919538096</v>
      </c>
      <c r="N42" s="53">
        <f t="shared" si="3"/>
        <v>1.7402432710591276</v>
      </c>
      <c r="O42" s="53">
        <f t="shared" si="3"/>
        <v>1.2751877257929873</v>
      </c>
      <c r="P42" s="53">
        <f t="shared" si="3"/>
        <v>0.96603143495422139</v>
      </c>
      <c r="Q42" s="53">
        <f t="shared" si="3"/>
        <v>1.3004319352854696</v>
      </c>
      <c r="R42" s="53">
        <f t="shared" si="3"/>
        <v>1.6967696355162254</v>
      </c>
      <c r="S42" s="53">
        <f t="shared" si="3"/>
        <v>1.7605842923161819</v>
      </c>
      <c r="T42" s="53">
        <f t="shared" si="3"/>
        <v>2.0304578388388967</v>
      </c>
      <c r="U42" s="53">
        <f t="shared" si="3"/>
        <v>2.1706057251563462</v>
      </c>
      <c r="V42" s="53">
        <f t="shared" si="3"/>
        <v>2.0261610095932734</v>
      </c>
      <c r="W42" s="53">
        <f t="shared" si="3"/>
        <v>1.9464289184136521</v>
      </c>
      <c r="X42" s="53">
        <f t="shared" si="3"/>
        <v>1.9963196336900315</v>
      </c>
      <c r="Y42" s="53">
        <f t="shared" si="3"/>
        <v>1.6648590266652437</v>
      </c>
      <c r="Z42" s="53">
        <f t="shared" si="3"/>
        <v>1.4498468842172041</v>
      </c>
      <c r="AA42" s="53">
        <f t="shared" si="3"/>
        <v>0.99824010145695119</v>
      </c>
      <c r="AB42" s="53">
        <f t="shared" si="3"/>
        <v>0.96597015931537511</v>
      </c>
      <c r="AC42" s="53">
        <f t="shared" si="3"/>
        <v>1.0282037937382777</v>
      </c>
      <c r="AD42" s="53">
        <f t="shared" si="3"/>
        <v>2.0761052038293548</v>
      </c>
    </row>
    <row r="43" spans="1:30" ht="12.75" customHeight="1">
      <c r="A43" s="35" t="s">
        <v>28</v>
      </c>
      <c r="B43" s="53">
        <f t="shared" si="2"/>
        <v>12.483432731770682</v>
      </c>
      <c r="C43" s="53">
        <f t="shared" si="3"/>
        <v>9.0433437228939315</v>
      </c>
      <c r="D43" s="53">
        <f t="shared" si="3"/>
        <v>6.9495662587424967</v>
      </c>
      <c r="E43" s="53">
        <f t="shared" si="3"/>
        <v>7.7125950083856392</v>
      </c>
      <c r="F43" s="53">
        <f t="shared" si="3"/>
        <v>7.6083515854184869</v>
      </c>
      <c r="G43" s="53">
        <f t="shared" si="3"/>
        <v>8.9658758252906061</v>
      </c>
      <c r="H43" s="53">
        <f t="shared" si="3"/>
        <v>8.6917610944506034</v>
      </c>
      <c r="I43" s="53">
        <f t="shared" si="3"/>
        <v>7.0667214281973898</v>
      </c>
      <c r="J43" s="53">
        <f t="shared" si="3"/>
        <v>5.3826844094891593</v>
      </c>
      <c r="K43" s="53">
        <f t="shared" si="3"/>
        <v>5.2558500809967175</v>
      </c>
      <c r="L43" s="53">
        <f t="shared" si="3"/>
        <v>4.0756663619767464</v>
      </c>
      <c r="M43" s="53">
        <f t="shared" si="3"/>
        <v>3.0491880719253288</v>
      </c>
      <c r="N43" s="53">
        <f t="shared" si="3"/>
        <v>1.8006928519676841</v>
      </c>
      <c r="O43" s="53">
        <f t="shared" si="3"/>
        <v>1.4156383461422224</v>
      </c>
      <c r="P43" s="53">
        <f t="shared" si="3"/>
        <v>0.85370559955324632</v>
      </c>
      <c r="Q43" s="53">
        <f t="shared" si="3"/>
        <v>0.93411143366820526</v>
      </c>
      <c r="R43" s="53">
        <f t="shared" si="3"/>
        <v>1.1102462958659531</v>
      </c>
      <c r="S43" s="53">
        <f t="shared" si="3"/>
        <v>1.0794747185110083</v>
      </c>
      <c r="T43" s="53">
        <f t="shared" si="3"/>
        <v>0.87475768330841663</v>
      </c>
      <c r="U43" s="53">
        <f t="shared" si="3"/>
        <v>0.80137312510974046</v>
      </c>
      <c r="V43" s="53">
        <f t="shared" si="3"/>
        <v>0.75264151761642917</v>
      </c>
      <c r="W43" s="53">
        <f t="shared" si="3"/>
        <v>0.76921218558688842</v>
      </c>
      <c r="X43" s="53">
        <f t="shared" si="3"/>
        <v>0.81021118080661458</v>
      </c>
      <c r="Y43" s="53">
        <f t="shared" si="3"/>
        <v>0.7963014612667596</v>
      </c>
      <c r="Z43" s="53">
        <f t="shared" si="3"/>
        <v>1.0608057735839302</v>
      </c>
      <c r="AA43" s="53">
        <f t="shared" si="3"/>
        <v>0.96348638015847299</v>
      </c>
      <c r="AB43" s="53">
        <f t="shared" si="3"/>
        <v>0.80630678959110125</v>
      </c>
      <c r="AC43" s="53">
        <f t="shared" si="3"/>
        <v>0.31664056329077189</v>
      </c>
      <c r="AD43" s="53">
        <f t="shared" si="3"/>
        <v>2.4252850937028656</v>
      </c>
    </row>
    <row r="44" spans="1:30" ht="12.75" customHeight="1">
      <c r="A44" s="35" t="s">
        <v>27</v>
      </c>
      <c r="B44" s="53">
        <f t="shared" si="2"/>
        <v>0.95941664595090015</v>
      </c>
      <c r="C44" s="53">
        <f t="shared" si="3"/>
        <v>0.72684734643471238</v>
      </c>
      <c r="D44" s="53">
        <f t="shared" si="3"/>
        <v>0.74253642205248804</v>
      </c>
      <c r="E44" s="53">
        <f t="shared" si="3"/>
        <v>0.8251897873802837</v>
      </c>
      <c r="F44" s="53">
        <f t="shared" si="3"/>
        <v>0.8483217867543198</v>
      </c>
      <c r="G44" s="53">
        <f t="shared" si="3"/>
        <v>0.55464210337897035</v>
      </c>
      <c r="H44" s="53">
        <f t="shared" si="3"/>
        <v>0.59967159100818235</v>
      </c>
      <c r="I44" s="53">
        <f t="shared" si="3"/>
        <v>0.65674541861715241</v>
      </c>
      <c r="J44" s="53">
        <f t="shared" si="3"/>
        <v>0.67073927195496663</v>
      </c>
      <c r="K44" s="53">
        <f t="shared" si="3"/>
        <v>0.62352540218857611</v>
      </c>
      <c r="L44" s="53">
        <f t="shared" si="3"/>
        <v>0.78890788886474883</v>
      </c>
      <c r="M44" s="53">
        <f t="shared" si="3"/>
        <v>0.80346389765189352</v>
      </c>
      <c r="N44" s="53">
        <f t="shared" si="3"/>
        <v>0.78595326046192282</v>
      </c>
      <c r="O44" s="53">
        <f t="shared" si="3"/>
        <v>0.83927580595718976</v>
      </c>
      <c r="P44" s="53">
        <f t="shared" si="3"/>
        <v>0.99549546900206731</v>
      </c>
      <c r="Q44" s="53">
        <f t="shared" si="3"/>
        <v>0.83994028006003274</v>
      </c>
      <c r="R44" s="53">
        <f t="shared" si="3"/>
        <v>0.87095615283297023</v>
      </c>
      <c r="S44" s="53">
        <f t="shared" si="3"/>
        <v>0.82403305657314574</v>
      </c>
      <c r="T44" s="53">
        <f t="shared" si="3"/>
        <v>0.85935292729465673</v>
      </c>
      <c r="U44" s="53">
        <f t="shared" si="3"/>
        <v>0.8972516693442657</v>
      </c>
      <c r="V44" s="53">
        <f t="shared" si="3"/>
        <v>0.86691053856710309</v>
      </c>
      <c r="W44" s="53">
        <f t="shared" si="3"/>
        <v>0.94195918785076915</v>
      </c>
      <c r="X44" s="53">
        <f t="shared" si="3"/>
        <v>0.94366891952022935</v>
      </c>
      <c r="Y44" s="53">
        <f t="shared" si="3"/>
        <v>0.9786867144171254</v>
      </c>
      <c r="Z44" s="53">
        <f t="shared" si="3"/>
        <v>1.1060944490228948</v>
      </c>
      <c r="AA44" s="53">
        <f t="shared" si="3"/>
        <v>0.84452150115252689</v>
      </c>
      <c r="AB44" s="53">
        <f t="shared" si="3"/>
        <v>0.81871893114645944</v>
      </c>
      <c r="AC44" s="53">
        <f t="shared" si="3"/>
        <v>0.86288770763574341</v>
      </c>
      <c r="AD44" s="53">
        <f t="shared" si="3"/>
        <v>0.84695050270260863</v>
      </c>
    </row>
    <row r="45" spans="1:30" ht="12.75" customHeight="1">
      <c r="A45" s="35" t="s">
        <v>26</v>
      </c>
      <c r="B45" s="53">
        <f t="shared" si="2"/>
        <v>2.9269564563348358</v>
      </c>
      <c r="C45" s="53">
        <f t="shared" si="3"/>
        <v>2.0127867932677672</v>
      </c>
      <c r="D45" s="53">
        <f t="shared" si="3"/>
        <v>2.3258794816822235</v>
      </c>
      <c r="E45" s="53">
        <f t="shared" si="3"/>
        <v>1.9731948940293869</v>
      </c>
      <c r="F45" s="53">
        <f t="shared" si="3"/>
        <v>2.3531121304974909</v>
      </c>
      <c r="G45" s="53">
        <f t="shared" si="3"/>
        <v>2.2023399076582084</v>
      </c>
      <c r="H45" s="53">
        <f t="shared" si="3"/>
        <v>1.5484835856510493</v>
      </c>
      <c r="I45" s="53">
        <f t="shared" si="3"/>
        <v>1.516120813441161</v>
      </c>
      <c r="J45" s="53">
        <f t="shared" si="3"/>
        <v>1.7768565737939346</v>
      </c>
      <c r="K45" s="53">
        <f t="shared" si="3"/>
        <v>1.9186012243011701</v>
      </c>
      <c r="L45" s="53">
        <f t="shared" si="3"/>
        <v>2.3085547807957036</v>
      </c>
      <c r="M45" s="53">
        <f t="shared" si="3"/>
        <v>2.6861639066545284</v>
      </c>
      <c r="N45" s="53">
        <f t="shared" si="3"/>
        <v>1.1677311541482585</v>
      </c>
      <c r="O45" s="53">
        <f t="shared" si="3"/>
        <v>1.0418171077135541</v>
      </c>
      <c r="P45" s="53">
        <f t="shared" si="3"/>
        <v>0.65949883178352464</v>
      </c>
      <c r="Q45" s="53">
        <f t="shared" si="3"/>
        <v>0.63642168614618966</v>
      </c>
      <c r="R45" s="53">
        <f t="shared" si="3"/>
        <v>0.57170062027644675</v>
      </c>
      <c r="S45" s="53">
        <f t="shared" si="3"/>
        <v>0.56167675720964261</v>
      </c>
      <c r="T45" s="53">
        <f t="shared" si="3"/>
        <v>0.52715716455306383</v>
      </c>
      <c r="U45" s="53">
        <f t="shared" si="3"/>
        <v>1.6503540984912888</v>
      </c>
      <c r="V45" s="53">
        <f t="shared" si="3"/>
        <v>0.9905245176681885</v>
      </c>
      <c r="W45" s="53">
        <f t="shared" si="3"/>
        <v>0.50669483624540834</v>
      </c>
      <c r="X45" s="53">
        <f t="shared" si="3"/>
        <v>0.43510491638623094</v>
      </c>
      <c r="Y45" s="53">
        <f t="shared" si="3"/>
        <v>0.42944367250148119</v>
      </c>
      <c r="Z45" s="53">
        <f t="shared" si="3"/>
        <v>0.37079648836776996</v>
      </c>
      <c r="AA45" s="53">
        <f t="shared" si="3"/>
        <v>0.367295428127211</v>
      </c>
      <c r="AB45" s="53">
        <f t="shared" si="3"/>
        <v>0.35208793671885225</v>
      </c>
      <c r="AC45" s="53">
        <f t="shared" si="3"/>
        <v>0.32064912940146217</v>
      </c>
      <c r="AD45" s="53">
        <f t="shared" si="3"/>
        <v>1.0117731607677418</v>
      </c>
    </row>
    <row r="46" spans="1:30" ht="12.75" customHeight="1">
      <c r="A46" s="35" t="s">
        <v>25</v>
      </c>
      <c r="B46" s="53">
        <f t="shared" si="2"/>
        <v>8.710115398006453E-2</v>
      </c>
      <c r="C46" s="53">
        <f t="shared" si="3"/>
        <v>0.12716775129208649</v>
      </c>
      <c r="D46" s="53">
        <f t="shared" si="3"/>
        <v>0.16564273048271372</v>
      </c>
      <c r="E46" s="53">
        <f t="shared" si="3"/>
        <v>0.20856967761899314</v>
      </c>
      <c r="F46" s="53">
        <f t="shared" si="3"/>
        <v>0.24003516180341866</v>
      </c>
      <c r="G46" s="53">
        <f t="shared" si="3"/>
        <v>0.24692214094509535</v>
      </c>
      <c r="H46" s="53">
        <f t="shared" si="3"/>
        <v>0.30196478577334473</v>
      </c>
      <c r="I46" s="53">
        <f t="shared" si="3"/>
        <v>0.33730691379471139</v>
      </c>
      <c r="J46" s="53">
        <f t="shared" si="3"/>
        <v>0.22836063586956507</v>
      </c>
      <c r="K46" s="53">
        <f t="shared" si="3"/>
        <v>0.19679648852856219</v>
      </c>
      <c r="L46" s="53">
        <f t="shared" si="3"/>
        <v>0.10770025913867025</v>
      </c>
      <c r="M46" s="53">
        <f t="shared" si="3"/>
        <v>9.5961795614162834E-2</v>
      </c>
      <c r="N46" s="53">
        <f t="shared" si="3"/>
        <v>9.2573721401186387E-2</v>
      </c>
      <c r="O46" s="53">
        <f t="shared" si="3"/>
        <v>9.1044172319591665E-2</v>
      </c>
      <c r="P46" s="53">
        <f t="shared" si="3"/>
        <v>5.3675160903041218E-2</v>
      </c>
      <c r="Q46" s="53">
        <f t="shared" si="3"/>
        <v>6.0453264286565403E-2</v>
      </c>
      <c r="R46" s="53">
        <f t="shared" si="3"/>
        <v>4.0647355217510207E-2</v>
      </c>
      <c r="S46" s="53">
        <f t="shared" si="3"/>
        <v>4.2972463668237273E-2</v>
      </c>
      <c r="T46" s="53">
        <f t="shared" si="3"/>
        <v>3.5941023398142577E-2</v>
      </c>
      <c r="U46" s="53">
        <f t="shared" si="3"/>
        <v>3.3307653986281355E-2</v>
      </c>
      <c r="V46" s="53">
        <f t="shared" si="3"/>
        <v>3.5753546234978222E-2</v>
      </c>
      <c r="W46" s="53">
        <f t="shared" si="3"/>
        <v>3.059877295704401E-2</v>
      </c>
      <c r="X46" s="53">
        <f t="shared" si="3"/>
        <v>3.8175276705911948E-2</v>
      </c>
      <c r="Y46" s="53">
        <f t="shared" si="3"/>
        <v>4.8602499191746376E-2</v>
      </c>
      <c r="Z46" s="53">
        <f t="shared" si="3"/>
        <v>6.4129608842264152E-2</v>
      </c>
      <c r="AA46" s="53">
        <f t="shared" si="3"/>
        <v>5.3592580154676064E-2</v>
      </c>
      <c r="AB46" s="53">
        <f t="shared" si="3"/>
        <v>4.4200139939298763E-2</v>
      </c>
      <c r="AC46" s="53">
        <f t="shared" si="3"/>
        <v>5.008201453233712E-2</v>
      </c>
      <c r="AD46" s="53">
        <f t="shared" si="3"/>
        <v>9.0388626085333365E-2</v>
      </c>
    </row>
    <row r="47" spans="1:30" ht="12.75" customHeight="1">
      <c r="A47" s="35" t="s">
        <v>24</v>
      </c>
      <c r="B47" s="53">
        <f t="shared" si="2"/>
        <v>0.15748290304594925</v>
      </c>
      <c r="C47" s="53">
        <f t="shared" si="3"/>
        <v>0.11408281709124131</v>
      </c>
      <c r="D47" s="53">
        <f t="shared" si="3"/>
        <v>0.21128526912531242</v>
      </c>
      <c r="E47" s="53">
        <f t="shared" si="3"/>
        <v>0.18135009696441692</v>
      </c>
      <c r="F47" s="53">
        <f t="shared" si="3"/>
        <v>0.19197944691977545</v>
      </c>
      <c r="G47" s="53">
        <f t="shared" si="3"/>
        <v>0.20591885623949727</v>
      </c>
      <c r="H47" s="53">
        <f t="shared" si="3"/>
        <v>0.19247311454069016</v>
      </c>
      <c r="I47" s="53">
        <f t="shared" si="3"/>
        <v>0.17911349837969145</v>
      </c>
      <c r="J47" s="53">
        <f t="shared" si="3"/>
        <v>0.17568367350142786</v>
      </c>
      <c r="K47" s="53">
        <f t="shared" si="3"/>
        <v>0.16379033025561091</v>
      </c>
      <c r="L47" s="53">
        <f t="shared" si="3"/>
        <v>0.28026461158061483</v>
      </c>
      <c r="M47" s="53">
        <f t="shared" si="3"/>
        <v>0.25205107448432701</v>
      </c>
      <c r="N47" s="53">
        <f t="shared" si="3"/>
        <v>0.20907928962302902</v>
      </c>
      <c r="O47" s="53">
        <f t="shared" si="3"/>
        <v>0.26109043767336504</v>
      </c>
      <c r="P47" s="53">
        <f t="shared" si="3"/>
        <v>0.24661853954934324</v>
      </c>
      <c r="Q47" s="53">
        <f t="shared" si="3"/>
        <v>0.24760123408579687</v>
      </c>
      <c r="R47" s="53">
        <f t="shared" si="3"/>
        <v>0.32863433680801668</v>
      </c>
      <c r="S47" s="53">
        <f t="shared" si="3"/>
        <v>0.35569551874127564</v>
      </c>
      <c r="T47" s="53">
        <f t="shared" si="3"/>
        <v>0.33436744408669877</v>
      </c>
      <c r="U47" s="53">
        <f t="shared" ref="C47:AD56" si="4">U18/U$34*100</f>
        <v>0.3395713563861289</v>
      </c>
      <c r="V47" s="53">
        <f t="shared" si="4"/>
        <v>0.32982319397916759</v>
      </c>
      <c r="W47" s="53">
        <f t="shared" si="4"/>
        <v>0.35920853784731616</v>
      </c>
      <c r="X47" s="53">
        <f t="shared" si="4"/>
        <v>0.39706545059935611</v>
      </c>
      <c r="Y47" s="53">
        <f t="shared" si="4"/>
        <v>0.40378396513377302</v>
      </c>
      <c r="Z47" s="53">
        <f t="shared" si="4"/>
        <v>0.48854412533021324</v>
      </c>
      <c r="AA47" s="53">
        <f t="shared" si="4"/>
        <v>0.53494822496439365</v>
      </c>
      <c r="AB47" s="53">
        <f t="shared" si="4"/>
        <v>0.48357003191182413</v>
      </c>
      <c r="AC47" s="53">
        <f t="shared" si="4"/>
        <v>0.50454914181352339</v>
      </c>
      <c r="AD47" s="53">
        <f t="shared" si="4"/>
        <v>0.33281059445581568</v>
      </c>
    </row>
    <row r="48" spans="1:30" ht="12.75" customHeight="1">
      <c r="A48" s="35" t="s">
        <v>23</v>
      </c>
      <c r="B48" s="53">
        <f t="shared" si="2"/>
        <v>9.9707593288131235</v>
      </c>
      <c r="C48" s="53">
        <f t="shared" si="4"/>
        <v>6.4268439204645578</v>
      </c>
      <c r="D48" s="53">
        <f t="shared" si="4"/>
        <v>6.1355701938234084</v>
      </c>
      <c r="E48" s="53">
        <f t="shared" si="4"/>
        <v>4.9668698092364689</v>
      </c>
      <c r="F48" s="53">
        <f t="shared" si="4"/>
        <v>4.72115069669311</v>
      </c>
      <c r="G48" s="53">
        <f t="shared" si="4"/>
        <v>4.6840707697498702</v>
      </c>
      <c r="H48" s="53">
        <f t="shared" si="4"/>
        <v>3.6949285437482255</v>
      </c>
      <c r="I48" s="53">
        <f t="shared" si="4"/>
        <v>3.7778237252097946</v>
      </c>
      <c r="J48" s="53">
        <f t="shared" si="4"/>
        <v>4.0920099954027274</v>
      </c>
      <c r="K48" s="53">
        <f t="shared" si="4"/>
        <v>4.4801504624522659</v>
      </c>
      <c r="L48" s="53">
        <f t="shared" si="4"/>
        <v>4.6095257618882108</v>
      </c>
      <c r="M48" s="53">
        <f t="shared" si="4"/>
        <v>4.193906022428374</v>
      </c>
      <c r="N48" s="53">
        <f t="shared" si="4"/>
        <v>3.8031412325101654</v>
      </c>
      <c r="O48" s="53">
        <f t="shared" si="4"/>
        <v>3.7844044323710238</v>
      </c>
      <c r="P48" s="53">
        <f t="shared" si="4"/>
        <v>3.0905926213113166</v>
      </c>
      <c r="Q48" s="53">
        <f t="shared" si="4"/>
        <v>3.4768703118576152</v>
      </c>
      <c r="R48" s="53">
        <f t="shared" si="4"/>
        <v>3.5429137258684658</v>
      </c>
      <c r="S48" s="53">
        <f t="shared" si="4"/>
        <v>3.4297593927481165</v>
      </c>
      <c r="T48" s="53">
        <f t="shared" si="4"/>
        <v>3.5291674263304893</v>
      </c>
      <c r="U48" s="53">
        <f t="shared" si="4"/>
        <v>3.6477094933101779</v>
      </c>
      <c r="V48" s="53">
        <f t="shared" si="4"/>
        <v>3.417641193826197</v>
      </c>
      <c r="W48" s="53">
        <f t="shared" si="4"/>
        <v>3.3597267829332451</v>
      </c>
      <c r="X48" s="53">
        <f t="shared" si="4"/>
        <v>3.3029260668866667</v>
      </c>
      <c r="Y48" s="53">
        <f t="shared" si="4"/>
        <v>3.200393986625119</v>
      </c>
      <c r="Z48" s="53">
        <f t="shared" si="4"/>
        <v>3.1766552064358162</v>
      </c>
      <c r="AA48" s="53">
        <f t="shared" si="4"/>
        <v>3.0992082184453364</v>
      </c>
      <c r="AB48" s="53">
        <f t="shared" si="4"/>
        <v>3.2159082946126833</v>
      </c>
      <c r="AC48" s="53">
        <f t="shared" si="4"/>
        <v>3.5191419977533855</v>
      </c>
      <c r="AD48" s="53">
        <f t="shared" si="4"/>
        <v>3.7446331564294972</v>
      </c>
    </row>
    <row r="49" spans="1:30" ht="12.75" customHeight="1">
      <c r="A49" s="35" t="s">
        <v>22</v>
      </c>
      <c r="B49" s="53">
        <f t="shared" si="2"/>
        <v>1.5267287079015963</v>
      </c>
      <c r="C49" s="53">
        <f t="shared" si="4"/>
        <v>1.4219651471839643</v>
      </c>
      <c r="D49" s="53">
        <f t="shared" si="4"/>
        <v>1.5298495951911957</v>
      </c>
      <c r="E49" s="53">
        <f t="shared" si="4"/>
        <v>1.9848578142489046</v>
      </c>
      <c r="F49" s="53">
        <f t="shared" si="4"/>
        <v>2.349549061249268</v>
      </c>
      <c r="G49" s="53">
        <f t="shared" si="4"/>
        <v>2.1659259182887589</v>
      </c>
      <c r="H49" s="53">
        <f t="shared" si="4"/>
        <v>2.3136381809406825</v>
      </c>
      <c r="I49" s="53">
        <f t="shared" si="4"/>
        <v>2.9183957823348372</v>
      </c>
      <c r="J49" s="53">
        <f t="shared" si="4"/>
        <v>3.6085263431312526</v>
      </c>
      <c r="K49" s="53">
        <f t="shared" si="4"/>
        <v>3.0747629677687027</v>
      </c>
      <c r="L49" s="53">
        <f t="shared" si="4"/>
        <v>3.053278065174478</v>
      </c>
      <c r="M49" s="53">
        <f t="shared" si="4"/>
        <v>3.0968123804382146</v>
      </c>
      <c r="N49" s="53">
        <f t="shared" si="4"/>
        <v>3.3552957107102399</v>
      </c>
      <c r="O49" s="53">
        <f t="shared" si="4"/>
        <v>3.435188080265736</v>
      </c>
      <c r="P49" s="53">
        <f t="shared" si="4"/>
        <v>3.0113552402568331</v>
      </c>
      <c r="Q49" s="53">
        <f t="shared" si="4"/>
        <v>3.2587986946906828</v>
      </c>
      <c r="R49" s="53">
        <f t="shared" si="4"/>
        <v>3.6119070977177481</v>
      </c>
      <c r="S49" s="53">
        <f t="shared" si="4"/>
        <v>4.148472640291569</v>
      </c>
      <c r="T49" s="53">
        <f t="shared" si="4"/>
        <v>4.985646661438186</v>
      </c>
      <c r="U49" s="53">
        <f t="shared" si="4"/>
        <v>5.3649797019091183</v>
      </c>
      <c r="V49" s="53">
        <f t="shared" si="4"/>
        <v>5.0137103896566533</v>
      </c>
      <c r="W49" s="53">
        <f t="shared" si="4"/>
        <v>5.1594419048295688</v>
      </c>
      <c r="X49" s="53">
        <f t="shared" si="4"/>
        <v>5.1336488187240255</v>
      </c>
      <c r="Y49" s="53">
        <f t="shared" si="4"/>
        <v>5.2052694407033275</v>
      </c>
      <c r="Z49" s="53">
        <f t="shared" si="4"/>
        <v>5.5551809693259075</v>
      </c>
      <c r="AA49" s="53">
        <f t="shared" si="4"/>
        <v>5.4861121991120809</v>
      </c>
      <c r="AB49" s="53">
        <f t="shared" si="4"/>
        <v>5.2831927924511595</v>
      </c>
      <c r="AC49" s="53">
        <f t="shared" si="4"/>
        <v>5.6375195839814349</v>
      </c>
      <c r="AD49" s="53">
        <f t="shared" si="4"/>
        <v>4.1787016611558743</v>
      </c>
    </row>
    <row r="50" spans="1:30" ht="12.75" customHeight="1">
      <c r="A50" s="35" t="s">
        <v>21</v>
      </c>
      <c r="B50" s="53">
        <f t="shared" si="2"/>
        <v>0.59652527790266463</v>
      </c>
      <c r="C50" s="53">
        <f t="shared" si="4"/>
        <v>0.40244371325050343</v>
      </c>
      <c r="D50" s="53">
        <f t="shared" si="4"/>
        <v>0.41363477619755074</v>
      </c>
      <c r="E50" s="53">
        <f t="shared" si="4"/>
        <v>0.40590565077144247</v>
      </c>
      <c r="F50" s="53">
        <f t="shared" si="4"/>
        <v>0.39057366061604681</v>
      </c>
      <c r="G50" s="53">
        <f t="shared" si="4"/>
        <v>0.42526016050470722</v>
      </c>
      <c r="H50" s="53">
        <f t="shared" si="4"/>
        <v>0.46435041055746329</v>
      </c>
      <c r="I50" s="53">
        <f t="shared" si="4"/>
        <v>0.72290186761091124</v>
      </c>
      <c r="J50" s="53">
        <f t="shared" si="4"/>
        <v>0.92368568547982199</v>
      </c>
      <c r="K50" s="53">
        <f t="shared" si="4"/>
        <v>0.98804071059896936</v>
      </c>
      <c r="L50" s="53">
        <f t="shared" si="4"/>
        <v>1.1320079749100791</v>
      </c>
      <c r="M50" s="53">
        <f t="shared" si="4"/>
        <v>1.116332238618077</v>
      </c>
      <c r="N50" s="53">
        <f t="shared" si="4"/>
        <v>1.0381185020960315</v>
      </c>
      <c r="O50" s="53">
        <f t="shared" si="4"/>
        <v>0.67571999903785196</v>
      </c>
      <c r="P50" s="53">
        <f t="shared" si="4"/>
        <v>0.59889258152300973</v>
      </c>
      <c r="Q50" s="53">
        <f t="shared" si="4"/>
        <v>0.71070655697209184</v>
      </c>
      <c r="R50" s="53">
        <f t="shared" si="4"/>
        <v>0.77481921497519102</v>
      </c>
      <c r="S50" s="53">
        <f t="shared" si="4"/>
        <v>0.94306671226468652</v>
      </c>
      <c r="T50" s="53">
        <f t="shared" si="4"/>
        <v>1.1136372948050031</v>
      </c>
      <c r="U50" s="53">
        <f t="shared" si="4"/>
        <v>1.2851422292087487</v>
      </c>
      <c r="V50" s="53">
        <f t="shared" si="4"/>
        <v>1.0710330789707634</v>
      </c>
      <c r="W50" s="53">
        <f t="shared" si="4"/>
        <v>1.0347200392817149</v>
      </c>
      <c r="X50" s="53">
        <f t="shared" si="4"/>
        <v>1.062817934925675</v>
      </c>
      <c r="Y50" s="53">
        <f t="shared" si="4"/>
        <v>1.0691840118450719</v>
      </c>
      <c r="Z50" s="53">
        <f t="shared" si="4"/>
        <v>1.0813476835350215</v>
      </c>
      <c r="AA50" s="53">
        <f t="shared" si="4"/>
        <v>1.081819770218815</v>
      </c>
      <c r="AB50" s="53">
        <f t="shared" si="4"/>
        <v>1.1720203768371988</v>
      </c>
      <c r="AC50" s="53">
        <f t="shared" si="4"/>
        <v>1.1463412008780993</v>
      </c>
      <c r="AD50" s="53">
        <f t="shared" si="4"/>
        <v>0.93624746724464036</v>
      </c>
    </row>
    <row r="51" spans="1:30" ht="12.75" customHeight="1">
      <c r="A51" s="35" t="s">
        <v>20</v>
      </c>
      <c r="B51" s="53">
        <f t="shared" si="2"/>
        <v>1.5418634918897909</v>
      </c>
      <c r="C51" s="53">
        <f t="shared" si="4"/>
        <v>1.010003894863049</v>
      </c>
      <c r="D51" s="53">
        <f t="shared" si="4"/>
        <v>1.1678992430962736</v>
      </c>
      <c r="E51" s="53">
        <f t="shared" si="4"/>
        <v>0.89000322741592708</v>
      </c>
      <c r="F51" s="53">
        <f t="shared" si="4"/>
        <v>0.79284957779551146</v>
      </c>
      <c r="G51" s="53">
        <f t="shared" si="4"/>
        <v>0.68269724795258346</v>
      </c>
      <c r="H51" s="53">
        <f t="shared" si="4"/>
        <v>0.77732721806396077</v>
      </c>
      <c r="I51" s="53">
        <f t="shared" si="4"/>
        <v>0.79200864501920532</v>
      </c>
      <c r="J51" s="53">
        <f t="shared" si="4"/>
        <v>0.96364891105916084</v>
      </c>
      <c r="K51" s="53">
        <f t="shared" si="4"/>
        <v>1.0185981534291506</v>
      </c>
      <c r="L51" s="53">
        <f t="shared" si="4"/>
        <v>0.87758885900489336</v>
      </c>
      <c r="M51" s="53">
        <f t="shared" si="4"/>
        <v>0.46868530321550717</v>
      </c>
      <c r="N51" s="53">
        <f t="shared" si="4"/>
        <v>0.14601668738821619</v>
      </c>
      <c r="O51" s="53">
        <f t="shared" si="4"/>
        <v>0.15828045733655374</v>
      </c>
      <c r="P51" s="53">
        <f t="shared" si="4"/>
        <v>1.1939394692416474E-2</v>
      </c>
      <c r="Q51" s="53">
        <f t="shared" si="4"/>
        <v>1.2635471023813053E-4</v>
      </c>
      <c r="R51" s="53">
        <f t="shared" si="4"/>
        <v>5.30041655003261E-5</v>
      </c>
      <c r="S51" s="53">
        <f t="shared" si="4"/>
        <v>1.9438270945503877E-4</v>
      </c>
      <c r="T51" s="53">
        <f t="shared" si="4"/>
        <v>1.3850360921898711E-4</v>
      </c>
      <c r="U51" s="53">
        <f t="shared" si="4"/>
        <v>3.2466249775485538E-4</v>
      </c>
      <c r="V51" s="53">
        <f t="shared" si="4"/>
        <v>2.1807091637536866E-4</v>
      </c>
      <c r="W51" s="53">
        <f t="shared" si="4"/>
        <v>1.413796340459026E-4</v>
      </c>
      <c r="X51" s="53">
        <f t="shared" si="4"/>
        <v>1.5333877087159102E-4</v>
      </c>
      <c r="Y51" s="53">
        <f t="shared" si="4"/>
        <v>1.1756555146412408E-4</v>
      </c>
      <c r="Z51" s="53">
        <f t="shared" si="4"/>
        <v>2.8896153582926639E-5</v>
      </c>
      <c r="AA51" s="53">
        <f t="shared" si="4"/>
        <v>5.3228169959484176E-5</v>
      </c>
      <c r="AB51" s="53">
        <f t="shared" si="4"/>
        <v>1.2556777172941037E-4</v>
      </c>
      <c r="AC51" s="53">
        <f t="shared" si="4"/>
        <v>1.6278729725167627E-3</v>
      </c>
      <c r="AD51" s="53">
        <f t="shared" si="4"/>
        <v>0.23660590761688874</v>
      </c>
    </row>
    <row r="52" spans="1:30" ht="12.75" customHeight="1">
      <c r="A52" s="35" t="s">
        <v>19</v>
      </c>
      <c r="B52" s="53">
        <f t="shared" si="2"/>
        <v>2.3000968237040311</v>
      </c>
      <c r="C52" s="53">
        <f t="shared" si="4"/>
        <v>3.6457281502461725</v>
      </c>
      <c r="D52" s="53">
        <f t="shared" si="4"/>
        <v>3.6234544837688016</v>
      </c>
      <c r="E52" s="53">
        <f t="shared" si="4"/>
        <v>2.8768599118462066</v>
      </c>
      <c r="F52" s="53">
        <f t="shared" si="4"/>
        <v>2.9777089726650647</v>
      </c>
      <c r="G52" s="53">
        <f t="shared" si="4"/>
        <v>3.2801497216145568</v>
      </c>
      <c r="H52" s="53">
        <f t="shared" si="4"/>
        <v>2.3517992573380573</v>
      </c>
      <c r="I52" s="53">
        <f t="shared" si="4"/>
        <v>2.1544833953660856</v>
      </c>
      <c r="J52" s="53">
        <f t="shared" si="4"/>
        <v>2.1572120210512762</v>
      </c>
      <c r="K52" s="53">
        <f t="shared" si="4"/>
        <v>1.9253674322871877</v>
      </c>
      <c r="L52" s="53">
        <f t="shared" si="4"/>
        <v>1.5896329761840997</v>
      </c>
      <c r="M52" s="53">
        <f t="shared" si="4"/>
        <v>1.5369496403841709</v>
      </c>
      <c r="N52" s="53">
        <f t="shared" si="4"/>
        <v>1.3601904197425063</v>
      </c>
      <c r="O52" s="53">
        <f t="shared" si="4"/>
        <v>1.32803398954741</v>
      </c>
      <c r="P52" s="53">
        <f t="shared" si="4"/>
        <v>1.6013654267061912</v>
      </c>
      <c r="Q52" s="53">
        <f t="shared" si="4"/>
        <v>1.641067335829298</v>
      </c>
      <c r="R52" s="53">
        <f t="shared" si="4"/>
        <v>1.6308173133656172</v>
      </c>
      <c r="S52" s="53">
        <f t="shared" si="4"/>
        <v>1.6244901553459934</v>
      </c>
      <c r="T52" s="53">
        <f t="shared" si="4"/>
        <v>1.5184820434550366</v>
      </c>
      <c r="U52" s="53">
        <f t="shared" si="4"/>
        <v>1.7537294388060194</v>
      </c>
      <c r="V52" s="53">
        <f t="shared" si="4"/>
        <v>2.1019740676054903</v>
      </c>
      <c r="W52" s="53">
        <f t="shared" si="4"/>
        <v>1.842425928968449</v>
      </c>
      <c r="X52" s="53">
        <f t="shared" si="4"/>
        <v>2.671991669125247</v>
      </c>
      <c r="Y52" s="53">
        <f t="shared" si="4"/>
        <v>2.5283973321829452</v>
      </c>
      <c r="Z52" s="53">
        <f t="shared" si="4"/>
        <v>2.1741833195407811</v>
      </c>
      <c r="AA52" s="53">
        <f t="shared" si="4"/>
        <v>2.3261878489882353</v>
      </c>
      <c r="AB52" s="53">
        <f t="shared" si="4"/>
        <v>2.2215126908504139</v>
      </c>
      <c r="AC52" s="53">
        <f t="shared" si="4"/>
        <v>1.9441011340703556</v>
      </c>
      <c r="AD52" s="53">
        <f t="shared" si="4"/>
        <v>2.0668931760039344</v>
      </c>
    </row>
    <row r="53" spans="1:30" ht="12.75" customHeight="1">
      <c r="A53" s="35" t="s">
        <v>18</v>
      </c>
      <c r="B53" s="53">
        <f t="shared" si="2"/>
        <v>0.24670267026683729</v>
      </c>
      <c r="C53" s="53">
        <f t="shared" si="4"/>
        <v>0.66146758061128474</v>
      </c>
      <c r="D53" s="53">
        <f t="shared" si="4"/>
        <v>0.55633104893991225</v>
      </c>
      <c r="E53" s="53">
        <f t="shared" si="4"/>
        <v>0.46501189366158169</v>
      </c>
      <c r="F53" s="53">
        <f t="shared" si="4"/>
        <v>0.46794743720079351</v>
      </c>
      <c r="G53" s="53">
        <f t="shared" si="4"/>
        <v>0.43166278916598189</v>
      </c>
      <c r="H53" s="53">
        <f t="shared" si="4"/>
        <v>0.38684852026235428</v>
      </c>
      <c r="I53" s="53">
        <f t="shared" si="4"/>
        <v>0.62332014251638324</v>
      </c>
      <c r="J53" s="53">
        <f t="shared" si="4"/>
        <v>1.1111730258034</v>
      </c>
      <c r="K53" s="53">
        <f t="shared" si="4"/>
        <v>1.1398229975124805</v>
      </c>
      <c r="L53" s="53">
        <f t="shared" si="4"/>
        <v>1.1103576937249136</v>
      </c>
      <c r="M53" s="53">
        <f t="shared" si="4"/>
        <v>1.3731763004826787</v>
      </c>
      <c r="N53" s="53">
        <f t="shared" si="4"/>
        <v>0.11961576856283618</v>
      </c>
      <c r="O53" s="53">
        <f t="shared" si="4"/>
        <v>4.7357831808920461E-2</v>
      </c>
      <c r="P53" s="53">
        <f t="shared" si="4"/>
        <v>2.4458536104556072E-2</v>
      </c>
      <c r="Q53" s="53">
        <f t="shared" si="4"/>
        <v>1.9671024078130799E-2</v>
      </c>
      <c r="R53" s="53">
        <f t="shared" si="4"/>
        <v>2.5551983157051882E-2</v>
      </c>
      <c r="S53" s="53">
        <f t="shared" si="4"/>
        <v>3.2331145496887148E-2</v>
      </c>
      <c r="T53" s="53">
        <f t="shared" si="4"/>
        <v>7.1456151078335237E-2</v>
      </c>
      <c r="U53" s="53">
        <f t="shared" si="4"/>
        <v>9.7328755843850492E-2</v>
      </c>
      <c r="V53" s="53">
        <f t="shared" si="4"/>
        <v>8.7271688603527409E-2</v>
      </c>
      <c r="W53" s="53">
        <f t="shared" si="4"/>
        <v>0.10337893911796556</v>
      </c>
      <c r="X53" s="53">
        <f t="shared" si="4"/>
        <v>0.17302490076707941</v>
      </c>
      <c r="Y53" s="53">
        <f t="shared" si="4"/>
        <v>0.21866091217563069</v>
      </c>
      <c r="Z53" s="53">
        <f t="shared" si="4"/>
        <v>0.21736597107167283</v>
      </c>
      <c r="AA53" s="53">
        <f t="shared" si="4"/>
        <v>0.18212182079977499</v>
      </c>
      <c r="AB53" s="53">
        <f t="shared" si="4"/>
        <v>0.19930521032845294</v>
      </c>
      <c r="AC53" s="53">
        <f t="shared" si="4"/>
        <v>0.13142292143348014</v>
      </c>
      <c r="AD53" s="53">
        <f t="shared" si="4"/>
        <v>0.29465619737347487</v>
      </c>
    </row>
    <row r="54" spans="1:30" ht="12.75" customHeight="1">
      <c r="A54" s="35" t="s">
        <v>17</v>
      </c>
      <c r="B54" s="53">
        <f t="shared" si="2"/>
        <v>9.0514174724140641</v>
      </c>
      <c r="C54" s="53">
        <f t="shared" si="4"/>
        <v>16.898816409778465</v>
      </c>
      <c r="D54" s="53">
        <f t="shared" si="4"/>
        <v>21.3478325867646</v>
      </c>
      <c r="E54" s="53">
        <f t="shared" si="4"/>
        <v>20.503292270062531</v>
      </c>
      <c r="F54" s="53">
        <f t="shared" si="4"/>
        <v>22.498349268139044</v>
      </c>
      <c r="G54" s="53">
        <f t="shared" si="4"/>
        <v>21.720672912654859</v>
      </c>
      <c r="H54" s="53">
        <f t="shared" si="4"/>
        <v>24.359484507878385</v>
      </c>
      <c r="I54" s="53">
        <f t="shared" si="4"/>
        <v>22.85503746616099</v>
      </c>
      <c r="J54" s="53">
        <f t="shared" si="4"/>
        <v>20.663690339472438</v>
      </c>
      <c r="K54" s="53">
        <f t="shared" si="4"/>
        <v>18.037042527678459</v>
      </c>
      <c r="L54" s="53">
        <f t="shared" si="4"/>
        <v>16.541590387930672</v>
      </c>
      <c r="M54" s="53">
        <f t="shared" si="4"/>
        <v>14.26309036842598</v>
      </c>
      <c r="N54" s="53">
        <f t="shared" si="4"/>
        <v>13.802180374439274</v>
      </c>
      <c r="O54" s="53">
        <f t="shared" si="4"/>
        <v>13.241985258064085</v>
      </c>
      <c r="P54" s="53">
        <f t="shared" si="4"/>
        <v>16.196440101388198</v>
      </c>
      <c r="Q54" s="53">
        <f t="shared" si="4"/>
        <v>22.424303974552164</v>
      </c>
      <c r="R54" s="53">
        <f t="shared" si="4"/>
        <v>24.01278570119036</v>
      </c>
      <c r="S54" s="53">
        <f t="shared" si="4"/>
        <v>25.230103330402855</v>
      </c>
      <c r="T54" s="53">
        <f t="shared" si="4"/>
        <v>23.918588159639032</v>
      </c>
      <c r="U54" s="53">
        <f t="shared" si="4"/>
        <v>23.892350387498578</v>
      </c>
      <c r="V54" s="53">
        <f t="shared" si="4"/>
        <v>26.087773141187871</v>
      </c>
      <c r="W54" s="53">
        <f t="shared" si="4"/>
        <v>27.250391526896088</v>
      </c>
      <c r="X54" s="53">
        <f t="shared" si="4"/>
        <v>29.295632987227453</v>
      </c>
      <c r="Y54" s="53">
        <f t="shared" si="4"/>
        <v>34.39268726964653</v>
      </c>
      <c r="Z54" s="53">
        <f t="shared" si="4"/>
        <v>35.362429125875678</v>
      </c>
      <c r="AA54" s="53">
        <f t="shared" si="4"/>
        <v>36.288237462314356</v>
      </c>
      <c r="AB54" s="53">
        <f t="shared" si="4"/>
        <v>34.748168371291385</v>
      </c>
      <c r="AC54" s="53">
        <f t="shared" si="4"/>
        <v>39.154837102066239</v>
      </c>
      <c r="AD54" s="53">
        <f t="shared" si="4"/>
        <v>25.754296831820589</v>
      </c>
    </row>
    <row r="55" spans="1:30" ht="12.75" customHeight="1">
      <c r="A55" s="35" t="s">
        <v>16</v>
      </c>
      <c r="B55" s="53">
        <f t="shared" si="2"/>
        <v>0.48174265341818323</v>
      </c>
      <c r="C55" s="53">
        <f t="shared" si="4"/>
        <v>0.35269303917475936</v>
      </c>
      <c r="D55" s="53">
        <f t="shared" si="4"/>
        <v>0.32355973738080041</v>
      </c>
      <c r="E55" s="53">
        <f t="shared" si="4"/>
        <v>0.4101265592033369</v>
      </c>
      <c r="F55" s="53">
        <f t="shared" si="4"/>
        <v>0.55503142674357742</v>
      </c>
      <c r="G55" s="53">
        <f t="shared" si="4"/>
        <v>0.5704539620243807</v>
      </c>
      <c r="H55" s="53">
        <f t="shared" si="4"/>
        <v>0.43346448766195567</v>
      </c>
      <c r="I55" s="53">
        <f t="shared" si="4"/>
        <v>0.40567474456484587</v>
      </c>
      <c r="J55" s="53">
        <f t="shared" si="4"/>
        <v>0.24930691273582595</v>
      </c>
      <c r="K55" s="53">
        <f t="shared" si="4"/>
        <v>0.42285794975251356</v>
      </c>
      <c r="L55" s="53">
        <f t="shared" si="4"/>
        <v>0.24081682548420741</v>
      </c>
      <c r="M55" s="53">
        <f t="shared" si="4"/>
        <v>0.19441042415188103</v>
      </c>
      <c r="N55" s="53">
        <f t="shared" si="4"/>
        <v>0.17777064237920387</v>
      </c>
      <c r="O55" s="53">
        <f t="shared" si="4"/>
        <v>0.15258427709017264</v>
      </c>
      <c r="P55" s="53">
        <f t="shared" si="4"/>
        <v>0.15507568584900239</v>
      </c>
      <c r="Q55" s="53">
        <f t="shared" si="4"/>
        <v>0.10516533408655568</v>
      </c>
      <c r="R55" s="53">
        <f t="shared" si="4"/>
        <v>8.8544141852561292E-2</v>
      </c>
      <c r="S55" s="53">
        <f t="shared" si="4"/>
        <v>8.0274597041481738E-2</v>
      </c>
      <c r="T55" s="53">
        <f t="shared" si="4"/>
        <v>7.1083549757464434E-2</v>
      </c>
      <c r="U55" s="53">
        <f t="shared" si="4"/>
        <v>6.6613662865561737E-2</v>
      </c>
      <c r="V55" s="53">
        <f t="shared" si="4"/>
        <v>5.130965554041389E-2</v>
      </c>
      <c r="W55" s="53">
        <f t="shared" si="4"/>
        <v>3.2766065629060495E-2</v>
      </c>
      <c r="X55" s="53">
        <f t="shared" si="4"/>
        <v>2.5522384513847227E-2</v>
      </c>
      <c r="Y55" s="53">
        <f t="shared" si="4"/>
        <v>1.7621030663915356E-2</v>
      </c>
      <c r="Z55" s="53">
        <f t="shared" si="4"/>
        <v>1.4384977182787443E-2</v>
      </c>
      <c r="AA55" s="53">
        <f t="shared" si="4"/>
        <v>1.5020220761274742E-2</v>
      </c>
      <c r="AB55" s="53">
        <f t="shared" si="4"/>
        <v>2.1830563041227397E-2</v>
      </c>
      <c r="AC55" s="53">
        <f t="shared" si="4"/>
        <v>1.4825597429327103E-2</v>
      </c>
      <c r="AD55" s="53">
        <f t="shared" si="4"/>
        <v>0.14361069293879675</v>
      </c>
    </row>
    <row r="56" spans="1:30" ht="12.75" customHeight="1">
      <c r="A56" s="35" t="s">
        <v>15</v>
      </c>
      <c r="B56" s="53">
        <f t="shared" si="2"/>
        <v>3.9475288806424126E-2</v>
      </c>
      <c r="C56" s="53">
        <f t="shared" si="4"/>
        <v>5.9077010607045621E-2</v>
      </c>
      <c r="D56" s="53">
        <f t="shared" si="4"/>
        <v>6.1618261205278191E-2</v>
      </c>
      <c r="E56" s="53">
        <f t="shared" si="4"/>
        <v>7.6703528079215239E-2</v>
      </c>
      <c r="F56" s="53">
        <f t="shared" si="4"/>
        <v>0.15659782690173304</v>
      </c>
      <c r="G56" s="53">
        <f t="shared" si="4"/>
        <v>0.25269950742628899</v>
      </c>
      <c r="H56" s="53">
        <f t="shared" si="4"/>
        <v>0.20735267605208532</v>
      </c>
      <c r="I56" s="53">
        <f t="shared" si="4"/>
        <v>0.14229535118837627</v>
      </c>
      <c r="J56" s="53">
        <f t="shared" si="4"/>
        <v>0.1570915992321012</v>
      </c>
      <c r="K56" s="53">
        <f t="shared" si="4"/>
        <v>0.26369288138387798</v>
      </c>
      <c r="L56" s="53">
        <f t="shared" si="4"/>
        <v>0.38782524799629214</v>
      </c>
      <c r="M56" s="53">
        <f t="shared" si="4"/>
        <v>0.45429839963138202</v>
      </c>
      <c r="N56" s="53">
        <f t="shared" si="4"/>
        <v>0.30599343914204913</v>
      </c>
      <c r="O56" s="53">
        <f t="shared" si="4"/>
        <v>0.4373572780868441</v>
      </c>
      <c r="P56" s="53">
        <f t="shared" si="4"/>
        <v>0.38208133050961302</v>
      </c>
      <c r="Q56" s="53">
        <f t="shared" si="4"/>
        <v>0.33754184584962471</v>
      </c>
      <c r="R56" s="53">
        <f t="shared" si="4"/>
        <v>0.39686021815807349</v>
      </c>
      <c r="S56" s="53">
        <f t="shared" si="4"/>
        <v>0.40067476398014418</v>
      </c>
      <c r="T56" s="53">
        <f t="shared" si="4"/>
        <v>0.49070785761026081</v>
      </c>
      <c r="U56" s="53">
        <f t="shared" si="4"/>
        <v>0.4990132125364341</v>
      </c>
      <c r="V56" s="53">
        <f t="shared" si="4"/>
        <v>0.52244039591721325</v>
      </c>
      <c r="W56" s="53">
        <f t="shared" si="4"/>
        <v>0.64644257080358858</v>
      </c>
      <c r="X56" s="53">
        <f t="shared" ref="C56:AD63" si="5">X27/X$34*100</f>
        <v>0.76101658157654517</v>
      </c>
      <c r="Y56" s="53">
        <f t="shared" si="5"/>
        <v>0.77969195549175119</v>
      </c>
      <c r="Z56" s="53">
        <f t="shared" si="5"/>
        <v>0.61630128946481266</v>
      </c>
      <c r="AA56" s="53">
        <f t="shared" si="5"/>
        <v>0.54855006162984798</v>
      </c>
      <c r="AB56" s="53">
        <f t="shared" si="5"/>
        <v>0.99357642819529257</v>
      </c>
      <c r="AC56" s="53">
        <f t="shared" si="5"/>
        <v>1.4822800204477937</v>
      </c>
      <c r="AD56" s="53">
        <f t="shared" si="5"/>
        <v>0.53736118669617383</v>
      </c>
    </row>
    <row r="57" spans="1:30" ht="12.75" customHeight="1">
      <c r="A57" s="35" t="s">
        <v>14</v>
      </c>
      <c r="B57" s="53">
        <f t="shared" si="2"/>
        <v>0.36767123269997787</v>
      </c>
      <c r="C57" s="53">
        <f t="shared" si="5"/>
        <v>0.23557893354568724</v>
      </c>
      <c r="D57" s="53">
        <f t="shared" si="5"/>
        <v>0.21853881660002725</v>
      </c>
      <c r="E57" s="53">
        <f t="shared" si="5"/>
        <v>0.22787161792906285</v>
      </c>
      <c r="F57" s="53">
        <f t="shared" si="5"/>
        <v>0.23497784764171134</v>
      </c>
      <c r="G57" s="53">
        <f t="shared" si="5"/>
        <v>0.2230023429294839</v>
      </c>
      <c r="H57" s="53">
        <f t="shared" si="5"/>
        <v>0.2349421915065997</v>
      </c>
      <c r="I57" s="53">
        <f t="shared" si="5"/>
        <v>0.17987419374628938</v>
      </c>
      <c r="J57" s="53">
        <f t="shared" si="5"/>
        <v>0.19718375715405714</v>
      </c>
      <c r="K57" s="53">
        <f t="shared" si="5"/>
        <v>0.28426970521078754</v>
      </c>
      <c r="L57" s="53">
        <f t="shared" si="5"/>
        <v>0.31918399494910604</v>
      </c>
      <c r="M57" s="53">
        <f t="shared" si="5"/>
        <v>0.3294485491562712</v>
      </c>
      <c r="N57" s="53">
        <f t="shared" si="5"/>
        <v>0.33584824403351676</v>
      </c>
      <c r="O57" s="53">
        <f t="shared" si="5"/>
        <v>0.35475050018885596</v>
      </c>
      <c r="P57" s="53">
        <f t="shared" si="5"/>
        <v>0.44624368047428253</v>
      </c>
      <c r="Q57" s="53">
        <f t="shared" si="5"/>
        <v>0.4143593985194331</v>
      </c>
      <c r="R57" s="53">
        <f t="shared" si="5"/>
        <v>0.43851528887576186</v>
      </c>
      <c r="S57" s="53">
        <f t="shared" si="5"/>
        <v>0.52935342090851378</v>
      </c>
      <c r="T57" s="53">
        <f t="shared" si="5"/>
        <v>0.72512594544598508</v>
      </c>
      <c r="U57" s="53">
        <f t="shared" si="5"/>
        <v>0.72906690255594064</v>
      </c>
      <c r="V57" s="53">
        <f t="shared" si="5"/>
        <v>0.72805224186588191</v>
      </c>
      <c r="W57" s="53">
        <f t="shared" si="5"/>
        <v>0.96607633345884225</v>
      </c>
      <c r="X57" s="53">
        <f t="shared" si="5"/>
        <v>1.222873163830583</v>
      </c>
      <c r="Y57" s="53">
        <f t="shared" si="5"/>
        <v>1.2555177846081707</v>
      </c>
      <c r="Z57" s="53">
        <f t="shared" si="5"/>
        <v>1.0963899139804592</v>
      </c>
      <c r="AA57" s="53">
        <f t="shared" si="5"/>
        <v>0.92528539822196931</v>
      </c>
      <c r="AB57" s="53">
        <f t="shared" si="5"/>
        <v>0.88575285878226739</v>
      </c>
      <c r="AC57" s="53">
        <f t="shared" si="5"/>
        <v>0.74909471579582221</v>
      </c>
      <c r="AD57" s="53">
        <f t="shared" si="5"/>
        <v>0.63776922227543587</v>
      </c>
    </row>
    <row r="58" spans="1:30" ht="12.75" customHeight="1">
      <c r="A58" s="35" t="s">
        <v>13</v>
      </c>
      <c r="B58" s="53">
        <f t="shared" si="2"/>
        <v>0.52015781746334699</v>
      </c>
      <c r="C58" s="53">
        <f t="shared" si="5"/>
        <v>0.70975563079641724</v>
      </c>
      <c r="D58" s="53">
        <f t="shared" si="5"/>
        <v>0.5851949859395138</v>
      </c>
      <c r="E58" s="53">
        <f t="shared" si="5"/>
        <v>1.0735642565469392</v>
      </c>
      <c r="F58" s="53">
        <f t="shared" si="5"/>
        <v>1.1344782151558219</v>
      </c>
      <c r="G58" s="53">
        <f t="shared" si="5"/>
        <v>1.0895480311287125</v>
      </c>
      <c r="H58" s="53">
        <f t="shared" si="5"/>
        <v>0.96853305402364842</v>
      </c>
      <c r="I58" s="53">
        <f t="shared" si="5"/>
        <v>1.118924590679989</v>
      </c>
      <c r="J58" s="53">
        <f t="shared" si="5"/>
        <v>0.98668015430115108</v>
      </c>
      <c r="K58" s="53">
        <f t="shared" si="5"/>
        <v>0.75507390717609113</v>
      </c>
      <c r="L58" s="53">
        <f t="shared" si="5"/>
        <v>0.48745079204820962</v>
      </c>
      <c r="M58" s="53">
        <f t="shared" si="5"/>
        <v>0.52007530176901751</v>
      </c>
      <c r="N58" s="53">
        <f t="shared" si="5"/>
        <v>1.2501656770932836</v>
      </c>
      <c r="O58" s="53">
        <f t="shared" si="5"/>
        <v>1.1484584047845965</v>
      </c>
      <c r="P58" s="53">
        <f t="shared" si="5"/>
        <v>0.88897912745703089</v>
      </c>
      <c r="Q58" s="53">
        <f t="shared" si="5"/>
        <v>0.82531298894740823</v>
      </c>
      <c r="R58" s="53">
        <f t="shared" si="5"/>
        <v>0.87875385095559988</v>
      </c>
      <c r="S58" s="53">
        <f t="shared" si="5"/>
        <v>0.85607838914006451</v>
      </c>
      <c r="T58" s="53">
        <f t="shared" si="5"/>
        <v>0.86618634950089324</v>
      </c>
      <c r="U58" s="53">
        <f t="shared" si="5"/>
        <v>0.86924248566707973</v>
      </c>
      <c r="V58" s="53">
        <f t="shared" si="5"/>
        <v>0.78403109002018168</v>
      </c>
      <c r="W58" s="53">
        <f t="shared" si="5"/>
        <v>0.7475694379737019</v>
      </c>
      <c r="X58" s="53">
        <f t="shared" si="5"/>
        <v>0.71039521182082555</v>
      </c>
      <c r="Y58" s="53">
        <f t="shared" si="5"/>
        <v>0.61266974278224684</v>
      </c>
      <c r="Z58" s="53">
        <f t="shared" si="5"/>
        <v>0.7347672631109311</v>
      </c>
      <c r="AA58" s="53">
        <f t="shared" si="5"/>
        <v>0.65087456009113009</v>
      </c>
      <c r="AB58" s="53">
        <f t="shared" si="5"/>
        <v>0.58808831206311596</v>
      </c>
      <c r="AC58" s="53">
        <f t="shared" si="5"/>
        <v>0.54410036445443599</v>
      </c>
      <c r="AD58" s="53">
        <f t="shared" si="5"/>
        <v>0.79615100644173686</v>
      </c>
    </row>
    <row r="59" spans="1:30" ht="12.75" customHeight="1">
      <c r="A59" s="35" t="s">
        <v>12</v>
      </c>
      <c r="B59" s="53">
        <f t="shared" si="2"/>
        <v>4.1006558374669595</v>
      </c>
      <c r="C59" s="53">
        <f t="shared" si="5"/>
        <v>3.3326322626408373</v>
      </c>
      <c r="D59" s="53">
        <f t="shared" si="5"/>
        <v>3.2584300887362154</v>
      </c>
      <c r="E59" s="53">
        <f t="shared" si="5"/>
        <v>2.9222757466921374</v>
      </c>
      <c r="F59" s="53">
        <f t="shared" si="5"/>
        <v>2.837365504426991</v>
      </c>
      <c r="G59" s="53">
        <f t="shared" si="5"/>
        <v>2.8762377705492974</v>
      </c>
      <c r="H59" s="53">
        <f t="shared" si="5"/>
        <v>3.4748313015318839</v>
      </c>
      <c r="I59" s="53">
        <f t="shared" si="5"/>
        <v>4.8018958507164582</v>
      </c>
      <c r="J59" s="53">
        <f t="shared" si="5"/>
        <v>5.9015849402674165</v>
      </c>
      <c r="K59" s="53">
        <f t="shared" si="5"/>
        <v>5.6384260120313279</v>
      </c>
      <c r="L59" s="53">
        <f t="shared" si="5"/>
        <v>6.5230687290771234</v>
      </c>
      <c r="M59" s="53">
        <f t="shared" si="5"/>
        <v>6.5106064995190174</v>
      </c>
      <c r="N59" s="53">
        <f t="shared" si="5"/>
        <v>6.8083619844493528</v>
      </c>
      <c r="O59" s="53">
        <f t="shared" si="5"/>
        <v>7.6165082233960417</v>
      </c>
      <c r="P59" s="53">
        <f t="shared" si="5"/>
        <v>8.4293546295586754</v>
      </c>
      <c r="Q59" s="53">
        <f t="shared" si="5"/>
        <v>7.6915264014452447</v>
      </c>
      <c r="R59" s="53">
        <f t="shared" si="5"/>
        <v>8.1766021002708822</v>
      </c>
      <c r="S59" s="53">
        <f t="shared" si="5"/>
        <v>8.0340664976528018</v>
      </c>
      <c r="T59" s="53">
        <f t="shared" si="5"/>
        <v>8.1954102898535677</v>
      </c>
      <c r="U59" s="53">
        <f t="shared" si="5"/>
        <v>8.8201343644926933</v>
      </c>
      <c r="V59" s="53">
        <f t="shared" si="5"/>
        <v>8.4066334516151358</v>
      </c>
      <c r="W59" s="53">
        <f t="shared" si="5"/>
        <v>9.1310431948468196</v>
      </c>
      <c r="X59" s="53">
        <f t="shared" si="5"/>
        <v>9.1964508349424676</v>
      </c>
      <c r="Y59" s="53">
        <f t="shared" si="5"/>
        <v>9.259092917260368</v>
      </c>
      <c r="Z59" s="53">
        <f t="shared" si="5"/>
        <v>9.9413732527618208</v>
      </c>
      <c r="AA59" s="53">
        <f t="shared" si="5"/>
        <v>10.267693040662531</v>
      </c>
      <c r="AB59" s="53">
        <f t="shared" si="5"/>
        <v>11.112301558696551</v>
      </c>
      <c r="AC59" s="53">
        <f t="shared" si="5"/>
        <v>10.680890824142111</v>
      </c>
      <c r="AD59" s="53">
        <f t="shared" si="5"/>
        <v>7.8690700548561257</v>
      </c>
    </row>
    <row r="60" spans="1:30" ht="12.75" customHeight="1">
      <c r="A60" s="35" t="s">
        <v>11</v>
      </c>
      <c r="B60" s="53">
        <f t="shared" si="2"/>
        <v>0.16031363465591891</v>
      </c>
      <c r="C60" s="53">
        <f t="shared" si="5"/>
        <v>0.13060388584212004</v>
      </c>
      <c r="D60" s="53">
        <f t="shared" si="5"/>
        <v>0.13552870228660874</v>
      </c>
      <c r="E60" s="53">
        <f t="shared" si="5"/>
        <v>0.26888026724894093</v>
      </c>
      <c r="F60" s="53">
        <f t="shared" si="5"/>
        <v>0.2340550101766618</v>
      </c>
      <c r="G60" s="53">
        <f t="shared" si="5"/>
        <v>0.18543553609597535</v>
      </c>
      <c r="H60" s="53">
        <f t="shared" si="5"/>
        <v>0.13301243131506316</v>
      </c>
      <c r="I60" s="53">
        <f t="shared" si="5"/>
        <v>0.171609274584612</v>
      </c>
      <c r="J60" s="53">
        <f t="shared" si="5"/>
        <v>0.22519040945425695</v>
      </c>
      <c r="K60" s="53">
        <f t="shared" si="5"/>
        <v>0.22449210022980537</v>
      </c>
      <c r="L60" s="53">
        <f t="shared" si="5"/>
        <v>0.22144906114828045</v>
      </c>
      <c r="M60" s="53">
        <f t="shared" si="5"/>
        <v>0.24521486930499128</v>
      </c>
      <c r="N60" s="53">
        <f t="shared" si="5"/>
        <v>0.1878212090299762</v>
      </c>
      <c r="O60" s="53">
        <f t="shared" si="5"/>
        <v>0.1569508395166466</v>
      </c>
      <c r="P60" s="53">
        <f t="shared" si="5"/>
        <v>0.16907980058975913</v>
      </c>
      <c r="Q60" s="53">
        <f t="shared" si="5"/>
        <v>0.14473934437395269</v>
      </c>
      <c r="R60" s="53">
        <f t="shared" si="5"/>
        <v>0.10538359286131427</v>
      </c>
      <c r="S60" s="53">
        <f t="shared" si="5"/>
        <v>9.3749892764231527E-2</v>
      </c>
      <c r="T60" s="53">
        <f t="shared" si="5"/>
        <v>9.205972283694637E-2</v>
      </c>
      <c r="U60" s="53">
        <f t="shared" si="5"/>
        <v>8.9118101133402433E-2</v>
      </c>
      <c r="V60" s="53">
        <f t="shared" si="5"/>
        <v>8.0229693699665761E-2</v>
      </c>
      <c r="W60" s="53">
        <f t="shared" si="5"/>
        <v>7.6611226337523486E-2</v>
      </c>
      <c r="X60" s="53">
        <f t="shared" si="5"/>
        <v>6.3785287175518193E-2</v>
      </c>
      <c r="Y60" s="53">
        <f t="shared" si="5"/>
        <v>5.522111171875585E-2</v>
      </c>
      <c r="Z60" s="53">
        <f t="shared" si="5"/>
        <v>5.8403382666481436E-2</v>
      </c>
      <c r="AA60" s="53">
        <f t="shared" si="5"/>
        <v>4.2091691687372673E-2</v>
      </c>
      <c r="AB60" s="53">
        <f t="shared" si="5"/>
        <v>4.0258010303914425E-2</v>
      </c>
      <c r="AC60" s="53">
        <f t="shared" si="5"/>
        <v>3.37752658208334E-2</v>
      </c>
      <c r="AD60" s="53">
        <f t="shared" si="5"/>
        <v>0.11565237761735285</v>
      </c>
    </row>
    <row r="61" spans="1:30" ht="12.75" customHeight="1">
      <c r="A61" s="35" t="s">
        <v>10</v>
      </c>
      <c r="B61" s="53">
        <f t="shared" si="2"/>
        <v>3.260036193776595E-2</v>
      </c>
      <c r="C61" s="53">
        <f t="shared" si="5"/>
        <v>1.6244149583817754E-2</v>
      </c>
      <c r="D61" s="53">
        <f t="shared" si="5"/>
        <v>1.5746373012738731E-2</v>
      </c>
      <c r="E61" s="53">
        <f t="shared" si="5"/>
        <v>9.5283843496239695E-3</v>
      </c>
      <c r="F61" s="53">
        <f t="shared" si="5"/>
        <v>4.7848707358283601E-3</v>
      </c>
      <c r="G61" s="53">
        <f t="shared" si="5"/>
        <v>4.80901670819542E-3</v>
      </c>
      <c r="H61" s="53">
        <f t="shared" si="5"/>
        <v>8.0015870831412414E-3</v>
      </c>
      <c r="I61" s="53">
        <f t="shared" si="5"/>
        <v>2.0857914316636601E-2</v>
      </c>
      <c r="J61" s="53">
        <f t="shared" si="5"/>
        <v>2.0155835258254328E-2</v>
      </c>
      <c r="K61" s="53">
        <f t="shared" si="5"/>
        <v>1.8641154412715241E-2</v>
      </c>
      <c r="L61" s="53">
        <f t="shared" si="5"/>
        <v>1.9687863086050784E-2</v>
      </c>
      <c r="M61" s="53">
        <f t="shared" si="5"/>
        <v>1.8477994957388597E-2</v>
      </c>
      <c r="N61" s="53">
        <f t="shared" si="5"/>
        <v>1.6033637451190817E-2</v>
      </c>
      <c r="O61" s="53">
        <f t="shared" si="5"/>
        <v>1.3199927674958499E-2</v>
      </c>
      <c r="P61" s="53">
        <f t="shared" si="5"/>
        <v>9.3485346795891683E-3</v>
      </c>
      <c r="Q61" s="53">
        <f t="shared" si="5"/>
        <v>8.7072863427957812E-3</v>
      </c>
      <c r="R61" s="53">
        <f t="shared" si="5"/>
        <v>9.0162692663772696E-3</v>
      </c>
      <c r="S61" s="53">
        <f t="shared" si="5"/>
        <v>1.2900783004731752E-2</v>
      </c>
      <c r="T61" s="53">
        <f t="shared" si="5"/>
        <v>1.6358184768592365E-2</v>
      </c>
      <c r="U61" s="53">
        <f t="shared" si="5"/>
        <v>1.2667811969834152E-2</v>
      </c>
      <c r="V61" s="53">
        <f t="shared" si="5"/>
        <v>9.7586497754080861E-3</v>
      </c>
      <c r="W61" s="53">
        <f t="shared" si="5"/>
        <v>1.0301333950759186E-2</v>
      </c>
      <c r="X61" s="53">
        <f t="shared" si="5"/>
        <v>9.1988846460450847E-3</v>
      </c>
      <c r="Y61" s="53">
        <f t="shared" si="5"/>
        <v>7.2351783072521049E-3</v>
      </c>
      <c r="Z61" s="53">
        <f t="shared" si="5"/>
        <v>6.9022450645484694E-3</v>
      </c>
      <c r="AA61" s="53">
        <f t="shared" si="5"/>
        <v>6.2785550476331048E-3</v>
      </c>
      <c r="AB61" s="53">
        <f t="shared" si="5"/>
        <v>6.5402864121879107E-3</v>
      </c>
      <c r="AC61" s="53">
        <f t="shared" si="5"/>
        <v>6.1677947842308598E-3</v>
      </c>
      <c r="AD61" s="53">
        <f t="shared" si="5"/>
        <v>1.1041553619604615E-2</v>
      </c>
    </row>
    <row r="62" spans="1:30" ht="12.75" customHeight="1">
      <c r="A62" s="35" t="s">
        <v>9</v>
      </c>
      <c r="B62" s="53">
        <f t="shared" si="2"/>
        <v>9.2758543716017297</v>
      </c>
      <c r="C62" s="53">
        <f t="shared" si="5"/>
        <v>6.1478040548355857</v>
      </c>
      <c r="D62" s="53">
        <f t="shared" si="5"/>
        <v>6.2191298115472762</v>
      </c>
      <c r="E62" s="53">
        <f t="shared" si="5"/>
        <v>6.416464914739711</v>
      </c>
      <c r="F62" s="53">
        <f t="shared" si="5"/>
        <v>6.2565944663947795</v>
      </c>
      <c r="G62" s="53">
        <f t="shared" si="5"/>
        <v>5.5261114215342761</v>
      </c>
      <c r="H62" s="53">
        <f t="shared" si="5"/>
        <v>5.6473491262998463</v>
      </c>
      <c r="I62" s="53">
        <f t="shared" si="5"/>
        <v>6.7566021205899478</v>
      </c>
      <c r="J62" s="53">
        <f t="shared" si="5"/>
        <v>7.7562255069154071</v>
      </c>
      <c r="K62" s="53">
        <f t="shared" si="5"/>
        <v>6.156413737865968</v>
      </c>
      <c r="L62" s="53">
        <f t="shared" si="5"/>
        <v>6.0427903143457717</v>
      </c>
      <c r="M62" s="53">
        <f t="shared" si="5"/>
        <v>5.1829964460000308</v>
      </c>
      <c r="N62" s="53">
        <f t="shared" si="5"/>
        <v>5.1050151548539393</v>
      </c>
      <c r="O62" s="53">
        <f t="shared" si="5"/>
        <v>4.7166226005174972</v>
      </c>
      <c r="P62" s="53">
        <f t="shared" si="5"/>
        <v>4.4830647954916456</v>
      </c>
      <c r="Q62" s="53">
        <f t="shared" si="5"/>
        <v>4.8672936458916025</v>
      </c>
      <c r="R62" s="53">
        <f t="shared" si="5"/>
        <v>5.6061450204708523</v>
      </c>
      <c r="S62" s="53">
        <f t="shared" si="5"/>
        <v>5.7988998622375858</v>
      </c>
      <c r="T62" s="53">
        <f t="shared" si="5"/>
        <v>6.0621685705021129</v>
      </c>
      <c r="U62" s="53">
        <f t="shared" si="5"/>
        <v>6.6584684635322189</v>
      </c>
      <c r="V62" s="53">
        <f t="shared" si="5"/>
        <v>6.2600243105407962</v>
      </c>
      <c r="W62" s="53">
        <f t="shared" si="5"/>
        <v>6.265808082916756</v>
      </c>
      <c r="X62" s="53">
        <f t="shared" si="5"/>
        <v>6.3062603624942275</v>
      </c>
      <c r="Y62" s="53">
        <f t="shared" si="5"/>
        <v>6.0262684358013061</v>
      </c>
      <c r="Z62" s="53">
        <f t="shared" si="5"/>
        <v>6.1215775016166729</v>
      </c>
      <c r="AA62" s="53">
        <f t="shared" si="5"/>
        <v>5.4540015314117465</v>
      </c>
      <c r="AB62" s="53">
        <f t="shared" si="5"/>
        <v>5.0180640525661753</v>
      </c>
      <c r="AC62" s="53">
        <f t="shared" si="5"/>
        <v>4.8879585817550248</v>
      </c>
      <c r="AD62" s="53">
        <f t="shared" si="5"/>
        <v>5.7867750130708178</v>
      </c>
    </row>
    <row r="63" spans="1:30" ht="12.75" customHeight="1">
      <c r="A63" s="77" t="s">
        <v>611</v>
      </c>
      <c r="B63" s="53">
        <f t="shared" si="2"/>
        <v>100</v>
      </c>
      <c r="C63" s="53">
        <f t="shared" si="5"/>
        <v>100</v>
      </c>
      <c r="D63" s="53">
        <f t="shared" si="5"/>
        <v>100</v>
      </c>
      <c r="E63" s="53">
        <f t="shared" si="5"/>
        <v>100</v>
      </c>
      <c r="F63" s="53">
        <f t="shared" si="5"/>
        <v>100</v>
      </c>
      <c r="G63" s="53">
        <f t="shared" si="5"/>
        <v>100</v>
      </c>
      <c r="H63" s="53">
        <f t="shared" si="5"/>
        <v>100</v>
      </c>
      <c r="I63" s="53">
        <f t="shared" si="5"/>
        <v>100</v>
      </c>
      <c r="J63" s="53">
        <f t="shared" si="5"/>
        <v>100</v>
      </c>
      <c r="K63" s="53">
        <f t="shared" si="5"/>
        <v>100</v>
      </c>
      <c r="L63" s="53">
        <f t="shared" si="5"/>
        <v>100</v>
      </c>
      <c r="M63" s="53">
        <f t="shared" si="5"/>
        <v>100</v>
      </c>
      <c r="N63" s="53">
        <f t="shared" si="5"/>
        <v>100</v>
      </c>
      <c r="O63" s="53">
        <f t="shared" si="5"/>
        <v>100</v>
      </c>
      <c r="P63" s="53">
        <f t="shared" si="5"/>
        <v>100</v>
      </c>
      <c r="Q63" s="53">
        <f t="shared" si="5"/>
        <v>100</v>
      </c>
      <c r="R63" s="53">
        <f t="shared" si="5"/>
        <v>100</v>
      </c>
      <c r="S63" s="53">
        <f t="shared" si="5"/>
        <v>100</v>
      </c>
      <c r="T63" s="53">
        <f t="shared" si="5"/>
        <v>100</v>
      </c>
      <c r="U63" s="53">
        <f t="shared" si="5"/>
        <v>100</v>
      </c>
      <c r="V63" s="53">
        <f t="shared" si="5"/>
        <v>100</v>
      </c>
      <c r="W63" s="53">
        <f t="shared" si="5"/>
        <v>100</v>
      </c>
      <c r="X63" s="53">
        <f t="shared" si="5"/>
        <v>100</v>
      </c>
      <c r="Y63" s="53">
        <f t="shared" si="5"/>
        <v>100</v>
      </c>
      <c r="Z63" s="53">
        <f t="shared" si="5"/>
        <v>100</v>
      </c>
      <c r="AA63" s="53">
        <f t="shared" si="5"/>
        <v>100</v>
      </c>
      <c r="AB63" s="53">
        <f t="shared" si="5"/>
        <v>100</v>
      </c>
      <c r="AC63" s="53">
        <f t="shared" si="5"/>
        <v>100</v>
      </c>
      <c r="AD63" s="53">
        <f t="shared" si="5"/>
        <v>100</v>
      </c>
    </row>
    <row r="64" spans="1:30" ht="12.75" customHeight="1" thickBot="1">
      <c r="A64" s="35"/>
      <c r="AD64" s="36"/>
    </row>
    <row r="65" spans="1:30" ht="12.75" customHeight="1" thickTop="1" thickBot="1">
      <c r="A65" s="112" t="s">
        <v>42</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1:30" ht="12.75" customHeight="1" thickTop="1">
      <c r="A66" s="35"/>
      <c r="AD66" s="36"/>
    </row>
    <row r="67" spans="1:30" ht="12.75" customHeight="1">
      <c r="A67" s="35" t="s">
        <v>33</v>
      </c>
      <c r="B67" s="79" t="s">
        <v>589</v>
      </c>
      <c r="C67" s="79">
        <f>IFERROR(C9/B9*100-100,"--")</f>
        <v>249.04103776074976</v>
      </c>
      <c r="D67" s="79">
        <f t="shared" ref="D67:AC77" si="6">IFERROR(D9/C9*100-100,"--")</f>
        <v>-7.175726842339202</v>
      </c>
      <c r="E67" s="79">
        <f t="shared" si="6"/>
        <v>28.624980784845576</v>
      </c>
      <c r="F67" s="79">
        <f t="shared" si="6"/>
        <v>28.279757358683014</v>
      </c>
      <c r="G67" s="79">
        <f t="shared" si="6"/>
        <v>123.32445368383668</v>
      </c>
      <c r="H67" s="79">
        <f t="shared" si="6"/>
        <v>-12.157856732093933</v>
      </c>
      <c r="I67" s="79">
        <f t="shared" si="6"/>
        <v>-50.863503493854722</v>
      </c>
      <c r="J67" s="79">
        <f t="shared" si="6"/>
        <v>-24.516433724296689</v>
      </c>
      <c r="K67" s="79">
        <f t="shared" si="6"/>
        <v>25.176793318565018</v>
      </c>
      <c r="L67" s="79">
        <f t="shared" si="6"/>
        <v>-27.469267481592681</v>
      </c>
      <c r="M67" s="79">
        <f t="shared" si="6"/>
        <v>-21.275669412101124</v>
      </c>
      <c r="N67" s="79">
        <f t="shared" si="6"/>
        <v>987.2888009102769</v>
      </c>
      <c r="O67" s="79">
        <f t="shared" si="6"/>
        <v>-7.261202198322863</v>
      </c>
      <c r="P67" s="79">
        <f t="shared" si="6"/>
        <v>-27.642892683050363</v>
      </c>
      <c r="Q67" s="79">
        <f t="shared" si="6"/>
        <v>18.660070308692809</v>
      </c>
      <c r="R67" s="79">
        <f t="shared" si="6"/>
        <v>10.470165198480785</v>
      </c>
      <c r="S67" s="79">
        <f t="shared" si="6"/>
        <v>-0.17108136322555367</v>
      </c>
      <c r="T67" s="79">
        <f t="shared" si="6"/>
        <v>4.397724007638999</v>
      </c>
      <c r="U67" s="79">
        <f t="shared" si="6"/>
        <v>-2.3591626572815869</v>
      </c>
      <c r="V67" s="79">
        <f t="shared" si="6"/>
        <v>-6.3561652133074631E-2</v>
      </c>
      <c r="W67" s="79">
        <f t="shared" si="6"/>
        <v>-2.6699513261449965</v>
      </c>
      <c r="X67" s="79">
        <f t="shared" si="6"/>
        <v>-5.4443739551914661</v>
      </c>
      <c r="Y67" s="79">
        <f t="shared" si="6"/>
        <v>-10.242109399556497</v>
      </c>
      <c r="Z67" s="79">
        <f t="shared" si="6"/>
        <v>24.703084704008745</v>
      </c>
      <c r="AA67" s="79">
        <f t="shared" si="6"/>
        <v>-25.091298501594338</v>
      </c>
      <c r="AB67" s="79">
        <f t="shared" si="6"/>
        <v>-4.2648446888472336</v>
      </c>
      <c r="AC67" s="79">
        <f t="shared" si="6"/>
        <v>3.3174642629555109</v>
      </c>
      <c r="AD67" s="53">
        <f>IFERROR((POWER(AC9/B9,1/28)*100)-100,"--")</f>
        <v>11.417300628000348</v>
      </c>
    </row>
    <row r="68" spans="1:30" ht="12.75" customHeight="1">
      <c r="A68" s="35" t="s">
        <v>32</v>
      </c>
      <c r="B68" s="79" t="s">
        <v>589</v>
      </c>
      <c r="C68" s="79">
        <f t="shared" ref="C68:R92" si="7">IFERROR(C10/B10*100-100,"--")</f>
        <v>34.036769057046939</v>
      </c>
      <c r="D68" s="79">
        <f t="shared" si="7"/>
        <v>5.8687855970358243</v>
      </c>
      <c r="E68" s="79">
        <f t="shared" si="7"/>
        <v>27.091855623860468</v>
      </c>
      <c r="F68" s="79">
        <f t="shared" si="7"/>
        <v>34.637084738478592</v>
      </c>
      <c r="G68" s="79">
        <f t="shared" si="7"/>
        <v>55.063595163220725</v>
      </c>
      <c r="H68" s="79">
        <f t="shared" si="7"/>
        <v>-4.6204545965890702</v>
      </c>
      <c r="I68" s="79">
        <f t="shared" si="7"/>
        <v>-10.917493271084908</v>
      </c>
      <c r="J68" s="79">
        <f t="shared" si="7"/>
        <v>-4.6627850782906961</v>
      </c>
      <c r="K68" s="79">
        <f t="shared" si="7"/>
        <v>18.914162010828534</v>
      </c>
      <c r="L68" s="79">
        <f t="shared" si="7"/>
        <v>-9.0889267672027358</v>
      </c>
      <c r="M68" s="79">
        <f t="shared" si="7"/>
        <v>17.96520775427453</v>
      </c>
      <c r="N68" s="79">
        <f t="shared" si="7"/>
        <v>25.440371555337848</v>
      </c>
      <c r="O68" s="79">
        <f t="shared" si="7"/>
        <v>9.5655323572103583</v>
      </c>
      <c r="P68" s="79">
        <f t="shared" si="7"/>
        <v>5.1094905736861449</v>
      </c>
      <c r="Q68" s="79">
        <f t="shared" si="7"/>
        <v>13.841418553452598</v>
      </c>
      <c r="R68" s="79">
        <f t="shared" si="7"/>
        <v>-11.902747731929182</v>
      </c>
      <c r="S68" s="79">
        <f t="shared" si="6"/>
        <v>-5.4918727807768448</v>
      </c>
      <c r="T68" s="79">
        <f t="shared" si="6"/>
        <v>7.3816717995321994</v>
      </c>
      <c r="U68" s="79">
        <f t="shared" si="6"/>
        <v>-8.9844615504007521</v>
      </c>
      <c r="V68" s="79">
        <f t="shared" si="6"/>
        <v>21.573682382588672</v>
      </c>
      <c r="W68" s="79">
        <f t="shared" si="6"/>
        <v>6.8278375314414035</v>
      </c>
      <c r="X68" s="79">
        <f t="shared" si="6"/>
        <v>-7.1806392395433676</v>
      </c>
      <c r="Y68" s="79">
        <f t="shared" si="6"/>
        <v>-2.4145776728182256</v>
      </c>
      <c r="Z68" s="79">
        <f t="shared" si="6"/>
        <v>-18.312572621602641</v>
      </c>
      <c r="AA68" s="79">
        <f t="shared" si="6"/>
        <v>-8.3592305504539581</v>
      </c>
      <c r="AB68" s="79">
        <f t="shared" si="6"/>
        <v>10.985267549791928</v>
      </c>
      <c r="AC68" s="79">
        <f t="shared" si="6"/>
        <v>14.653408284868405</v>
      </c>
      <c r="AD68" s="53">
        <f t="shared" ref="AD68:AD92" si="8">IFERROR((POWER(AC10/B10,1/28)*100)-100,"--")</f>
        <v>6.5007364541901609</v>
      </c>
    </row>
    <row r="69" spans="1:30" ht="12.75" customHeight="1">
      <c r="A69" s="35" t="s">
        <v>31</v>
      </c>
      <c r="B69" s="79" t="s">
        <v>589</v>
      </c>
      <c r="C69" s="79">
        <f t="shared" si="7"/>
        <v>129.51746694285754</v>
      </c>
      <c r="D69" s="79">
        <f t="shared" si="6"/>
        <v>16.385477269681473</v>
      </c>
      <c r="E69" s="79">
        <f t="shared" si="6"/>
        <v>29.737877574359402</v>
      </c>
      <c r="F69" s="79">
        <f t="shared" si="6"/>
        <v>-1.578413935856176</v>
      </c>
      <c r="G69" s="79">
        <f t="shared" si="6"/>
        <v>11.133183286409775</v>
      </c>
      <c r="H69" s="79">
        <f t="shared" si="6"/>
        <v>-1.8796608028071091</v>
      </c>
      <c r="I69" s="79">
        <f t="shared" si="6"/>
        <v>-5.7433264507804012</v>
      </c>
      <c r="J69" s="79">
        <f t="shared" si="6"/>
        <v>-1.0482854587198602</v>
      </c>
      <c r="K69" s="79">
        <f t="shared" si="6"/>
        <v>35.036955831923848</v>
      </c>
      <c r="L69" s="79">
        <f t="shared" si="6"/>
        <v>17.975928906432202</v>
      </c>
      <c r="M69" s="79">
        <f t="shared" si="6"/>
        <v>32.979387007144368</v>
      </c>
      <c r="N69" s="79">
        <f t="shared" si="6"/>
        <v>21.68078295483798</v>
      </c>
      <c r="O69" s="79">
        <f t="shared" si="6"/>
        <v>-5.9375422570054184</v>
      </c>
      <c r="P69" s="79">
        <f t="shared" si="6"/>
        <v>-18.180174371483332</v>
      </c>
      <c r="Q69" s="79">
        <f t="shared" si="6"/>
        <v>5.7101522145558619</v>
      </c>
      <c r="R69" s="79">
        <f t="shared" si="6"/>
        <v>-2.9053170451803396</v>
      </c>
      <c r="S69" s="79">
        <f t="shared" si="6"/>
        <v>6.2197446983657301</v>
      </c>
      <c r="T69" s="79">
        <f t="shared" si="6"/>
        <v>-8.2351680679128521</v>
      </c>
      <c r="U69" s="79">
        <f t="shared" si="6"/>
        <v>-6.2318685995990961</v>
      </c>
      <c r="V69" s="79">
        <f t="shared" si="6"/>
        <v>2.6031769722097806</v>
      </c>
      <c r="W69" s="79">
        <f t="shared" si="6"/>
        <v>-12.203661833198964</v>
      </c>
      <c r="X69" s="79">
        <f t="shared" si="6"/>
        <v>-3.9052209512238534</v>
      </c>
      <c r="Y69" s="79">
        <f t="shared" si="6"/>
        <v>-9.8273467210357808</v>
      </c>
      <c r="Z69" s="79">
        <f t="shared" si="6"/>
        <v>10.246345004956765</v>
      </c>
      <c r="AA69" s="79">
        <f t="shared" si="6"/>
        <v>1.2622099446059991</v>
      </c>
      <c r="AB69" s="79">
        <f t="shared" si="6"/>
        <v>22.408680986450349</v>
      </c>
      <c r="AC69" s="79">
        <f t="shared" si="6"/>
        <v>-9.8056139470448755</v>
      </c>
      <c r="AD69" s="53">
        <f t="shared" si="8"/>
        <v>6.7403485182507126</v>
      </c>
    </row>
    <row r="70" spans="1:30" ht="12.75" customHeight="1">
      <c r="A70" s="35" t="s">
        <v>30</v>
      </c>
      <c r="B70" s="79" t="s">
        <v>589</v>
      </c>
      <c r="C70" s="79">
        <f t="shared" si="7"/>
        <v>25.496807573876268</v>
      </c>
      <c r="D70" s="79">
        <f t="shared" si="6"/>
        <v>-12.533715856318494</v>
      </c>
      <c r="E70" s="79">
        <f t="shared" si="6"/>
        <v>-11.236924317623078</v>
      </c>
      <c r="F70" s="79">
        <f t="shared" si="6"/>
        <v>-13.770976781803938</v>
      </c>
      <c r="G70" s="79">
        <f t="shared" si="6"/>
        <v>27.128371408128288</v>
      </c>
      <c r="H70" s="79">
        <f t="shared" si="6"/>
        <v>3.006843518995268</v>
      </c>
      <c r="I70" s="79">
        <f t="shared" si="6"/>
        <v>33.978685429462388</v>
      </c>
      <c r="J70" s="79">
        <f t="shared" si="6"/>
        <v>-3.5700149941578729</v>
      </c>
      <c r="K70" s="79">
        <f t="shared" si="6"/>
        <v>6.6506387768485524</v>
      </c>
      <c r="L70" s="79">
        <f t="shared" si="6"/>
        <v>-2.1990956682265761</v>
      </c>
      <c r="M70" s="79">
        <f t="shared" si="6"/>
        <v>-3.87151488381663</v>
      </c>
      <c r="N70" s="79">
        <f t="shared" si="6"/>
        <v>-5.1105497320459961</v>
      </c>
      <c r="O70" s="79">
        <f t="shared" si="6"/>
        <v>8.3486087910979307</v>
      </c>
      <c r="P70" s="79">
        <f t="shared" si="6"/>
        <v>-15.844777481434861</v>
      </c>
      <c r="Q70" s="79">
        <f t="shared" si="6"/>
        <v>28.579315577605598</v>
      </c>
      <c r="R70" s="79">
        <f t="shared" si="6"/>
        <v>0.35864026885614919</v>
      </c>
      <c r="S70" s="79">
        <f t="shared" si="6"/>
        <v>-14.351313570361569</v>
      </c>
      <c r="T70" s="79">
        <f t="shared" si="6"/>
        <v>-3.8559383505233171</v>
      </c>
      <c r="U70" s="79">
        <f t="shared" si="6"/>
        <v>-18.48763031920042</v>
      </c>
      <c r="V70" s="79">
        <f t="shared" si="6"/>
        <v>8.8615569566841543</v>
      </c>
      <c r="W70" s="79">
        <f t="shared" si="6"/>
        <v>12.01101852442919</v>
      </c>
      <c r="X70" s="79">
        <f t="shared" si="6"/>
        <v>0.14535194073587832</v>
      </c>
      <c r="Y70" s="79">
        <f t="shared" si="6"/>
        <v>81.461882736540815</v>
      </c>
      <c r="Z70" s="79">
        <f t="shared" si="6"/>
        <v>85.718579572316514</v>
      </c>
      <c r="AA70" s="79">
        <f t="shared" si="6"/>
        <v>-10.800996989418479</v>
      </c>
      <c r="AB70" s="79">
        <f t="shared" si="6"/>
        <v>40.708393726374879</v>
      </c>
      <c r="AC70" s="79">
        <f t="shared" si="6"/>
        <v>3.374963312172838</v>
      </c>
      <c r="AD70" s="53">
        <f t="shared" si="8"/>
        <v>6.4150990767140854</v>
      </c>
    </row>
    <row r="71" spans="1:30" ht="12.75" customHeight="1">
      <c r="A71" s="35" t="s">
        <v>29</v>
      </c>
      <c r="B71" s="79" t="s">
        <v>589</v>
      </c>
      <c r="C71" s="79">
        <f t="shared" si="7"/>
        <v>-7.5913893925303455</v>
      </c>
      <c r="D71" s="79">
        <f t="shared" si="6"/>
        <v>16.833935582133179</v>
      </c>
      <c r="E71" s="79">
        <f t="shared" si="6"/>
        <v>1.3976745930672365</v>
      </c>
      <c r="F71" s="79">
        <f t="shared" si="6"/>
        <v>8.0235247747885836</v>
      </c>
      <c r="G71" s="79">
        <f t="shared" si="6"/>
        <v>33.741078980469638</v>
      </c>
      <c r="H71" s="79">
        <f t="shared" si="6"/>
        <v>9.6481593653933118</v>
      </c>
      <c r="I71" s="79">
        <f t="shared" si="6"/>
        <v>-21.818041370700087</v>
      </c>
      <c r="J71" s="79">
        <f t="shared" si="6"/>
        <v>-19.911324605237837</v>
      </c>
      <c r="K71" s="79">
        <f t="shared" si="6"/>
        <v>64.59741814844304</v>
      </c>
      <c r="L71" s="79">
        <f t="shared" si="6"/>
        <v>-1.5675721810442838</v>
      </c>
      <c r="M71" s="79">
        <f t="shared" si="6"/>
        <v>-0.21994531910067394</v>
      </c>
      <c r="N71" s="79">
        <f t="shared" si="6"/>
        <v>-38.714551246113679</v>
      </c>
      <c r="O71" s="79">
        <f t="shared" si="6"/>
        <v>-28.815047295008284</v>
      </c>
      <c r="P71" s="79">
        <f t="shared" si="6"/>
        <v>-30.036429634647348</v>
      </c>
      <c r="Q71" s="79">
        <f t="shared" si="6"/>
        <v>67.394214625929095</v>
      </c>
      <c r="R71" s="79">
        <f t="shared" si="6"/>
        <v>32.041482150460553</v>
      </c>
      <c r="S71" s="79">
        <f t="shared" si="6"/>
        <v>9.0788583380183638</v>
      </c>
      <c r="T71" s="79">
        <f t="shared" si="6"/>
        <v>14.747655506593674</v>
      </c>
      <c r="U71" s="79">
        <f t="shared" si="6"/>
        <v>7.1000171387103563</v>
      </c>
      <c r="V71" s="79">
        <f t="shared" si="6"/>
        <v>3.430577546306651</v>
      </c>
      <c r="W71" s="79">
        <f t="shared" si="6"/>
        <v>-2.7356554716089931</v>
      </c>
      <c r="X71" s="79">
        <f t="shared" si="6"/>
        <v>6.0162057323671689</v>
      </c>
      <c r="Y71" s="79">
        <f t="shared" si="6"/>
        <v>-9.5393767876211655</v>
      </c>
      <c r="Z71" s="79">
        <f t="shared" si="6"/>
        <v>-10.666191192569329</v>
      </c>
      <c r="AA71" s="79">
        <f t="shared" si="6"/>
        <v>-35.211322007790827</v>
      </c>
      <c r="AB71" s="79">
        <f t="shared" si="6"/>
        <v>9.691070342592127</v>
      </c>
      <c r="AC71" s="79">
        <f t="shared" si="6"/>
        <v>23.457267305304953</v>
      </c>
      <c r="AD71" s="53">
        <f t="shared" si="8"/>
        <v>0.65472138934943303</v>
      </c>
    </row>
    <row r="72" spans="1:30" ht="12.75" customHeight="1">
      <c r="A72" s="35" t="s">
        <v>28</v>
      </c>
      <c r="B72" s="79" t="s">
        <v>589</v>
      </c>
      <c r="C72" s="79">
        <f t="shared" si="7"/>
        <v>11.01777946405322</v>
      </c>
      <c r="D72" s="79">
        <f t="shared" si="6"/>
        <v>-9.074377539760107</v>
      </c>
      <c r="E72" s="79">
        <f t="shared" si="6"/>
        <v>34.159507464780972</v>
      </c>
      <c r="F72" s="79">
        <f t="shared" si="6"/>
        <v>15.166916238780217</v>
      </c>
      <c r="G72" s="79">
        <f t="shared" si="6"/>
        <v>51.894872424130455</v>
      </c>
      <c r="H72" s="79">
        <f t="shared" si="6"/>
        <v>-4.1972711580621649</v>
      </c>
      <c r="I72" s="79">
        <f t="shared" si="6"/>
        <v>-25.585539769698599</v>
      </c>
      <c r="J72" s="79">
        <f t="shared" si="6"/>
        <v>-26.944143350484381</v>
      </c>
      <c r="K72" s="79">
        <f t="shared" si="6"/>
        <v>13.80689263076475</v>
      </c>
      <c r="L72" s="79">
        <f t="shared" si="6"/>
        <v>-21.571804950946287</v>
      </c>
      <c r="M72" s="79">
        <f t="shared" si="6"/>
        <v>-14.289438432919852</v>
      </c>
      <c r="N72" s="79">
        <f t="shared" si="6"/>
        <v>-34.191559743871608</v>
      </c>
      <c r="O72" s="79">
        <f t="shared" si="6"/>
        <v>-23.627550906825689</v>
      </c>
      <c r="P72" s="79">
        <f t="shared" si="6"/>
        <v>-44.305713930291368</v>
      </c>
      <c r="Q72" s="79">
        <f t="shared" si="6"/>
        <v>36.061305799172629</v>
      </c>
      <c r="R72" s="79">
        <f t="shared" si="6"/>
        <v>20.280653218001817</v>
      </c>
      <c r="S72" s="79">
        <f t="shared" si="6"/>
        <v>2.2115059965444033</v>
      </c>
      <c r="T72" s="79">
        <f t="shared" si="6"/>
        <v>-19.372729477770591</v>
      </c>
      <c r="U72" s="79">
        <f t="shared" si="6"/>
        <v>-8.2196773043681333</v>
      </c>
      <c r="V72" s="79">
        <f t="shared" si="6"/>
        <v>4.0661140413653669</v>
      </c>
      <c r="W72" s="79">
        <f t="shared" si="6"/>
        <v>3.4777683453827564</v>
      </c>
      <c r="X72" s="79">
        <f t="shared" si="6"/>
        <v>8.8761621749847421</v>
      </c>
      <c r="Y72" s="79">
        <f t="shared" si="6"/>
        <v>6.6084106746953779</v>
      </c>
      <c r="Z72" s="79">
        <f t="shared" si="6"/>
        <v>36.656262415742987</v>
      </c>
      <c r="AA72" s="79">
        <f t="shared" si="6"/>
        <v>-14.533493840389269</v>
      </c>
      <c r="AB72" s="79">
        <f t="shared" si="6"/>
        <v>-5.1368998838566711</v>
      </c>
      <c r="AC72" s="79">
        <f t="shared" si="6"/>
        <v>-54.452200435417744</v>
      </c>
      <c r="AD72" s="53">
        <f t="shared" si="8"/>
        <v>-5.4812894718842244</v>
      </c>
    </row>
    <row r="73" spans="1:30" ht="12.75" customHeight="1">
      <c r="A73" s="35" t="s">
        <v>27</v>
      </c>
      <c r="B73" s="79" t="s">
        <v>589</v>
      </c>
      <c r="C73" s="79">
        <f t="shared" si="7"/>
        <v>16.100337946731031</v>
      </c>
      <c r="D73" s="79">
        <f t="shared" si="6"/>
        <v>20.873799190620119</v>
      </c>
      <c r="E73" s="79">
        <f t="shared" si="6"/>
        <v>34.342897713866506</v>
      </c>
      <c r="F73" s="79">
        <f t="shared" si="6"/>
        <v>20.017470161605971</v>
      </c>
      <c r="G73" s="79">
        <f t="shared" si="6"/>
        <v>-15.726082932822877</v>
      </c>
      <c r="H73" s="79">
        <f t="shared" si="6"/>
        <v>6.8472772259980985</v>
      </c>
      <c r="I73" s="79">
        <f t="shared" si="6"/>
        <v>0.23761432003020388</v>
      </c>
      <c r="J73" s="79">
        <f t="shared" si="6"/>
        <v>-2.0440603498595351</v>
      </c>
      <c r="K73" s="79">
        <f t="shared" si="6"/>
        <v>8.3490057349117563</v>
      </c>
      <c r="L73" s="79">
        <f t="shared" si="6"/>
        <v>27.964266551475149</v>
      </c>
      <c r="M73" s="79">
        <f t="shared" si="6"/>
        <v>16.677958496247896</v>
      </c>
      <c r="N73" s="79">
        <f t="shared" si="6"/>
        <v>9.0075357239103084</v>
      </c>
      <c r="O73" s="79">
        <f t="shared" si="6"/>
        <v>3.7366034093374623</v>
      </c>
      <c r="P73" s="79">
        <f t="shared" si="6"/>
        <v>9.5442063396797323</v>
      </c>
      <c r="Q73" s="79">
        <f t="shared" si="6"/>
        <v>4.9187717377435263</v>
      </c>
      <c r="R73" s="79">
        <f t="shared" si="6"/>
        <v>4.9356400611995355</v>
      </c>
      <c r="S73" s="79">
        <f t="shared" si="6"/>
        <v>-0.53850401191049002</v>
      </c>
      <c r="T73" s="79">
        <f t="shared" si="6"/>
        <v>3.7608675673357084</v>
      </c>
      <c r="U73" s="79">
        <f t="shared" si="6"/>
        <v>4.6032761069484991</v>
      </c>
      <c r="V73" s="79">
        <f t="shared" si="6"/>
        <v>7.0572165299486471</v>
      </c>
      <c r="W73" s="79">
        <f t="shared" si="6"/>
        <v>10.013726018760579</v>
      </c>
      <c r="X73" s="79">
        <f t="shared" si="6"/>
        <v>3.5543369272669878</v>
      </c>
      <c r="Y73" s="79">
        <f t="shared" si="6"/>
        <v>12.495779596056394</v>
      </c>
      <c r="Z73" s="79">
        <f t="shared" si="6"/>
        <v>15.936369461712928</v>
      </c>
      <c r="AA73" s="79">
        <f t="shared" si="6"/>
        <v>-28.153644374439182</v>
      </c>
      <c r="AB73" s="79">
        <f t="shared" si="6"/>
        <v>9.892156990718675</v>
      </c>
      <c r="AC73" s="79">
        <f t="shared" si="6"/>
        <v>22.242048144643562</v>
      </c>
      <c r="AD73" s="53">
        <f t="shared" si="8"/>
        <v>7.3654960286513074</v>
      </c>
    </row>
    <row r="74" spans="1:30" ht="12.75" customHeight="1">
      <c r="A74" s="35" t="s">
        <v>26</v>
      </c>
      <c r="B74" s="79" t="s">
        <v>589</v>
      </c>
      <c r="C74" s="79">
        <f t="shared" si="7"/>
        <v>5.3850574157196576</v>
      </c>
      <c r="D74" s="79">
        <f t="shared" si="6"/>
        <v>36.724723625339038</v>
      </c>
      <c r="E74" s="79">
        <f t="shared" si="6"/>
        <v>2.556077924180002</v>
      </c>
      <c r="F74" s="79">
        <f t="shared" si="6"/>
        <v>39.22278960044224</v>
      </c>
      <c r="G74" s="79">
        <f t="shared" si="6"/>
        <v>20.637601195640968</v>
      </c>
      <c r="H74" s="79">
        <f t="shared" si="6"/>
        <v>-30.515957643934684</v>
      </c>
      <c r="I74" s="79">
        <f t="shared" si="6"/>
        <v>-10.386312459410391</v>
      </c>
      <c r="J74" s="79">
        <f t="shared" si="6"/>
        <v>12.406818324164419</v>
      </c>
      <c r="K74" s="79">
        <f t="shared" si="6"/>
        <v>25.851054325820243</v>
      </c>
      <c r="L74" s="79">
        <f t="shared" si="6"/>
        <v>21.694802824288843</v>
      </c>
      <c r="M74" s="79">
        <f t="shared" si="6"/>
        <v>33.303354433805197</v>
      </c>
      <c r="N74" s="79">
        <f t="shared" si="6"/>
        <v>-51.55638690529473</v>
      </c>
      <c r="O74" s="79">
        <f t="shared" si="6"/>
        <v>-13.329229407428528</v>
      </c>
      <c r="P74" s="79">
        <f t="shared" si="6"/>
        <v>-41.537501045632567</v>
      </c>
      <c r="Q74" s="79">
        <f t="shared" si="6"/>
        <v>19.998278581217789</v>
      </c>
      <c r="R74" s="79">
        <f t="shared" si="6"/>
        <v>-9.0926858868862155</v>
      </c>
      <c r="S74" s="79">
        <f t="shared" si="6"/>
        <v>3.2819511755728428</v>
      </c>
      <c r="T74" s="79">
        <f t="shared" si="6"/>
        <v>-6.6186112585450019</v>
      </c>
      <c r="U74" s="79">
        <f t="shared" si="6"/>
        <v>213.64588565828728</v>
      </c>
      <c r="V74" s="79">
        <f t="shared" si="6"/>
        <v>-33.496571732473129</v>
      </c>
      <c r="W74" s="79">
        <f t="shared" si="6"/>
        <v>-48.207089311807849</v>
      </c>
      <c r="X74" s="79">
        <f t="shared" si="6"/>
        <v>-11.237762880183595</v>
      </c>
      <c r="Y74" s="79">
        <f t="shared" si="6"/>
        <v>7.0593015945048023</v>
      </c>
      <c r="Z74" s="79">
        <f t="shared" si="6"/>
        <v>-11.427157834156546</v>
      </c>
      <c r="AA74" s="79">
        <f t="shared" si="6"/>
        <v>-6.789217153475235</v>
      </c>
      <c r="AB74" s="79">
        <f t="shared" si="6"/>
        <v>8.6621263337986534</v>
      </c>
      <c r="AC74" s="79">
        <f t="shared" si="6"/>
        <v>5.628250776573168</v>
      </c>
      <c r="AD74" s="53">
        <f t="shared" si="8"/>
        <v>-0.41131985262911996</v>
      </c>
    </row>
    <row r="75" spans="1:30" ht="12.75" customHeight="1">
      <c r="A75" s="35" t="s">
        <v>25</v>
      </c>
      <c r="B75" s="79" t="s">
        <v>589</v>
      </c>
      <c r="C75" s="79">
        <f t="shared" si="7"/>
        <v>123.743592356086</v>
      </c>
      <c r="D75" s="79">
        <f t="shared" si="6"/>
        <v>54.117874207391793</v>
      </c>
      <c r="E75" s="79">
        <f t="shared" si="6"/>
        <v>52.214987778583691</v>
      </c>
      <c r="F75" s="79">
        <f t="shared" si="6"/>
        <v>34.357336671904079</v>
      </c>
      <c r="G75" s="79">
        <f t="shared" si="6"/>
        <v>32.594691283389437</v>
      </c>
      <c r="H75" s="79">
        <f t="shared" si="6"/>
        <v>20.85345890712307</v>
      </c>
      <c r="I75" s="79">
        <f t="shared" si="6"/>
        <v>2.2388811411847627</v>
      </c>
      <c r="J75" s="79">
        <f t="shared" si="6"/>
        <v>-35.066308653940055</v>
      </c>
      <c r="K75" s="79">
        <f t="shared" si="6"/>
        <v>0.44321742127576158</v>
      </c>
      <c r="L75" s="79">
        <f t="shared" si="6"/>
        <v>-44.650211294116318</v>
      </c>
      <c r="M75" s="79">
        <f t="shared" si="6"/>
        <v>2.077581278784038</v>
      </c>
      <c r="N75" s="79">
        <f t="shared" si="6"/>
        <v>7.5017479498932715</v>
      </c>
      <c r="O75" s="79">
        <f t="shared" si="6"/>
        <v>-4.4592887915811161</v>
      </c>
      <c r="P75" s="79">
        <f t="shared" si="6"/>
        <v>-45.552739630890827</v>
      </c>
      <c r="Q75" s="79">
        <f t="shared" si="6"/>
        <v>40.052375034576045</v>
      </c>
      <c r="R75" s="79">
        <f t="shared" si="6"/>
        <v>-31.95633942887936</v>
      </c>
      <c r="S75" s="79">
        <f t="shared" si="6"/>
        <v>11.13851892517917</v>
      </c>
      <c r="T75" s="79">
        <f t="shared" si="6"/>
        <v>-16.783996671812844</v>
      </c>
      <c r="U75" s="79">
        <f t="shared" si="6"/>
        <v>-7.1555009266998013</v>
      </c>
      <c r="V75" s="79">
        <f t="shared" si="6"/>
        <v>18.940845060459239</v>
      </c>
      <c r="W75" s="79">
        <f t="shared" si="6"/>
        <v>-13.348924604784401</v>
      </c>
      <c r="X75" s="79">
        <f t="shared" si="6"/>
        <v>28.961153711033205</v>
      </c>
      <c r="Y75" s="79">
        <f t="shared" si="6"/>
        <v>38.098383941219794</v>
      </c>
      <c r="Z75" s="79">
        <f t="shared" si="6"/>
        <v>35.354022128744447</v>
      </c>
      <c r="AA75" s="79">
        <f t="shared" si="6"/>
        <v>-21.362025149546227</v>
      </c>
      <c r="AB75" s="79">
        <f t="shared" si="6"/>
        <v>-6.5107761150777037</v>
      </c>
      <c r="AC75" s="79">
        <f t="shared" si="6"/>
        <v>31.419349682189591</v>
      </c>
      <c r="AD75" s="53">
        <f t="shared" si="8"/>
        <v>5.6637054491498304</v>
      </c>
    </row>
    <row r="76" spans="1:30" ht="12.75" customHeight="1">
      <c r="A76" s="35" t="s">
        <v>24</v>
      </c>
      <c r="B76" s="79" t="s">
        <v>589</v>
      </c>
      <c r="C76" s="79">
        <f t="shared" si="7"/>
        <v>11.015686461514136</v>
      </c>
      <c r="D76" s="79">
        <f t="shared" si="6"/>
        <v>119.13240390007869</v>
      </c>
      <c r="E76" s="79">
        <f t="shared" si="6"/>
        <v>3.7593401738246399</v>
      </c>
      <c r="F76" s="79">
        <f t="shared" si="6"/>
        <v>23.587525224216321</v>
      </c>
      <c r="G76" s="79">
        <f t="shared" si="6"/>
        <v>38.255478050122207</v>
      </c>
      <c r="H76" s="79">
        <f t="shared" si="6"/>
        <v>-7.6287596150056913</v>
      </c>
      <c r="I76" s="79">
        <f t="shared" si="6"/>
        <v>-14.826324781516192</v>
      </c>
      <c r="J76" s="79">
        <f t="shared" si="6"/>
        <v>-5.9243605194921685</v>
      </c>
      <c r="K76" s="79">
        <f t="shared" si="6"/>
        <v>8.662919455231787</v>
      </c>
      <c r="L76" s="79">
        <f t="shared" si="6"/>
        <v>73.059948137656079</v>
      </c>
      <c r="M76" s="79">
        <f t="shared" si="6"/>
        <v>3.0312675446425743</v>
      </c>
      <c r="N76" s="79">
        <f t="shared" si="6"/>
        <v>-7.5624062346704761</v>
      </c>
      <c r="O76" s="79">
        <f t="shared" si="6"/>
        <v>21.312063646089015</v>
      </c>
      <c r="P76" s="79">
        <f t="shared" si="6"/>
        <v>-12.765237184303203</v>
      </c>
      <c r="Q76" s="79">
        <f t="shared" si="6"/>
        <v>24.845001836551717</v>
      </c>
      <c r="R76" s="79">
        <f t="shared" si="6"/>
        <v>34.318324609204154</v>
      </c>
      <c r="S76" s="79">
        <f t="shared" si="6"/>
        <v>13.781616725329499</v>
      </c>
      <c r="T76" s="79">
        <f t="shared" si="6"/>
        <v>-6.4697146379959776</v>
      </c>
      <c r="U76" s="79">
        <f t="shared" si="6"/>
        <v>1.7441941063919728</v>
      </c>
      <c r="V76" s="79">
        <f t="shared" si="6"/>
        <v>7.6232453154565292</v>
      </c>
      <c r="W76" s="79">
        <f t="shared" si="6"/>
        <v>10.269277088545323</v>
      </c>
      <c r="X76" s="79">
        <f t="shared" si="6"/>
        <v>14.260514837588033</v>
      </c>
      <c r="Y76" s="79">
        <f t="shared" si="6"/>
        <v>10.306005253430797</v>
      </c>
      <c r="Z76" s="79">
        <f t="shared" si="6"/>
        <v>24.115466299005945</v>
      </c>
      <c r="AA76" s="79">
        <f t="shared" si="6"/>
        <v>3.0372361926420695</v>
      </c>
      <c r="AB76" s="79">
        <f t="shared" si="6"/>
        <v>2.4684587926145269</v>
      </c>
      <c r="AC76" s="79">
        <f t="shared" si="6"/>
        <v>21.016687567474762</v>
      </c>
      <c r="AD76" s="53">
        <f t="shared" si="8"/>
        <v>12.348978660454307</v>
      </c>
    </row>
    <row r="77" spans="1:30" ht="12.75" customHeight="1">
      <c r="A77" s="35" t="s">
        <v>23</v>
      </c>
      <c r="B77" s="79" t="s">
        <v>589</v>
      </c>
      <c r="C77" s="79">
        <f t="shared" si="7"/>
        <v>-1.2204500116150854</v>
      </c>
      <c r="D77" s="79">
        <f t="shared" si="6"/>
        <v>12.957428480615079</v>
      </c>
      <c r="E77" s="79">
        <f t="shared" si="6"/>
        <v>-2.1397151326697781</v>
      </c>
      <c r="F77" s="79">
        <f t="shared" si="6"/>
        <v>10.9692825965449</v>
      </c>
      <c r="G77" s="79">
        <f t="shared" si="6"/>
        <v>27.884100169005038</v>
      </c>
      <c r="H77" s="79">
        <f t="shared" si="6"/>
        <v>-22.044741723299694</v>
      </c>
      <c r="I77" s="79">
        <f t="shared" si="6"/>
        <v>-6.420053928882723</v>
      </c>
      <c r="J77" s="79">
        <f t="shared" si="6"/>
        <v>3.8888856511392902</v>
      </c>
      <c r="K77" s="79">
        <f t="shared" si="6"/>
        <v>27.608742250617354</v>
      </c>
      <c r="L77" s="79">
        <f t="shared" si="6"/>
        <v>4.0591348576160442</v>
      </c>
      <c r="M77" s="79">
        <f t="shared" si="6"/>
        <v>4.2344313346180229</v>
      </c>
      <c r="N77" s="79">
        <f t="shared" ref="D77:AC87" si="9">IFERROR(N19/M19*100-100,"--")</f>
        <v>1.0531668618007046</v>
      </c>
      <c r="O77" s="79">
        <f t="shared" si="9"/>
        <v>-3.3328022686368257</v>
      </c>
      <c r="P77" s="79">
        <f t="shared" si="9"/>
        <v>-24.577825360355533</v>
      </c>
      <c r="Q77" s="79">
        <f t="shared" si="9"/>
        <v>39.891331867262494</v>
      </c>
      <c r="R77" s="79">
        <f t="shared" si="9"/>
        <v>3.1210243027399116</v>
      </c>
      <c r="S77" s="79">
        <f t="shared" si="9"/>
        <v>1.7676443575462173</v>
      </c>
      <c r="T77" s="79">
        <f t="shared" si="9"/>
        <v>2.3800354591098767</v>
      </c>
      <c r="U77" s="79">
        <f t="shared" si="9"/>
        <v>3.5501073799843965</v>
      </c>
      <c r="V77" s="79">
        <f t="shared" si="9"/>
        <v>3.8154910260373924</v>
      </c>
      <c r="W77" s="79">
        <f t="shared" si="9"/>
        <v>-0.467121165535616</v>
      </c>
      <c r="X77" s="79">
        <f t="shared" si="9"/>
        <v>1.6191641351934578</v>
      </c>
      <c r="Y77" s="79">
        <f t="shared" si="9"/>
        <v>5.1034039326581819</v>
      </c>
      <c r="Z77" s="79">
        <f t="shared" si="9"/>
        <v>1.8211059295602183</v>
      </c>
      <c r="AA77" s="79">
        <f t="shared" si="9"/>
        <v>-8.1948760426066798</v>
      </c>
      <c r="AB77" s="79">
        <f t="shared" si="9"/>
        <v>17.623873474090374</v>
      </c>
      <c r="AC77" s="79">
        <f t="shared" si="9"/>
        <v>26.921239115152673</v>
      </c>
      <c r="AD77" s="53">
        <f t="shared" si="8"/>
        <v>3.8379768582562406</v>
      </c>
    </row>
    <row r="78" spans="1:30" ht="12.75" customHeight="1">
      <c r="A78" s="35" t="s">
        <v>22</v>
      </c>
      <c r="B78" s="79" t="s">
        <v>589</v>
      </c>
      <c r="C78" s="79">
        <f t="shared" si="7"/>
        <v>42.733068935483516</v>
      </c>
      <c r="D78" s="79">
        <f t="shared" si="9"/>
        <v>27.296776119017153</v>
      </c>
      <c r="E78" s="79">
        <f t="shared" si="9"/>
        <v>56.840888412425102</v>
      </c>
      <c r="F78" s="79">
        <f t="shared" si="9"/>
        <v>38.195152144464998</v>
      </c>
      <c r="G78" s="79">
        <f t="shared" si="9"/>
        <v>18.822872565903737</v>
      </c>
      <c r="H78" s="79">
        <f t="shared" si="9"/>
        <v>5.5637144336732547</v>
      </c>
      <c r="I78" s="79">
        <f t="shared" si="9"/>
        <v>15.450519433201507</v>
      </c>
      <c r="J78" s="79">
        <f t="shared" si="9"/>
        <v>18.593198643153926</v>
      </c>
      <c r="K78" s="79">
        <f t="shared" si="9"/>
        <v>-0.68695998101061662</v>
      </c>
      <c r="L78" s="79">
        <f t="shared" si="9"/>
        <v>0.43180775209350486</v>
      </c>
      <c r="M78" s="79">
        <f t="shared" si="9"/>
        <v>16.197635360764352</v>
      </c>
      <c r="N78" s="79">
        <f t="shared" si="9"/>
        <v>20.737471430410565</v>
      </c>
      <c r="O78" s="79">
        <f t="shared" si="9"/>
        <v>-0.54107550318445874</v>
      </c>
      <c r="P78" s="79">
        <f t="shared" si="9"/>
        <v>-19.040782844995391</v>
      </c>
      <c r="Q78" s="79">
        <f t="shared" si="9"/>
        <v>34.567325035341156</v>
      </c>
      <c r="R78" s="79">
        <f t="shared" si="9"/>
        <v>12.164176102157526</v>
      </c>
      <c r="S78" s="79">
        <f t="shared" si="9"/>
        <v>20.741982839422363</v>
      </c>
      <c r="T78" s="79">
        <f t="shared" si="9"/>
        <v>19.574874507934908</v>
      </c>
      <c r="U78" s="79">
        <f t="shared" si="9"/>
        <v>7.8075456797019456</v>
      </c>
      <c r="V78" s="79">
        <f t="shared" si="9"/>
        <v>3.5492841438667426</v>
      </c>
      <c r="W78" s="79">
        <f t="shared" si="9"/>
        <v>4.1915628912821035</v>
      </c>
      <c r="X78" s="79">
        <f t="shared" si="9"/>
        <v>2.8499670426980259</v>
      </c>
      <c r="Y78" s="79">
        <f t="shared" si="9"/>
        <v>9.9839332566820929</v>
      </c>
      <c r="Z78" s="79">
        <f t="shared" si="9"/>
        <v>9.4778280878540215</v>
      </c>
      <c r="AA78" s="79">
        <f t="shared" si="9"/>
        <v>-7.0706885310043077</v>
      </c>
      <c r="AB78" s="79">
        <f t="shared" si="9"/>
        <v>9.1627204061380354</v>
      </c>
      <c r="AC78" s="79">
        <f t="shared" si="9"/>
        <v>23.763554172713015</v>
      </c>
      <c r="AD78" s="53">
        <f t="shared" si="8"/>
        <v>12.920068624149366</v>
      </c>
    </row>
    <row r="79" spans="1:30" ht="12.75" customHeight="1">
      <c r="A79" s="35" t="s">
        <v>21</v>
      </c>
      <c r="B79" s="79" t="s">
        <v>589</v>
      </c>
      <c r="C79" s="79">
        <f t="shared" si="7"/>
        <v>3.3888773638063014</v>
      </c>
      <c r="D79" s="79">
        <f t="shared" si="9"/>
        <v>21.610064322414189</v>
      </c>
      <c r="E79" s="79">
        <f t="shared" si="9"/>
        <v>18.627855835157646</v>
      </c>
      <c r="F79" s="79">
        <f t="shared" si="9"/>
        <v>12.335118182749483</v>
      </c>
      <c r="G79" s="79">
        <f t="shared" si="9"/>
        <v>40.343632687037257</v>
      </c>
      <c r="H79" s="79">
        <f t="shared" si="9"/>
        <v>7.9080771838935249</v>
      </c>
      <c r="I79" s="79">
        <f t="shared" si="9"/>
        <v>42.488776626873062</v>
      </c>
      <c r="J79" s="79">
        <f t="shared" si="9"/>
        <v>22.551592285279128</v>
      </c>
      <c r="K79" s="79">
        <f t="shared" si="9"/>
        <v>24.673783802306843</v>
      </c>
      <c r="L79" s="79">
        <f t="shared" si="9"/>
        <v>15.875390607993765</v>
      </c>
      <c r="M79" s="79">
        <f t="shared" si="9"/>
        <v>12.977701241499346</v>
      </c>
      <c r="N79" s="79">
        <f t="shared" si="9"/>
        <v>3.6286006438770073</v>
      </c>
      <c r="O79" s="79">
        <f t="shared" si="9"/>
        <v>-36.766986204890792</v>
      </c>
      <c r="P79" s="79">
        <f t="shared" si="9"/>
        <v>-18.146549805292551</v>
      </c>
      <c r="Q79" s="79">
        <f t="shared" si="9"/>
        <v>47.565714656066802</v>
      </c>
      <c r="R79" s="79">
        <f t="shared" si="9"/>
        <v>10.327859692478995</v>
      </c>
      <c r="S79" s="79">
        <f t="shared" si="9"/>
        <v>27.952471182906464</v>
      </c>
      <c r="T79" s="79">
        <f t="shared" si="9"/>
        <v>17.491924801146979</v>
      </c>
      <c r="U79" s="79">
        <f t="shared" si="9"/>
        <v>15.613886325496324</v>
      </c>
      <c r="V79" s="79">
        <f t="shared" si="9"/>
        <v>-7.6562238510403944</v>
      </c>
      <c r="W79" s="79">
        <f t="shared" si="9"/>
        <v>-2.1841922513346219</v>
      </c>
      <c r="X79" s="79">
        <f t="shared" si="9"/>
        <v>6.1736485404716603</v>
      </c>
      <c r="Y79" s="79">
        <f t="shared" si="9"/>
        <v>9.1203548777548917</v>
      </c>
      <c r="Z79" s="79">
        <f t="shared" si="9"/>
        <v>3.7490371162125342</v>
      </c>
      <c r="AA79" s="79">
        <f t="shared" si="9"/>
        <v>-5.8596507609905046</v>
      </c>
      <c r="AB79" s="79">
        <f t="shared" si="9"/>
        <v>22.806915871510199</v>
      </c>
      <c r="AC79" s="79">
        <f t="shared" si="9"/>
        <v>13.443575882571835</v>
      </c>
      <c r="AD79" s="53">
        <f t="shared" si="8"/>
        <v>10.31665699630102</v>
      </c>
    </row>
    <row r="80" spans="1:30" ht="12.75" customHeight="1">
      <c r="A80" s="35" t="s">
        <v>20</v>
      </c>
      <c r="B80" s="79" t="s">
        <v>589</v>
      </c>
      <c r="C80" s="79">
        <f t="shared" si="7"/>
        <v>0.3863461321767403</v>
      </c>
      <c r="D80" s="79">
        <f t="shared" si="9"/>
        <v>36.816964066188689</v>
      </c>
      <c r="E80" s="79">
        <f t="shared" si="9"/>
        <v>-7.8776872021660296</v>
      </c>
      <c r="F80" s="79">
        <f t="shared" si="9"/>
        <v>4.0008549539887213</v>
      </c>
      <c r="G80" s="79">
        <f t="shared" si="9"/>
        <v>10.98858637642968</v>
      </c>
      <c r="H80" s="79">
        <f t="shared" si="9"/>
        <v>12.522284631030018</v>
      </c>
      <c r="I80" s="79">
        <f t="shared" si="9"/>
        <v>-6.7447711541503992</v>
      </c>
      <c r="J80" s="79">
        <f t="shared" si="9"/>
        <v>16.697890251655977</v>
      </c>
      <c r="K80" s="79">
        <f t="shared" si="9"/>
        <v>23.199391811615527</v>
      </c>
      <c r="L80" s="79">
        <f t="shared" si="9"/>
        <v>-12.862563201090609</v>
      </c>
      <c r="M80" s="79">
        <f t="shared" si="9"/>
        <v>-38.81584203487656</v>
      </c>
      <c r="N80" s="79">
        <f t="shared" si="9"/>
        <v>-65.282589434181091</v>
      </c>
      <c r="O80" s="79">
        <f t="shared" si="9"/>
        <v>5.3049642559702193</v>
      </c>
      <c r="P80" s="79">
        <f t="shared" si="9"/>
        <v>-93.033576984557811</v>
      </c>
      <c r="Q80" s="79">
        <f t="shared" si="9"/>
        <v>-98.684008138399264</v>
      </c>
      <c r="R80" s="79">
        <f t="shared" si="9"/>
        <v>-57.548435697638837</v>
      </c>
      <c r="S80" s="79">
        <f t="shared" si="9"/>
        <v>285.52653468640824</v>
      </c>
      <c r="T80" s="79">
        <f t="shared" si="9"/>
        <v>-29.105894536981097</v>
      </c>
      <c r="U80" s="79">
        <f t="shared" si="9"/>
        <v>134.84083023921119</v>
      </c>
      <c r="V80" s="79">
        <f t="shared" si="9"/>
        <v>-25.57453389317989</v>
      </c>
      <c r="W80" s="79">
        <f t="shared" si="9"/>
        <v>-34.358548717561774</v>
      </c>
      <c r="X80" s="79">
        <f t="shared" si="9"/>
        <v>12.110387026606432</v>
      </c>
      <c r="Y80" s="79">
        <f t="shared" si="9"/>
        <v>-16.835056668953925</v>
      </c>
      <c r="Z80" s="79">
        <f t="shared" si="9"/>
        <v>-74.786616592693747</v>
      </c>
      <c r="AA80" s="79">
        <f t="shared" si="9"/>
        <v>73.335590160234716</v>
      </c>
      <c r="AB80" s="79">
        <f t="shared" si="9"/>
        <v>167.41097584792658</v>
      </c>
      <c r="AC80" s="79">
        <f t="shared" si="9"/>
        <v>1403.638694808936</v>
      </c>
      <c r="AD80" s="53">
        <f t="shared" si="8"/>
        <v>-15.626012143692606</v>
      </c>
    </row>
    <row r="81" spans="1:30" ht="12.75" customHeight="1">
      <c r="A81" s="35" t="s">
        <v>19</v>
      </c>
      <c r="B81" s="79" t="s">
        <v>589</v>
      </c>
      <c r="C81" s="79">
        <f t="shared" si="7"/>
        <v>142.90457088367958</v>
      </c>
      <c r="D81" s="79">
        <f t="shared" si="9"/>
        <v>17.596974779875126</v>
      </c>
      <c r="E81" s="79">
        <f t="shared" si="9"/>
        <v>-4.0213731198297467</v>
      </c>
      <c r="F81" s="79">
        <f t="shared" si="9"/>
        <v>20.837359552346442</v>
      </c>
      <c r="G81" s="79">
        <f t="shared" si="9"/>
        <v>41.988242926862199</v>
      </c>
      <c r="H81" s="79">
        <f t="shared" si="9"/>
        <v>-29.145179808372475</v>
      </c>
      <c r="I81" s="79">
        <f t="shared" si="9"/>
        <v>-16.152513687479498</v>
      </c>
      <c r="J81" s="79">
        <f t="shared" si="9"/>
        <v>-3.9662755920509767</v>
      </c>
      <c r="K81" s="79">
        <f t="shared" si="9"/>
        <v>4.026815523088672</v>
      </c>
      <c r="L81" s="79">
        <f t="shared" si="9"/>
        <v>-16.497436947403486</v>
      </c>
      <c r="M81" s="79">
        <f t="shared" si="9"/>
        <v>10.767289262054732</v>
      </c>
      <c r="N81" s="79">
        <f t="shared" si="9"/>
        <v>-1.3797172902172576</v>
      </c>
      <c r="O81" s="79">
        <f t="shared" si="9"/>
        <v>-5.150833461329313</v>
      </c>
      <c r="P81" s="79">
        <f t="shared" si="9"/>
        <v>11.361760171279499</v>
      </c>
      <c r="Q81" s="79">
        <f t="shared" si="9"/>
        <v>27.432449176470982</v>
      </c>
      <c r="R81" s="79">
        <f t="shared" si="9"/>
        <v>0.56666429152723197</v>
      </c>
      <c r="S81" s="79">
        <f t="shared" si="9"/>
        <v>4.7172949475131816</v>
      </c>
      <c r="T81" s="79">
        <f t="shared" si="9"/>
        <v>-6.9965103193429741</v>
      </c>
      <c r="U81" s="79">
        <f t="shared" si="9"/>
        <v>15.705899768272658</v>
      </c>
      <c r="V81" s="79">
        <f t="shared" si="9"/>
        <v>32.806919018233941</v>
      </c>
      <c r="W81" s="79">
        <f t="shared" si="9"/>
        <v>-11.253394006175114</v>
      </c>
      <c r="X81" s="79">
        <f t="shared" si="9"/>
        <v>49.908338282547845</v>
      </c>
      <c r="Y81" s="79">
        <f t="shared" si="9"/>
        <v>2.641363350075892</v>
      </c>
      <c r="Z81" s="79">
        <f t="shared" si="9"/>
        <v>-11.789148881678685</v>
      </c>
      <c r="AA81" s="79">
        <f t="shared" si="9"/>
        <v>0.6780670466911829</v>
      </c>
      <c r="AB81" s="79">
        <f t="shared" si="9"/>
        <v>8.2546579216745073</v>
      </c>
      <c r="AC81" s="79">
        <f t="shared" si="9"/>
        <v>1.5012108726087234</v>
      </c>
      <c r="AD81" s="53">
        <f t="shared" si="8"/>
        <v>7.1275979455466256</v>
      </c>
    </row>
    <row r="82" spans="1:30" ht="12.75" customHeight="1">
      <c r="A82" s="35" t="s">
        <v>18</v>
      </c>
      <c r="B82" s="79" t="s">
        <v>589</v>
      </c>
      <c r="C82" s="79">
        <f t="shared" si="7"/>
        <v>310.89630638262076</v>
      </c>
      <c r="D82" s="79">
        <f t="shared" si="9"/>
        <v>-0.48641871873714138</v>
      </c>
      <c r="E82" s="79">
        <f t="shared" si="9"/>
        <v>1.0437348429852733</v>
      </c>
      <c r="F82" s="79">
        <f t="shared" si="9"/>
        <v>17.481830271260577</v>
      </c>
      <c r="G82" s="79">
        <f t="shared" si="9"/>
        <v>18.901821155280032</v>
      </c>
      <c r="H82" s="79">
        <f t="shared" si="9"/>
        <v>-11.435607860654045</v>
      </c>
      <c r="I82" s="79">
        <f t="shared" si="9"/>
        <v>47.474647299855036</v>
      </c>
      <c r="J82" s="79">
        <f t="shared" si="9"/>
        <v>70.979727507178325</v>
      </c>
      <c r="K82" s="79">
        <f t="shared" si="9"/>
        <v>19.558439906535057</v>
      </c>
      <c r="L82" s="79">
        <f t="shared" si="9"/>
        <v>-1.4759955910576679</v>
      </c>
      <c r="M82" s="79">
        <f t="shared" si="9"/>
        <v>41.681173919101212</v>
      </c>
      <c r="N82" s="79">
        <f t="shared" si="9"/>
        <v>-90.292926793736484</v>
      </c>
      <c r="O82" s="79">
        <f t="shared" si="9"/>
        <v>-61.538393888497097</v>
      </c>
      <c r="P82" s="79">
        <f t="shared" si="9"/>
        <v>-52.302734828850085</v>
      </c>
      <c r="Q82" s="79">
        <f t="shared" si="9"/>
        <v>9.3458594062241218E-3</v>
      </c>
      <c r="R82" s="79">
        <f t="shared" si="9"/>
        <v>31.453688184731931</v>
      </c>
      <c r="S82" s="79">
        <f t="shared" si="9"/>
        <v>33.015767332813141</v>
      </c>
      <c r="T82" s="79">
        <f t="shared" si="9"/>
        <v>119.89998274297156</v>
      </c>
      <c r="U82" s="79">
        <f t="shared" si="9"/>
        <v>36.459609591809198</v>
      </c>
      <c r="V82" s="79">
        <f t="shared" si="9"/>
        <v>-0.64536151079259696</v>
      </c>
      <c r="W82" s="79">
        <f t="shared" si="9"/>
        <v>19.935503246440334</v>
      </c>
      <c r="X82" s="79">
        <f t="shared" si="9"/>
        <v>73.004446370013568</v>
      </c>
      <c r="Y82" s="79">
        <f t="shared" si="9"/>
        <v>37.080201761160396</v>
      </c>
      <c r="Z82" s="79">
        <f t="shared" si="9"/>
        <v>1.9744981288162506</v>
      </c>
      <c r="AA82" s="79">
        <f t="shared" si="9"/>
        <v>-21.158174138494985</v>
      </c>
      <c r="AB82" s="79">
        <f t="shared" si="9"/>
        <v>24.05070735578245</v>
      </c>
      <c r="AC82" s="79">
        <f t="shared" si="9"/>
        <v>-23.518986776282688</v>
      </c>
      <c r="AD82" s="53">
        <f t="shared" si="8"/>
        <v>5.3759563045697121</v>
      </c>
    </row>
    <row r="83" spans="1:30" ht="12.75" customHeight="1">
      <c r="A83" s="35" t="s">
        <v>17</v>
      </c>
      <c r="B83" s="79" t="s">
        <v>589</v>
      </c>
      <c r="C83" s="79">
        <f t="shared" si="7"/>
        <v>186.1127526164268</v>
      </c>
      <c r="D83" s="79">
        <f t="shared" si="9"/>
        <v>49.470374086860915</v>
      </c>
      <c r="E83" s="79">
        <f t="shared" si="9"/>
        <v>16.104336870015203</v>
      </c>
      <c r="F83" s="79">
        <f t="shared" si="9"/>
        <v>28.104605622962538</v>
      </c>
      <c r="G83" s="79">
        <f t="shared" si="9"/>
        <v>24.441027450366619</v>
      </c>
      <c r="H83" s="79">
        <f t="shared" si="9"/>
        <v>10.830077439793612</v>
      </c>
      <c r="I83" s="79">
        <f t="shared" si="9"/>
        <v>-14.12613918384659</v>
      </c>
      <c r="J83" s="79">
        <f t="shared" si="9"/>
        <v>-13.283839772994227</v>
      </c>
      <c r="K83" s="79">
        <f t="shared" si="9"/>
        <v>1.7377101577655196</v>
      </c>
      <c r="L83" s="79">
        <f t="shared" si="9"/>
        <v>-7.2468864123724046</v>
      </c>
      <c r="M83" s="79">
        <f t="shared" si="9"/>
        <v>-1.2163373112161366</v>
      </c>
      <c r="N83" s="79">
        <f t="shared" si="9"/>
        <v>7.8351220121880942</v>
      </c>
      <c r="O83" s="79">
        <f t="shared" si="9"/>
        <v>-6.7970965792766975</v>
      </c>
      <c r="P83" s="79">
        <f t="shared" si="9"/>
        <v>12.959119496457831</v>
      </c>
      <c r="Q83" s="79">
        <f t="shared" si="9"/>
        <v>72.164449954338181</v>
      </c>
      <c r="R83" s="79">
        <f t="shared" si="9"/>
        <v>8.367413101791783</v>
      </c>
      <c r="S83" s="79">
        <f t="shared" si="9"/>
        <v>10.454427438291034</v>
      </c>
      <c r="T83" s="79">
        <f t="shared" si="9"/>
        <v>-5.6757893529375707</v>
      </c>
      <c r="U83" s="79">
        <f t="shared" si="9"/>
        <v>7.5070883420551127E-2</v>
      </c>
      <c r="V83" s="79">
        <f t="shared" si="9"/>
        <v>20.985709086529482</v>
      </c>
      <c r="W83" s="79">
        <f t="shared" si="9"/>
        <v>5.7608194412106997</v>
      </c>
      <c r="X83" s="79">
        <f t="shared" si="9"/>
        <v>11.124767924380222</v>
      </c>
      <c r="Y83" s="79">
        <f t="shared" si="9"/>
        <v>27.343098489423355</v>
      </c>
      <c r="Z83" s="79">
        <f t="shared" si="9"/>
        <v>5.474422388925376</v>
      </c>
      <c r="AA83" s="79">
        <f t="shared" si="9"/>
        <v>-3.4371600118217032</v>
      </c>
      <c r="AB83" s="79">
        <f t="shared" si="9"/>
        <v>8.544698998137946</v>
      </c>
      <c r="AC83" s="79">
        <f t="shared" si="9"/>
        <v>30.693705805539963</v>
      </c>
      <c r="AD83" s="53">
        <f t="shared" si="8"/>
        <v>13.560220590643482</v>
      </c>
    </row>
    <row r="84" spans="1:30" ht="12.75" customHeight="1">
      <c r="A84" s="35" t="s">
        <v>16</v>
      </c>
      <c r="B84" s="79" t="s">
        <v>589</v>
      </c>
      <c r="C84" s="79">
        <f t="shared" si="7"/>
        <v>12.196500700735541</v>
      </c>
      <c r="D84" s="79">
        <f t="shared" si="9"/>
        <v>8.5463455859599264</v>
      </c>
      <c r="E84" s="79">
        <f t="shared" si="9"/>
        <v>53.229381431308298</v>
      </c>
      <c r="F84" s="79">
        <f t="shared" si="9"/>
        <v>57.992827524936388</v>
      </c>
      <c r="G84" s="79">
        <f t="shared" si="9"/>
        <v>32.478070353611344</v>
      </c>
      <c r="H84" s="79">
        <f t="shared" si="9"/>
        <v>-24.907642181992173</v>
      </c>
      <c r="I84" s="79">
        <f t="shared" si="9"/>
        <v>-14.341277461220756</v>
      </c>
      <c r="J84" s="79">
        <f t="shared" si="9"/>
        <v>-41.05724363940292</v>
      </c>
      <c r="K84" s="79">
        <f t="shared" si="9"/>
        <v>97.689996351993756</v>
      </c>
      <c r="L84" s="79">
        <f t="shared" si="9"/>
        <v>-42.401802668883434</v>
      </c>
      <c r="M84" s="79">
        <f t="shared" si="9"/>
        <v>-7.5128335495586356</v>
      </c>
      <c r="N84" s="79">
        <f t="shared" si="9"/>
        <v>1.8982353722460061</v>
      </c>
      <c r="O84" s="79">
        <f t="shared" si="9"/>
        <v>-16.617716813898284</v>
      </c>
      <c r="P84" s="79">
        <f t="shared" si="9"/>
        <v>-6.1382265947167269</v>
      </c>
      <c r="Q84" s="79">
        <f t="shared" si="9"/>
        <v>-15.671772503152809</v>
      </c>
      <c r="R84" s="79">
        <f t="shared" si="9"/>
        <v>-14.795533708869783</v>
      </c>
      <c r="S84" s="79">
        <f t="shared" si="9"/>
        <v>-4.6929679068025933</v>
      </c>
      <c r="T84" s="79">
        <f t="shared" si="9"/>
        <v>-11.895591293573887</v>
      </c>
      <c r="U84" s="79">
        <f t="shared" si="9"/>
        <v>-6.1148770012239453</v>
      </c>
      <c r="V84" s="79">
        <f t="shared" si="9"/>
        <v>-14.652319154835297</v>
      </c>
      <c r="W84" s="79">
        <f t="shared" si="9"/>
        <v>-35.34319094375428</v>
      </c>
      <c r="X84" s="79">
        <f t="shared" si="9"/>
        <v>-19.484836746492476</v>
      </c>
      <c r="Y84" s="79">
        <f t="shared" si="9"/>
        <v>-25.110272917682181</v>
      </c>
      <c r="Z84" s="79">
        <f t="shared" si="9"/>
        <v>-16.256897445309093</v>
      </c>
      <c r="AA84" s="79">
        <f t="shared" si="9"/>
        <v>-1.7452887035042295</v>
      </c>
      <c r="AB84" s="79">
        <f t="shared" si="9"/>
        <v>64.752190429420807</v>
      </c>
      <c r="AC84" s="79">
        <f t="shared" si="9"/>
        <v>-21.232250998678879</v>
      </c>
      <c r="AD84" s="53">
        <f t="shared" si="8"/>
        <v>-4.8263942992248303</v>
      </c>
    </row>
    <row r="85" spans="1:30" ht="12.75" customHeight="1">
      <c r="A85" s="35" t="s">
        <v>15</v>
      </c>
      <c r="B85" s="79" t="s">
        <v>589</v>
      </c>
      <c r="C85" s="79">
        <f t="shared" si="7"/>
        <v>129.34576181112055</v>
      </c>
      <c r="D85" s="79">
        <f t="shared" si="9"/>
        <v>23.409487446066606</v>
      </c>
      <c r="E85" s="79">
        <f t="shared" si="9"/>
        <v>50.481991339798668</v>
      </c>
      <c r="F85" s="79">
        <f t="shared" si="9"/>
        <v>138.34611779926345</v>
      </c>
      <c r="G85" s="79">
        <f t="shared" si="9"/>
        <v>107.99822621421106</v>
      </c>
      <c r="H85" s="79">
        <f t="shared" si="9"/>
        <v>-18.909856664084941</v>
      </c>
      <c r="I85" s="79">
        <f t="shared" si="9"/>
        <v>-37.190084077463062</v>
      </c>
      <c r="J85" s="79">
        <f t="shared" si="9"/>
        <v>5.8854632078412976</v>
      </c>
      <c r="K85" s="79">
        <f t="shared" si="9"/>
        <v>95.645543224933874</v>
      </c>
      <c r="L85" s="79">
        <f t="shared" si="9"/>
        <v>48.749062459204225</v>
      </c>
      <c r="M85" s="79">
        <f t="shared" si="9"/>
        <v>34.200421981616472</v>
      </c>
      <c r="N85" s="79">
        <f t="shared" si="9"/>
        <v>-24.941984606219279</v>
      </c>
      <c r="O85" s="79">
        <f t="shared" si="9"/>
        <v>38.850767104739816</v>
      </c>
      <c r="P85" s="79">
        <f t="shared" si="9"/>
        <v>-19.31843965394981</v>
      </c>
      <c r="Q85" s="79">
        <f t="shared" si="9"/>
        <v>9.8540013158837922</v>
      </c>
      <c r="R85" s="79">
        <f t="shared" si="9"/>
        <v>18.983044908860066</v>
      </c>
      <c r="S85" s="79">
        <f t="shared" si="9"/>
        <v>6.1355971317724709</v>
      </c>
      <c r="T85" s="79">
        <f t="shared" si="9"/>
        <v>21.853410846243463</v>
      </c>
      <c r="U85" s="79">
        <f t="shared" si="9"/>
        <v>1.88062596758067</v>
      </c>
      <c r="V85" s="79">
        <f t="shared" si="9"/>
        <v>16.006051598108087</v>
      </c>
      <c r="W85" s="79">
        <f t="shared" si="9"/>
        <v>25.280151129351509</v>
      </c>
      <c r="X85" s="79">
        <f t="shared" si="9"/>
        <v>21.687199994135042</v>
      </c>
      <c r="Y85" s="79">
        <f t="shared" si="9"/>
        <v>11.132509700632596</v>
      </c>
      <c r="Z85" s="79">
        <f t="shared" si="9"/>
        <v>-18.914873348881201</v>
      </c>
      <c r="AA85" s="79">
        <f t="shared" si="9"/>
        <v>-16.245251812106915</v>
      </c>
      <c r="AB85" s="79">
        <f t="shared" si="9"/>
        <v>105.31826596882209</v>
      </c>
      <c r="AC85" s="79">
        <f t="shared" si="9"/>
        <v>73.033480441915714</v>
      </c>
      <c r="AD85" s="53">
        <f t="shared" si="8"/>
        <v>22.671979793533453</v>
      </c>
    </row>
    <row r="86" spans="1:30" ht="12.75" customHeight="1">
      <c r="A86" s="35" t="s">
        <v>14</v>
      </c>
      <c r="B86" s="79" t="s">
        <v>589</v>
      </c>
      <c r="C86" s="79">
        <f t="shared" si="7"/>
        <v>-1.8084028600444384</v>
      </c>
      <c r="D86" s="79">
        <f t="shared" si="9"/>
        <v>9.7614299954029065</v>
      </c>
      <c r="E86" s="79">
        <f t="shared" si="9"/>
        <v>26.049253223304333</v>
      </c>
      <c r="F86" s="79">
        <f t="shared" si="9"/>
        <v>20.38555444301231</v>
      </c>
      <c r="G86" s="79">
        <f t="shared" si="9"/>
        <v>22.327322938130251</v>
      </c>
      <c r="H86" s="79">
        <f t="shared" si="9"/>
        <v>4.1152648858724774</v>
      </c>
      <c r="I86" s="79">
        <f t="shared" si="9"/>
        <v>-29.926309652919244</v>
      </c>
      <c r="J86" s="79">
        <f t="shared" si="9"/>
        <v>5.1420326815131432</v>
      </c>
      <c r="K86" s="79">
        <f t="shared" si="9"/>
        <v>68.028889069836708</v>
      </c>
      <c r="L86" s="79">
        <f t="shared" si="9"/>
        <v>13.560446393663895</v>
      </c>
      <c r="M86" s="79">
        <f t="shared" si="9"/>
        <v>18.248392789434405</v>
      </c>
      <c r="N86" s="79">
        <f t="shared" si="9"/>
        <v>13.600868543706753</v>
      </c>
      <c r="O86" s="79">
        <f t="shared" si="9"/>
        <v>2.613375642870011</v>
      </c>
      <c r="P86" s="79">
        <f t="shared" si="9"/>
        <v>16.172648811699148</v>
      </c>
      <c r="Q86" s="79">
        <f t="shared" si="9"/>
        <v>15.464689447854198</v>
      </c>
      <c r="R86" s="79">
        <f t="shared" si="9"/>
        <v>7.0983250358608956</v>
      </c>
      <c r="S86" s="79">
        <f t="shared" si="9"/>
        <v>26.901755214738657</v>
      </c>
      <c r="T86" s="79">
        <f t="shared" si="9"/>
        <v>36.293262765896486</v>
      </c>
      <c r="U86" s="79">
        <f t="shared" si="9"/>
        <v>0.72946110920872798</v>
      </c>
      <c r="V86" s="79">
        <f t="shared" si="9"/>
        <v>10.649919078466795</v>
      </c>
      <c r="W86" s="79">
        <f t="shared" si="9"/>
        <v>34.35009236791683</v>
      </c>
      <c r="X86" s="79">
        <f t="shared" si="9"/>
        <v>30.843061903937524</v>
      </c>
      <c r="Y86" s="79">
        <f t="shared" si="9"/>
        <v>11.366261995343365</v>
      </c>
      <c r="Z86" s="79">
        <f t="shared" si="9"/>
        <v>-10.419529502328032</v>
      </c>
      <c r="AA86" s="79">
        <f t="shared" si="9"/>
        <v>-20.58602725947317</v>
      </c>
      <c r="AB86" s="79">
        <f t="shared" si="9"/>
        <v>8.512415307145659</v>
      </c>
      <c r="AC86" s="79">
        <f t="shared" si="9"/>
        <v>-1.9098634647302646</v>
      </c>
      <c r="AD86" s="53">
        <f t="shared" si="8"/>
        <v>10.547251908208551</v>
      </c>
    </row>
    <row r="87" spans="1:30" ht="12.75" customHeight="1">
      <c r="A87" s="35" t="s">
        <v>13</v>
      </c>
      <c r="B87" s="79" t="s">
        <v>589</v>
      </c>
      <c r="C87" s="79">
        <f t="shared" si="7"/>
        <v>109.10828521929554</v>
      </c>
      <c r="D87" s="79">
        <f t="shared" si="9"/>
        <v>-2.4450365417520743</v>
      </c>
      <c r="E87" s="79">
        <f t="shared" si="9"/>
        <v>121.77167436273214</v>
      </c>
      <c r="F87" s="79">
        <f t="shared" si="9"/>
        <v>23.368933094061987</v>
      </c>
      <c r="G87" s="79">
        <f t="shared" si="9"/>
        <v>23.791602952400083</v>
      </c>
      <c r="H87" s="79">
        <f t="shared" si="9"/>
        <v>-12.152200880743166</v>
      </c>
      <c r="I87" s="79">
        <f t="shared" ref="D87:AC92" si="10">IFERROR(I29/H29*100-100,"--")</f>
        <v>5.7385903819448885</v>
      </c>
      <c r="J87" s="79">
        <f t="shared" si="10"/>
        <v>-15.423508298593234</v>
      </c>
      <c r="K87" s="79">
        <f t="shared" si="10"/>
        <v>-10.805600893849629</v>
      </c>
      <c r="L87" s="79">
        <f t="shared" si="10"/>
        <v>-34.708314251243337</v>
      </c>
      <c r="M87" s="79">
        <f t="shared" si="10"/>
        <v>22.231798720084186</v>
      </c>
      <c r="N87" s="79">
        <f t="shared" si="10"/>
        <v>167.87211750308916</v>
      </c>
      <c r="O87" s="79">
        <f t="shared" si="10"/>
        <v>-10.757497664824811</v>
      </c>
      <c r="P87" s="79">
        <f t="shared" si="10"/>
        <v>-28.512333169673425</v>
      </c>
      <c r="Q87" s="79">
        <f t="shared" si="10"/>
        <v>15.44395389330613</v>
      </c>
      <c r="R87" s="79">
        <f t="shared" si="10"/>
        <v>7.7515916599117531</v>
      </c>
      <c r="S87" s="79">
        <f t="shared" si="10"/>
        <v>2.4124927830363418</v>
      </c>
      <c r="T87" s="79">
        <f t="shared" si="10"/>
        <v>0.67102003903112006</v>
      </c>
      <c r="U87" s="79">
        <f t="shared" si="10"/>
        <v>0.53844920598228896</v>
      </c>
      <c r="V87" s="79">
        <f t="shared" si="10"/>
        <v>-5.7943948771949749E-2</v>
      </c>
      <c r="W87" s="79">
        <f t="shared" si="10"/>
        <v>-3.4599935417526524</v>
      </c>
      <c r="X87" s="79">
        <f t="shared" si="10"/>
        <v>-1.7733767398321163</v>
      </c>
      <c r="Y87" s="79">
        <f t="shared" si="10"/>
        <v>-6.4511192961128643</v>
      </c>
      <c r="Z87" s="79">
        <f t="shared" si="10"/>
        <v>23.025330950374752</v>
      </c>
      <c r="AA87" s="79">
        <f t="shared" si="10"/>
        <v>-16.644599189147158</v>
      </c>
      <c r="AB87" s="79">
        <f t="shared" si="10"/>
        <v>2.4207206361708273</v>
      </c>
      <c r="AC87" s="79">
        <f t="shared" si="10"/>
        <v>7.3093679567916041</v>
      </c>
      <c r="AD87" s="53">
        <f t="shared" si="8"/>
        <v>7.9462300936917813</v>
      </c>
    </row>
    <row r="88" spans="1:30" ht="12.75" customHeight="1">
      <c r="A88" s="35" t="s">
        <v>12</v>
      </c>
      <c r="B88" s="79" t="s">
        <v>589</v>
      </c>
      <c r="C88" s="79">
        <f t="shared" si="7"/>
        <v>24.546519964688883</v>
      </c>
      <c r="D88" s="79">
        <f t="shared" si="10"/>
        <v>15.685421686847462</v>
      </c>
      <c r="E88" s="79">
        <f t="shared" si="10"/>
        <v>8.4155093206445457</v>
      </c>
      <c r="F88" s="79">
        <f t="shared" si="10"/>
        <v>13.352677369911021</v>
      </c>
      <c r="G88" s="79">
        <f t="shared" si="10"/>
        <v>30.662350872077241</v>
      </c>
      <c r="H88" s="79">
        <f t="shared" si="10"/>
        <v>19.391046436238753</v>
      </c>
      <c r="I88" s="79">
        <f t="shared" si="10"/>
        <v>26.481252080412474</v>
      </c>
      <c r="J88" s="79">
        <f t="shared" si="10"/>
        <v>17.877256005918895</v>
      </c>
      <c r="K88" s="79">
        <f t="shared" si="10"/>
        <v>11.356029678969065</v>
      </c>
      <c r="L88" s="79">
        <f t="shared" si="10"/>
        <v>17.006673492633212</v>
      </c>
      <c r="M88" s="79">
        <f t="shared" si="10"/>
        <v>14.345281082736051</v>
      </c>
      <c r="N88" s="79">
        <f t="shared" si="10"/>
        <v>16.53257949998472</v>
      </c>
      <c r="O88" s="79">
        <f t="shared" si="10"/>
        <v>8.676918943402498</v>
      </c>
      <c r="P88" s="79">
        <f t="shared" si="10"/>
        <v>2.2099649342697205</v>
      </c>
      <c r="Q88" s="79">
        <f t="shared" si="10"/>
        <v>13.465096410799916</v>
      </c>
      <c r="R88" s="79">
        <f t="shared" si="10"/>
        <v>7.5809715501754482</v>
      </c>
      <c r="S88" s="79">
        <f t="shared" si="10"/>
        <v>3.2925984103747226</v>
      </c>
      <c r="T88" s="79">
        <f t="shared" si="10"/>
        <v>1.4943686367429478</v>
      </c>
      <c r="U88" s="79">
        <f t="shared" si="10"/>
        <v>7.8219228778638978</v>
      </c>
      <c r="V88" s="79">
        <f t="shared" si="10"/>
        <v>5.6094669544785063</v>
      </c>
      <c r="W88" s="79">
        <f t="shared" si="10"/>
        <v>9.9733248632806379</v>
      </c>
      <c r="X88" s="79">
        <f t="shared" si="10"/>
        <v>4.1071562116478617</v>
      </c>
      <c r="Y88" s="79">
        <f t="shared" si="10"/>
        <v>9.209489569346303</v>
      </c>
      <c r="Z88" s="79">
        <f t="shared" si="10"/>
        <v>10.141025016669957</v>
      </c>
      <c r="AA88" s="79">
        <f t="shared" si="10"/>
        <v>-2.811978237231628</v>
      </c>
      <c r="AB88" s="79">
        <f t="shared" si="10"/>
        <v>22.679986093587502</v>
      </c>
      <c r="AC88" s="79">
        <f t="shared" si="10"/>
        <v>11.481967713800344</v>
      </c>
      <c r="AD88" s="53">
        <f t="shared" si="8"/>
        <v>11.521305915910673</v>
      </c>
    </row>
    <row r="89" spans="1:30" ht="12.75" customHeight="1">
      <c r="A89" s="35" t="s">
        <v>11</v>
      </c>
      <c r="B89" s="79" t="s">
        <v>589</v>
      </c>
      <c r="C89" s="79">
        <f t="shared" si="7"/>
        <v>24.848452001027255</v>
      </c>
      <c r="D89" s="79">
        <f t="shared" si="10"/>
        <v>22.781462500155314</v>
      </c>
      <c r="E89" s="79">
        <f t="shared" si="10"/>
        <v>139.83153074592673</v>
      </c>
      <c r="F89" s="79">
        <f t="shared" si="10"/>
        <v>1.6240977228138149</v>
      </c>
      <c r="G89" s="79">
        <f t="shared" si="10"/>
        <v>2.1212187512891489</v>
      </c>
      <c r="H89" s="79">
        <f t="shared" si="10"/>
        <v>-29.113736207033639</v>
      </c>
      <c r="I89" s="79">
        <f t="shared" si="10"/>
        <v>18.085254088647673</v>
      </c>
      <c r="J89" s="79">
        <f t="shared" si="10"/>
        <v>25.858695715885858</v>
      </c>
      <c r="K89" s="79">
        <f t="shared" si="10"/>
        <v>16.191855399501549</v>
      </c>
      <c r="L89" s="79">
        <f t="shared" si="10"/>
        <v>-0.23244147549776528</v>
      </c>
      <c r="M89" s="79">
        <f t="shared" si="10"/>
        <v>26.859124932196778</v>
      </c>
      <c r="N89" s="79">
        <f t="shared" si="10"/>
        <v>-14.645976194020122</v>
      </c>
      <c r="O89" s="79">
        <f t="shared" si="10"/>
        <v>-18.821120709322628</v>
      </c>
      <c r="P89" s="79">
        <f t="shared" si="10"/>
        <v>-0.50920225089515725</v>
      </c>
      <c r="Q89" s="79">
        <f t="shared" si="10"/>
        <v>6.4483541082807676</v>
      </c>
      <c r="R89" s="79">
        <f t="shared" si="10"/>
        <v>-26.317978413452082</v>
      </c>
      <c r="S89" s="79">
        <f t="shared" si="10"/>
        <v>-6.4800161156027656</v>
      </c>
      <c r="T89" s="79">
        <f t="shared" si="10"/>
        <v>-2.2975282270642765</v>
      </c>
      <c r="U89" s="79">
        <f t="shared" si="10"/>
        <v>-3.0162810777245852</v>
      </c>
      <c r="V89" s="79">
        <f t="shared" si="10"/>
        <v>-0.24718733931729275</v>
      </c>
      <c r="W89" s="79">
        <f t="shared" si="10"/>
        <v>-3.3178388013346307</v>
      </c>
      <c r="X89" s="79">
        <f t="shared" si="10"/>
        <v>-13.938516472848121</v>
      </c>
      <c r="Y89" s="79">
        <f t="shared" si="10"/>
        <v>-6.0932481776632699</v>
      </c>
      <c r="Z89" s="79">
        <f t="shared" si="10"/>
        <v>8.493578120949195</v>
      </c>
      <c r="AA89" s="79">
        <f t="shared" si="10"/>
        <v>-32.182055227300012</v>
      </c>
      <c r="AB89" s="79">
        <f t="shared" si="10"/>
        <v>8.4172787330469561</v>
      </c>
      <c r="AC89" s="79">
        <f t="shared" si="10"/>
        <v>-2.692203713585684</v>
      </c>
      <c r="AD89" s="53">
        <f t="shared" si="8"/>
        <v>1.9420474958353537</v>
      </c>
    </row>
    <row r="90" spans="1:30" ht="12.75" customHeight="1">
      <c r="A90" s="35" t="s">
        <v>10</v>
      </c>
      <c r="B90" s="79" t="s">
        <v>589</v>
      </c>
      <c r="C90" s="79">
        <f t="shared" si="7"/>
        <v>-23.638916481167655</v>
      </c>
      <c r="D90" s="79">
        <f t="shared" si="10"/>
        <v>14.694125920291626</v>
      </c>
      <c r="E90" s="79">
        <f t="shared" si="10"/>
        <v>-26.84948970015661</v>
      </c>
      <c r="F90" s="79">
        <f t="shared" si="10"/>
        <v>-41.374219939644433</v>
      </c>
      <c r="G90" s="79">
        <f t="shared" si="10"/>
        <v>29.546905472451016</v>
      </c>
      <c r="H90" s="79">
        <f t="shared" si="10"/>
        <v>64.430610392506168</v>
      </c>
      <c r="I90" s="79">
        <f t="shared" si="10"/>
        <v>138.58431439371316</v>
      </c>
      <c r="J90" s="79">
        <f t="shared" si="10"/>
        <v>-7.3161613071830516</v>
      </c>
      <c r="K90" s="79">
        <f t="shared" si="10"/>
        <v>7.7944791052394322</v>
      </c>
      <c r="L90" s="79">
        <f t="shared" si="10"/>
        <v>6.8174831034585281</v>
      </c>
      <c r="M90" s="79">
        <f t="shared" si="10"/>
        <v>7.5239021875177912</v>
      </c>
      <c r="N90" s="79">
        <f t="shared" si="10"/>
        <v>-3.3051410703854032</v>
      </c>
      <c r="O90" s="79">
        <f t="shared" si="10"/>
        <v>-20.023290368367824</v>
      </c>
      <c r="P90" s="79">
        <f t="shared" si="10"/>
        <v>-34.592609758877956</v>
      </c>
      <c r="Q90" s="79">
        <f t="shared" si="10"/>
        <v>15.819946479621663</v>
      </c>
      <c r="R90" s="79">
        <f t="shared" si="10"/>
        <v>4.789840567528401</v>
      </c>
      <c r="S90" s="79">
        <f t="shared" si="10"/>
        <v>50.416625645231875</v>
      </c>
      <c r="T90" s="79">
        <f t="shared" si="10"/>
        <v>26.161169631860034</v>
      </c>
      <c r="U90" s="79">
        <f t="shared" si="10"/>
        <v>-22.416552971439501</v>
      </c>
      <c r="V90" s="79">
        <f t="shared" si="10"/>
        <v>-14.64203281325284</v>
      </c>
      <c r="W90" s="79">
        <f t="shared" si="10"/>
        <v>6.8791039692530802</v>
      </c>
      <c r="X90" s="79">
        <f t="shared" si="10"/>
        <v>-7.6955936122127753</v>
      </c>
      <c r="Y90" s="79">
        <f t="shared" si="10"/>
        <v>-14.68483127070364</v>
      </c>
      <c r="Z90" s="79">
        <f t="shared" si="10"/>
        <v>-2.1383998454046207</v>
      </c>
      <c r="AA90" s="79">
        <f t="shared" si="10"/>
        <v>-14.403584763432647</v>
      </c>
      <c r="AB90" s="79">
        <f t="shared" si="10"/>
        <v>18.080895288831698</v>
      </c>
      <c r="AC90" s="79">
        <f t="shared" si="10"/>
        <v>9.3790926146524214</v>
      </c>
      <c r="AD90" s="53">
        <f t="shared" si="8"/>
        <v>1.5511278951766343</v>
      </c>
    </row>
    <row r="91" spans="1:30" ht="12.75" customHeight="1">
      <c r="A91" s="35" t="s">
        <v>9</v>
      </c>
      <c r="B91" s="79" t="s">
        <v>589</v>
      </c>
      <c r="C91" s="79">
        <f t="shared" si="7"/>
        <v>1.5695712524754555</v>
      </c>
      <c r="D91" s="79">
        <f t="shared" si="10"/>
        <v>19.692579270918969</v>
      </c>
      <c r="E91" s="79">
        <f t="shared" si="10"/>
        <v>24.722506503275383</v>
      </c>
      <c r="F91" s="79">
        <f t="shared" si="10"/>
        <v>13.836064774407731</v>
      </c>
      <c r="G91" s="79">
        <f t="shared" si="10"/>
        <v>13.847264014481084</v>
      </c>
      <c r="H91" s="79">
        <f t="shared" si="10"/>
        <v>0.99219671151873001</v>
      </c>
      <c r="I91" s="79">
        <f t="shared" si="10"/>
        <v>9.5042191867703991</v>
      </c>
      <c r="J91" s="79">
        <f t="shared" si="10"/>
        <v>10.102244893089974</v>
      </c>
      <c r="K91" s="79">
        <f t="shared" si="10"/>
        <v>-7.487187216196034</v>
      </c>
      <c r="L91" s="79">
        <f t="shared" si="10"/>
        <v>-0.72811010814474741</v>
      </c>
      <c r="M91" s="79">
        <f t="shared" si="10"/>
        <v>-1.7365201357576439</v>
      </c>
      <c r="N91" s="79">
        <f t="shared" si="10"/>
        <v>9.7595439359722747</v>
      </c>
      <c r="O91" s="79">
        <f t="shared" si="10"/>
        <v>-10.245107279151597</v>
      </c>
      <c r="P91" s="79">
        <f t="shared" si="10"/>
        <v>-12.219365125755218</v>
      </c>
      <c r="Q91" s="79">
        <f t="shared" si="10"/>
        <v>35.007100124764008</v>
      </c>
      <c r="R91" s="79">
        <f t="shared" si="10"/>
        <v>16.560637163720713</v>
      </c>
      <c r="S91" s="79">
        <f t="shared" si="10"/>
        <v>8.7396487803654139</v>
      </c>
      <c r="T91" s="79">
        <f t="shared" si="10"/>
        <v>4.0133459129560975</v>
      </c>
      <c r="U91" s="79">
        <f t="shared" si="10"/>
        <v>10.039576621192708</v>
      </c>
      <c r="V91" s="79">
        <f t="shared" si="10"/>
        <v>4.1735856448519542</v>
      </c>
      <c r="W91" s="79">
        <f t="shared" si="10"/>
        <v>1.3421558167639631</v>
      </c>
      <c r="X91" s="79">
        <f t="shared" si="10"/>
        <v>4.03405722595231</v>
      </c>
      <c r="Y91" s="79">
        <f t="shared" si="10"/>
        <v>3.6546439533501172</v>
      </c>
      <c r="Z91" s="79">
        <f t="shared" si="10"/>
        <v>4.2043995651357022</v>
      </c>
      <c r="AA91" s="79">
        <f t="shared" si="10"/>
        <v>-16.162532925330879</v>
      </c>
      <c r="AB91" s="79">
        <f t="shared" si="10"/>
        <v>4.2950078739974771</v>
      </c>
      <c r="AC91" s="79">
        <f t="shared" si="10"/>
        <v>12.977636481024987</v>
      </c>
      <c r="AD91" s="53">
        <f t="shared" si="8"/>
        <v>5.3350307568276634</v>
      </c>
    </row>
    <row r="92" spans="1:30" ht="12.75" customHeight="1">
      <c r="A92" s="77" t="s">
        <v>611</v>
      </c>
      <c r="B92" s="79" t="s">
        <v>589</v>
      </c>
      <c r="C92" s="79">
        <f t="shared" si="7"/>
        <v>53.248955744277396</v>
      </c>
      <c r="D92" s="79">
        <f t="shared" si="10"/>
        <v>18.319852852920576</v>
      </c>
      <c r="E92" s="79">
        <f t="shared" si="10"/>
        <v>20.886729479901533</v>
      </c>
      <c r="F92" s="79">
        <f t="shared" si="10"/>
        <v>16.744839317980492</v>
      </c>
      <c r="G92" s="79">
        <f t="shared" si="10"/>
        <v>28.896453168044332</v>
      </c>
      <c r="H92" s="79">
        <f t="shared" si="10"/>
        <v>-1.1759111661254025</v>
      </c>
      <c r="I92" s="79">
        <f t="shared" si="10"/>
        <v>-8.4734389396664938</v>
      </c>
      <c r="J92" s="79">
        <f t="shared" si="10"/>
        <v>-4.0877472343869812</v>
      </c>
      <c r="K92" s="79">
        <f t="shared" si="10"/>
        <v>16.553283905665268</v>
      </c>
      <c r="L92" s="79">
        <f t="shared" si="10"/>
        <v>1.138512991792112</v>
      </c>
      <c r="M92" s="79">
        <f t="shared" si="10"/>
        <v>14.564154261731659</v>
      </c>
      <c r="N92" s="79">
        <f t="shared" si="10"/>
        <v>11.436167940427012</v>
      </c>
      <c r="O92" s="79">
        <f t="shared" si="10"/>
        <v>-2.8541975115948759</v>
      </c>
      <c r="P92" s="79">
        <f t="shared" si="10"/>
        <v>-7.6461873243498388</v>
      </c>
      <c r="Q92" s="79">
        <f t="shared" si="10"/>
        <v>24.349509551703846</v>
      </c>
      <c r="R92" s="79">
        <f t="shared" si="10"/>
        <v>1.198746474882455</v>
      </c>
      <c r="S92" s="79">
        <f t="shared" si="10"/>
        <v>5.1251539119643041</v>
      </c>
      <c r="T92" s="79">
        <f t="shared" si="10"/>
        <v>-0.50376028465450418</v>
      </c>
      <c r="U92" s="79">
        <f t="shared" si="10"/>
        <v>0.18496994584822346</v>
      </c>
      <c r="V92" s="79">
        <f t="shared" si="10"/>
        <v>10.804127961828485</v>
      </c>
      <c r="W92" s="79">
        <f t="shared" si="10"/>
        <v>1.2486100276850891</v>
      </c>
      <c r="X92" s="79">
        <f t="shared" si="10"/>
        <v>3.3667180222759043</v>
      </c>
      <c r="Y92" s="79">
        <f t="shared" si="10"/>
        <v>8.4706364336632163</v>
      </c>
      <c r="Z92" s="79">
        <f t="shared" si="10"/>
        <v>2.5820033815079597</v>
      </c>
      <c r="AA92" s="79">
        <f t="shared" si="10"/>
        <v>-5.9007319156401508</v>
      </c>
      <c r="AB92" s="79">
        <f t="shared" si="10"/>
        <v>13.355494610016464</v>
      </c>
      <c r="AC92" s="79">
        <f t="shared" si="10"/>
        <v>15.984824111534166</v>
      </c>
      <c r="AD92" s="53">
        <f t="shared" si="8"/>
        <v>7.772878784126803</v>
      </c>
    </row>
    <row r="93" spans="1:30" ht="12.75" customHeight="1">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row>
    <row r="94" spans="1:30" ht="14" thickBot="1">
      <c r="A94" s="38"/>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row>
    <row r="95" spans="1:30" ht="14" thickTop="1">
      <c r="A95" s="35" t="s">
        <v>576</v>
      </c>
      <c r="AD95" s="36"/>
    </row>
  </sheetData>
  <mergeCells count="6">
    <mergeCell ref="A65:AD65"/>
    <mergeCell ref="A2:AD2"/>
    <mergeCell ref="A4:AD4"/>
    <mergeCell ref="A8:AD8"/>
    <mergeCell ref="A36:AD36"/>
    <mergeCell ref="A7:AD7"/>
  </mergeCells>
  <hyperlinks>
    <hyperlink ref="A1" location="ÍNDICE!A1" display="INDICE" xr:uid="{00000000-0004-0000-0900-000000000000}"/>
  </hyperlinks>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3"/>
  <dimension ref="A1:AF122"/>
  <sheetViews>
    <sheetView showGridLines="0" zoomScaleNormal="100" workbookViewId="0"/>
  </sheetViews>
  <sheetFormatPr baseColWidth="10" defaultColWidth="28.83203125" defaultRowHeight="13"/>
  <cols>
    <col min="1" max="1" width="45.83203125" style="35" customWidth="1"/>
    <col min="2" max="8" width="8.6640625" style="36" bestFit="1" customWidth="1"/>
    <col min="9" max="11" width="8.83203125" style="36" bestFit="1" customWidth="1"/>
    <col min="12" max="12" width="8.6640625" style="36" bestFit="1" customWidth="1"/>
    <col min="13" max="15" width="8.83203125" style="36" bestFit="1" customWidth="1"/>
    <col min="16" max="16" width="9.6640625" style="36" bestFit="1" customWidth="1"/>
    <col min="17" max="17" width="10.83203125" style="36" customWidth="1"/>
    <col min="18" max="21" width="8.6640625" style="36" bestFit="1" customWidth="1"/>
    <col min="22" max="22" width="9.83203125" style="36" bestFit="1" customWidth="1"/>
    <col min="23" max="23" width="9.5" style="36" bestFit="1" customWidth="1"/>
    <col min="24" max="29" width="9.5" style="36" customWidth="1"/>
    <col min="30" max="30" width="11.5" style="36" customWidth="1"/>
    <col min="31" max="16384" width="28.83203125" style="2"/>
  </cols>
  <sheetData>
    <row r="1" spans="1:31" ht="16">
      <c r="A1" s="72" t="s">
        <v>7</v>
      </c>
    </row>
    <row r="2" spans="1:31" ht="12.75" customHeight="1">
      <c r="A2" s="109" t="s">
        <v>35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1" ht="12.75" customHeight="1">
      <c r="A3" s="36"/>
    </row>
    <row r="4" spans="1:31" ht="12.75" customHeight="1">
      <c r="A4" s="109" t="s">
        <v>592</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1"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1" ht="12.75" customHeight="1" thickTop="1">
      <c r="A6" s="52"/>
      <c r="B6" s="36">
        <v>1995</v>
      </c>
      <c r="C6" s="36">
        <v>1996</v>
      </c>
      <c r="D6" s="36">
        <v>1997</v>
      </c>
      <c r="E6" s="36">
        <v>1998</v>
      </c>
      <c r="F6" s="36">
        <v>1999</v>
      </c>
      <c r="G6" s="36">
        <v>2000</v>
      </c>
      <c r="H6" s="36">
        <v>2001</v>
      </c>
      <c r="I6" s="36">
        <v>2002</v>
      </c>
      <c r="J6" s="36">
        <v>2003</v>
      </c>
      <c r="K6" s="36">
        <v>2004</v>
      </c>
      <c r="L6" s="36">
        <v>2005</v>
      </c>
      <c r="M6" s="36">
        <v>2006</v>
      </c>
      <c r="N6" s="36">
        <v>2007</v>
      </c>
      <c r="O6" s="36">
        <v>2008</v>
      </c>
      <c r="P6" s="36">
        <v>2009</v>
      </c>
      <c r="Q6" s="36">
        <v>2010</v>
      </c>
      <c r="R6" s="36">
        <v>2011</v>
      </c>
      <c r="S6" s="36">
        <v>2012</v>
      </c>
      <c r="T6" s="36">
        <v>2013</v>
      </c>
      <c r="U6" s="36">
        <v>2014</v>
      </c>
      <c r="V6" s="36">
        <v>2015</v>
      </c>
      <c r="W6" s="36">
        <v>2016</v>
      </c>
      <c r="X6" s="36">
        <v>2017</v>
      </c>
      <c r="Y6" s="36">
        <v>2018</v>
      </c>
      <c r="Z6" s="36">
        <v>2019</v>
      </c>
      <c r="AA6" s="36">
        <v>2020</v>
      </c>
      <c r="AB6" s="36">
        <v>2021</v>
      </c>
      <c r="AC6" s="36">
        <v>2022</v>
      </c>
      <c r="AD6" s="36" t="s">
        <v>575</v>
      </c>
    </row>
    <row r="7" spans="1:31" ht="12.75" customHeight="1" thickBot="1">
      <c r="A7" s="116" t="s">
        <v>5</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row>
    <row r="8" spans="1:31" ht="12.75" customHeight="1">
      <c r="A8" s="36"/>
    </row>
    <row r="9" spans="1:31" ht="12.75" customHeight="1">
      <c r="A9" s="35" t="s">
        <v>33</v>
      </c>
      <c r="B9" s="47">
        <v>82.996189000000015</v>
      </c>
      <c r="C9" s="47">
        <v>120.48762900000001</v>
      </c>
      <c r="D9" s="47">
        <v>145.375561</v>
      </c>
      <c r="E9" s="47">
        <v>136.15437299999999</v>
      </c>
      <c r="F9" s="47">
        <v>163.91217999999998</v>
      </c>
      <c r="G9" s="47">
        <v>158.77875399999999</v>
      </c>
      <c r="H9" s="47">
        <v>132.96614200000002</v>
      </c>
      <c r="I9" s="47">
        <v>86.241347000000019</v>
      </c>
      <c r="J9" s="47">
        <v>110.95110699999999</v>
      </c>
      <c r="K9" s="47">
        <v>100.71067100000002</v>
      </c>
      <c r="L9" s="47">
        <v>119.330248</v>
      </c>
      <c r="M9" s="47">
        <v>141.23784799999999</v>
      </c>
      <c r="N9" s="47">
        <v>872.80023100000005</v>
      </c>
      <c r="O9" s="47">
        <v>1301.2095510000001</v>
      </c>
      <c r="P9" s="47">
        <v>1016.0511210000001</v>
      </c>
      <c r="Q9" s="47">
        <v>1166.8498029999998</v>
      </c>
      <c r="R9" s="47">
        <v>1092.1905939999999</v>
      </c>
      <c r="S9" s="47">
        <v>787.15198799999985</v>
      </c>
      <c r="T9" s="47">
        <v>758.06629399999997</v>
      </c>
      <c r="U9" s="47">
        <v>835.18507399999987</v>
      </c>
      <c r="V9" s="47">
        <v>645.66554500000007</v>
      </c>
      <c r="W9" s="47">
        <v>581.7304620000001</v>
      </c>
      <c r="X9" s="47">
        <v>488.002566</v>
      </c>
      <c r="Y9" s="47">
        <v>569.06232900000009</v>
      </c>
      <c r="Z9" s="47">
        <v>523.84719800000005</v>
      </c>
      <c r="AA9" s="47">
        <v>369.88800500000008</v>
      </c>
      <c r="AB9" s="47">
        <v>403.82371799999993</v>
      </c>
      <c r="AC9" s="47">
        <v>412.54160399999995</v>
      </c>
      <c r="AD9" s="47">
        <f>SUM(B9:AC9)</f>
        <v>13323.208131999998</v>
      </c>
      <c r="AE9" s="53"/>
    </row>
    <row r="10" spans="1:31" ht="12.75" customHeight="1">
      <c r="A10" s="35" t="s">
        <v>32</v>
      </c>
      <c r="B10" s="47">
        <v>1389.55746</v>
      </c>
      <c r="C10" s="47">
        <v>1826.1814920000002</v>
      </c>
      <c r="D10" s="47">
        <v>2403.6595779999998</v>
      </c>
      <c r="E10" s="47">
        <v>2852.3888159999997</v>
      </c>
      <c r="F10" s="47">
        <v>3160.7508540000003</v>
      </c>
      <c r="G10" s="47">
        <v>4313.5126979999995</v>
      </c>
      <c r="H10" s="47">
        <v>4083.8106199999997</v>
      </c>
      <c r="I10" s="47">
        <v>3407.5727240000006</v>
      </c>
      <c r="J10" s="47">
        <v>3263.0521359999998</v>
      </c>
      <c r="K10" s="47">
        <v>3610.1736550000005</v>
      </c>
      <c r="L10" s="47">
        <v>3504.7783260000001</v>
      </c>
      <c r="M10" s="47">
        <v>5055.694692</v>
      </c>
      <c r="N10" s="47">
        <v>5957.4717979999987</v>
      </c>
      <c r="O10" s="47">
        <v>6919.1951500000005</v>
      </c>
      <c r="P10" s="47">
        <v>6715.8806740000018</v>
      </c>
      <c r="Q10" s="47">
        <v>8167.4962270000005</v>
      </c>
      <c r="R10" s="47">
        <v>8710.4721700000009</v>
      </c>
      <c r="S10" s="47">
        <v>8602.8541189999996</v>
      </c>
      <c r="T10" s="47">
        <v>8667.2109680000012</v>
      </c>
      <c r="U10" s="47">
        <v>8444.0905649999986</v>
      </c>
      <c r="V10" s="47">
        <v>9490.2994499999986</v>
      </c>
      <c r="W10" s="47">
        <v>7732.9883349999982</v>
      </c>
      <c r="X10" s="47">
        <v>6975.4065809999993</v>
      </c>
      <c r="Y10" s="47">
        <v>7153.3111100000006</v>
      </c>
      <c r="Z10" s="47">
        <v>6296.109478999997</v>
      </c>
      <c r="AA10" s="47">
        <v>4861.1608539999988</v>
      </c>
      <c r="AB10" s="47">
        <v>5252.2486920000001</v>
      </c>
      <c r="AC10" s="47">
        <v>5296.1544379999996</v>
      </c>
      <c r="AD10" s="47">
        <f t="shared" ref="AD10:AD33" si="0">SUM(B10:AC10)</f>
        <v>154113.48366099995</v>
      </c>
      <c r="AE10" s="53"/>
    </row>
    <row r="11" spans="1:31" ht="12.75" customHeight="1">
      <c r="A11" s="35" t="s">
        <v>31</v>
      </c>
      <c r="B11" s="47">
        <v>943.49093600000015</v>
      </c>
      <c r="C11" s="47">
        <v>1203.3128530000001</v>
      </c>
      <c r="D11" s="47">
        <v>1648.7042110000002</v>
      </c>
      <c r="E11" s="47">
        <v>1492.4964789999995</v>
      </c>
      <c r="F11" s="47">
        <v>2006.3138360000003</v>
      </c>
      <c r="G11" s="47">
        <v>2723.0778749999999</v>
      </c>
      <c r="H11" s="47">
        <v>2565.5758620000001</v>
      </c>
      <c r="I11" s="47">
        <v>2491.0605790000004</v>
      </c>
      <c r="J11" s="47">
        <v>2461.027122</v>
      </c>
      <c r="K11" s="47">
        <v>2433.843895</v>
      </c>
      <c r="L11" s="47">
        <v>2439.4718380000004</v>
      </c>
      <c r="M11" s="47">
        <v>3307.0086719999999</v>
      </c>
      <c r="N11" s="47">
        <v>2954.1270009999998</v>
      </c>
      <c r="O11" s="47">
        <v>2768.5412100000003</v>
      </c>
      <c r="P11" s="47">
        <v>3069.8346650000003</v>
      </c>
      <c r="Q11" s="47">
        <v>3530.0434100000007</v>
      </c>
      <c r="R11" s="47">
        <v>3822.6870030000005</v>
      </c>
      <c r="S11" s="47">
        <v>3925.6186289999996</v>
      </c>
      <c r="T11" s="47">
        <v>3864.1977500000003</v>
      </c>
      <c r="U11" s="47">
        <v>4245.2785060000006</v>
      </c>
      <c r="V11" s="47">
        <v>4429.9843270000001</v>
      </c>
      <c r="W11" s="47">
        <v>4081.654016</v>
      </c>
      <c r="X11" s="47">
        <v>4350.6569069999996</v>
      </c>
      <c r="Y11" s="47">
        <v>4178.5272830000004</v>
      </c>
      <c r="Z11" s="47">
        <v>3983.4646239999997</v>
      </c>
      <c r="AA11" s="47">
        <v>2404.6978859999999</v>
      </c>
      <c r="AB11" s="47">
        <v>2407.7305630000001</v>
      </c>
      <c r="AC11" s="47">
        <v>1950.8281140000001</v>
      </c>
      <c r="AD11" s="47">
        <f t="shared" si="0"/>
        <v>81683.256051999997</v>
      </c>
      <c r="AE11" s="53"/>
    </row>
    <row r="12" spans="1:31" ht="12.75" customHeight="1">
      <c r="A12" s="35" t="s">
        <v>30</v>
      </c>
      <c r="B12" s="47">
        <v>172.728872</v>
      </c>
      <c r="C12" s="47">
        <v>246.57705000000004</v>
      </c>
      <c r="D12" s="47">
        <v>269.29061200000001</v>
      </c>
      <c r="E12" s="47">
        <v>288.64913499999994</v>
      </c>
      <c r="F12" s="47">
        <v>315.45140800000007</v>
      </c>
      <c r="G12" s="47">
        <v>440.4914409999999</v>
      </c>
      <c r="H12" s="47">
        <v>420.73262099999999</v>
      </c>
      <c r="I12" s="47">
        <v>466.57143000000002</v>
      </c>
      <c r="J12" s="47">
        <v>435.42167899999998</v>
      </c>
      <c r="K12" s="47">
        <v>437.433381</v>
      </c>
      <c r="L12" s="47">
        <v>460.09102899999993</v>
      </c>
      <c r="M12" s="47">
        <v>514.20566600000006</v>
      </c>
      <c r="N12" s="47">
        <v>520.77193599999987</v>
      </c>
      <c r="O12" s="47">
        <v>637.08016299999997</v>
      </c>
      <c r="P12" s="47">
        <v>684.65835900000002</v>
      </c>
      <c r="Q12" s="47">
        <v>707.20389999999998</v>
      </c>
      <c r="R12" s="47">
        <v>749.14075800000001</v>
      </c>
      <c r="S12" s="47">
        <v>625.817992</v>
      </c>
      <c r="T12" s="47">
        <v>610.01333799999998</v>
      </c>
      <c r="U12" s="47">
        <v>535.09648600000003</v>
      </c>
      <c r="V12" s="47">
        <v>673.71923599999991</v>
      </c>
      <c r="W12" s="47">
        <v>670.28800799999999</v>
      </c>
      <c r="X12" s="47">
        <v>944.52593200000001</v>
      </c>
      <c r="Y12" s="47">
        <v>1143.0820610000001</v>
      </c>
      <c r="Z12" s="47">
        <v>1213.00487</v>
      </c>
      <c r="AA12" s="47">
        <v>2381.864427</v>
      </c>
      <c r="AB12" s="47">
        <v>2885.266697</v>
      </c>
      <c r="AC12" s="47">
        <v>3816.5632120000005</v>
      </c>
      <c r="AD12" s="47">
        <f t="shared" si="0"/>
        <v>23265.741699000002</v>
      </c>
      <c r="AE12" s="53"/>
    </row>
    <row r="13" spans="1:31" ht="12.75" customHeight="1">
      <c r="A13" s="35" t="s">
        <v>29</v>
      </c>
      <c r="B13" s="47">
        <v>673.06779700000004</v>
      </c>
      <c r="C13" s="47">
        <v>471.10737699999999</v>
      </c>
      <c r="D13" s="47">
        <v>591.55791199999999</v>
      </c>
      <c r="E13" s="47">
        <v>508.25338299999999</v>
      </c>
      <c r="F13" s="47">
        <v>669.88938400000006</v>
      </c>
      <c r="G13" s="47">
        <v>1220.2497029999997</v>
      </c>
      <c r="H13" s="47">
        <v>1348.614339</v>
      </c>
      <c r="I13" s="47">
        <v>1486.6875250000001</v>
      </c>
      <c r="J13" s="47">
        <v>1654.761958</v>
      </c>
      <c r="K13" s="47">
        <v>1566.473825</v>
      </c>
      <c r="L13" s="47">
        <v>1376.94093</v>
      </c>
      <c r="M13" s="47">
        <v>1879.9175810000002</v>
      </c>
      <c r="N13" s="47">
        <v>1651.8738569999998</v>
      </c>
      <c r="O13" s="47">
        <v>1318.222573</v>
      </c>
      <c r="P13" s="47">
        <v>1368.3569449999998</v>
      </c>
      <c r="Q13" s="47">
        <v>1135.7887709999998</v>
      </c>
      <c r="R13" s="47">
        <v>1127.0403580000004</v>
      </c>
      <c r="S13" s="47">
        <v>1553.5598359999999</v>
      </c>
      <c r="T13" s="47">
        <v>1672.9100650000003</v>
      </c>
      <c r="U13" s="47">
        <v>1608.006515</v>
      </c>
      <c r="V13" s="47">
        <v>1302.8577029999999</v>
      </c>
      <c r="W13" s="47">
        <v>1027.405608</v>
      </c>
      <c r="X13" s="47">
        <v>1033.9618330000001</v>
      </c>
      <c r="Y13" s="47">
        <v>1075.7918729999999</v>
      </c>
      <c r="Z13" s="47">
        <v>1027.005453</v>
      </c>
      <c r="AA13" s="47">
        <v>737.93315199999995</v>
      </c>
      <c r="AB13" s="47">
        <v>771.29271599999993</v>
      </c>
      <c r="AC13" s="47">
        <v>738.12285299999996</v>
      </c>
      <c r="AD13" s="47">
        <f t="shared" si="0"/>
        <v>32597.651825000008</v>
      </c>
      <c r="AE13" s="53"/>
    </row>
    <row r="14" spans="1:31" ht="12.75" customHeight="1">
      <c r="A14" s="35" t="s">
        <v>28</v>
      </c>
      <c r="B14" s="47">
        <v>736.58758200000011</v>
      </c>
      <c r="C14" s="47">
        <v>549.55143799999996</v>
      </c>
      <c r="D14" s="47">
        <v>708.168364</v>
      </c>
      <c r="E14" s="47">
        <v>558.83022800000003</v>
      </c>
      <c r="F14" s="47">
        <v>809.66272000000004</v>
      </c>
      <c r="G14" s="47">
        <v>1324.095159</v>
      </c>
      <c r="H14" s="47">
        <v>1565.441871</v>
      </c>
      <c r="I14" s="47">
        <v>1634.263314</v>
      </c>
      <c r="J14" s="47">
        <v>1792.1059540000001</v>
      </c>
      <c r="K14" s="47">
        <v>1643.0630229999999</v>
      </c>
      <c r="L14" s="47">
        <v>1481.0400030000001</v>
      </c>
      <c r="M14" s="47">
        <v>2022.876902</v>
      </c>
      <c r="N14" s="47">
        <v>1947.97641</v>
      </c>
      <c r="O14" s="47">
        <v>1610.5888550000002</v>
      </c>
      <c r="P14" s="47">
        <v>1603.860242</v>
      </c>
      <c r="Q14" s="47">
        <v>1230.041759</v>
      </c>
      <c r="R14" s="47">
        <v>1285.0851969999999</v>
      </c>
      <c r="S14" s="47">
        <v>1697.9464379999999</v>
      </c>
      <c r="T14" s="47">
        <v>1669.5450900000001</v>
      </c>
      <c r="U14" s="47">
        <v>1662.8364470000001</v>
      </c>
      <c r="V14" s="47">
        <v>1260.0895639999999</v>
      </c>
      <c r="W14" s="47">
        <v>913.23231499999997</v>
      </c>
      <c r="X14" s="47">
        <v>867.7663970000001</v>
      </c>
      <c r="Y14" s="47">
        <v>894.16594400000008</v>
      </c>
      <c r="Z14" s="47">
        <v>889.90645500000005</v>
      </c>
      <c r="AA14" s="47">
        <v>700.00451599999997</v>
      </c>
      <c r="AB14" s="47">
        <v>799.71453399999996</v>
      </c>
      <c r="AC14" s="47">
        <v>423.96220299999999</v>
      </c>
      <c r="AD14" s="47">
        <f t="shared" si="0"/>
        <v>34282.408924000003</v>
      </c>
      <c r="AE14" s="53"/>
    </row>
    <row r="15" spans="1:31" ht="12.75" customHeight="1">
      <c r="A15" s="35" t="s">
        <v>27</v>
      </c>
      <c r="B15" s="47">
        <v>94.418140000000008</v>
      </c>
      <c r="C15" s="47">
        <v>128.77001100000001</v>
      </c>
      <c r="D15" s="47">
        <v>178.48653899999999</v>
      </c>
      <c r="E15" s="47">
        <v>189.23308200000002</v>
      </c>
      <c r="F15" s="47">
        <v>221.145636</v>
      </c>
      <c r="G15" s="47">
        <v>209.602598</v>
      </c>
      <c r="H15" s="47">
        <v>284.54188599999998</v>
      </c>
      <c r="I15" s="47">
        <v>265.78920699999998</v>
      </c>
      <c r="J15" s="47">
        <v>163.73095499999999</v>
      </c>
      <c r="K15" s="47">
        <v>250.85274599999997</v>
      </c>
      <c r="L15" s="47">
        <v>234.63905800000001</v>
      </c>
      <c r="M15" s="47">
        <v>308.22262499999999</v>
      </c>
      <c r="N15" s="47">
        <v>282.495407</v>
      </c>
      <c r="O15" s="47">
        <v>236.10246999999998</v>
      </c>
      <c r="P15" s="47">
        <v>260.14360299999998</v>
      </c>
      <c r="Q15" s="47">
        <v>302.44799900000004</v>
      </c>
      <c r="R15" s="47">
        <v>332.51563500000003</v>
      </c>
      <c r="S15" s="47">
        <v>349.18021199999998</v>
      </c>
      <c r="T15" s="47">
        <v>411.776611</v>
      </c>
      <c r="U15" s="47">
        <v>458.50554500000004</v>
      </c>
      <c r="V15" s="47">
        <v>461.87672200000003</v>
      </c>
      <c r="W15" s="47">
        <v>536.73904299999992</v>
      </c>
      <c r="X15" s="47">
        <v>510.79701</v>
      </c>
      <c r="Y15" s="47">
        <v>452.17022500000002</v>
      </c>
      <c r="Z15" s="47">
        <v>388.29391300000003</v>
      </c>
      <c r="AA15" s="47">
        <v>271.26853800000004</v>
      </c>
      <c r="AB15" s="47">
        <v>291.59765399999998</v>
      </c>
      <c r="AC15" s="47">
        <v>369.746689</v>
      </c>
      <c r="AD15" s="47">
        <f t="shared" si="0"/>
        <v>8445.0897590000004</v>
      </c>
      <c r="AE15" s="53"/>
    </row>
    <row r="16" spans="1:31" ht="12.75" customHeight="1">
      <c r="A16" s="35" t="s">
        <v>26</v>
      </c>
      <c r="B16" s="47">
        <v>697.98990599999991</v>
      </c>
      <c r="C16" s="47">
        <v>1039.3069540000001</v>
      </c>
      <c r="D16" s="47">
        <v>1351.9494070000001</v>
      </c>
      <c r="E16" s="47">
        <v>1270.0126829999999</v>
      </c>
      <c r="F16" s="47">
        <v>1561.1433129999998</v>
      </c>
      <c r="G16" s="47">
        <v>2393.763414</v>
      </c>
      <c r="H16" s="47">
        <v>1427.4737290000003</v>
      </c>
      <c r="I16" s="47">
        <v>1348.5430159999996</v>
      </c>
      <c r="J16" s="47">
        <v>1271.1839050000001</v>
      </c>
      <c r="K16" s="47">
        <v>1406.2685700000002</v>
      </c>
      <c r="L16" s="47">
        <v>982.93765099999985</v>
      </c>
      <c r="M16" s="47">
        <v>1079.6778509999999</v>
      </c>
      <c r="N16" s="47">
        <v>781.30164100000002</v>
      </c>
      <c r="O16" s="47">
        <v>725.0087420000001</v>
      </c>
      <c r="P16" s="47">
        <v>746.86909800000012</v>
      </c>
      <c r="Q16" s="47">
        <v>864.10476699999992</v>
      </c>
      <c r="R16" s="47">
        <v>818.14789499999995</v>
      </c>
      <c r="S16" s="47">
        <v>994.36696800000004</v>
      </c>
      <c r="T16" s="47">
        <v>1109.6526030000002</v>
      </c>
      <c r="U16" s="47">
        <v>1184.0444479999999</v>
      </c>
      <c r="V16" s="47">
        <v>1134.5480190000003</v>
      </c>
      <c r="W16" s="47">
        <v>1127.8421499999999</v>
      </c>
      <c r="X16" s="47">
        <v>1294.0808480000001</v>
      </c>
      <c r="Y16" s="47">
        <v>1375.0117679999998</v>
      </c>
      <c r="Z16" s="47">
        <v>1267.210491</v>
      </c>
      <c r="AA16" s="47">
        <v>1157.4779410000001</v>
      </c>
      <c r="AB16" s="47">
        <v>1538.1215139999997</v>
      </c>
      <c r="AC16" s="47">
        <v>1741.9249729999997</v>
      </c>
      <c r="AD16" s="47">
        <f t="shared" si="0"/>
        <v>33689.964265000002</v>
      </c>
      <c r="AE16" s="53"/>
    </row>
    <row r="17" spans="1:31" ht="12.75" customHeight="1">
      <c r="A17" s="35" t="s">
        <v>25</v>
      </c>
      <c r="B17" s="47">
        <v>438.571867</v>
      </c>
      <c r="C17" s="47">
        <v>541.19350099999997</v>
      </c>
      <c r="D17" s="47">
        <v>657.68222100000003</v>
      </c>
      <c r="E17" s="47">
        <v>700.38616200000001</v>
      </c>
      <c r="F17" s="47">
        <v>804.57825300000002</v>
      </c>
      <c r="G17" s="47">
        <v>915.28368999999998</v>
      </c>
      <c r="H17" s="47">
        <v>644.29325100000005</v>
      </c>
      <c r="I17" s="47">
        <v>682.17948899999999</v>
      </c>
      <c r="J17" s="47">
        <v>643.31857200000002</v>
      </c>
      <c r="K17" s="47">
        <v>680.34783700000003</v>
      </c>
      <c r="L17" s="47">
        <v>727.71199000000001</v>
      </c>
      <c r="M17" s="47">
        <v>814.70748400000002</v>
      </c>
      <c r="N17" s="47">
        <v>692.31440199999997</v>
      </c>
      <c r="O17" s="47">
        <v>513.48620600000004</v>
      </c>
      <c r="P17" s="47">
        <v>554.975594</v>
      </c>
      <c r="Q17" s="47">
        <v>725.03431499999999</v>
      </c>
      <c r="R17" s="47">
        <v>716.32812699999999</v>
      </c>
      <c r="S17" s="47">
        <v>778.23221899999999</v>
      </c>
      <c r="T17" s="47">
        <v>879.617344</v>
      </c>
      <c r="U17" s="47">
        <v>1056.355583</v>
      </c>
      <c r="V17" s="47">
        <v>911.37429799999995</v>
      </c>
      <c r="W17" s="47">
        <v>898.53436499999998</v>
      </c>
      <c r="X17" s="47">
        <v>911.94326799999999</v>
      </c>
      <c r="Y17" s="47">
        <v>780.35180400000002</v>
      </c>
      <c r="Z17" s="47">
        <v>527.785213</v>
      </c>
      <c r="AA17" s="47">
        <v>406.947249</v>
      </c>
      <c r="AB17" s="47">
        <v>460.30800199999999</v>
      </c>
      <c r="AC17" s="47">
        <v>503.89352500000001</v>
      </c>
      <c r="AD17" s="47">
        <f t="shared" si="0"/>
        <v>19567.735831000005</v>
      </c>
      <c r="AE17" s="53"/>
    </row>
    <row r="18" spans="1:31" ht="12.75" customHeight="1">
      <c r="A18" s="35" t="s">
        <v>24</v>
      </c>
      <c r="B18" s="47">
        <v>116.80388099999999</v>
      </c>
      <c r="C18" s="47">
        <v>148.74934999999999</v>
      </c>
      <c r="D18" s="47">
        <v>146.31334100000001</v>
      </c>
      <c r="E18" s="47">
        <v>143.66501399999999</v>
      </c>
      <c r="F18" s="47">
        <v>181.125404</v>
      </c>
      <c r="G18" s="47">
        <v>268.33286400000003</v>
      </c>
      <c r="H18" s="47">
        <v>221.96626500000002</v>
      </c>
      <c r="I18" s="47">
        <v>222.094188</v>
      </c>
      <c r="J18" s="47">
        <v>155.366795</v>
      </c>
      <c r="K18" s="47">
        <v>125.32007700000001</v>
      </c>
      <c r="L18" s="47">
        <v>124.26887500000001</v>
      </c>
      <c r="M18" s="47">
        <v>111.159964</v>
      </c>
      <c r="N18" s="47">
        <v>107.581435</v>
      </c>
      <c r="O18" s="47">
        <v>110.562836</v>
      </c>
      <c r="P18" s="47">
        <v>91.026289999999989</v>
      </c>
      <c r="Q18" s="47">
        <v>101.34972199999999</v>
      </c>
      <c r="R18" s="47">
        <v>123.850115</v>
      </c>
      <c r="S18" s="47">
        <v>115.436171</v>
      </c>
      <c r="T18" s="47">
        <v>121.61125800000001</v>
      </c>
      <c r="U18" s="47">
        <v>123.39296200000001</v>
      </c>
      <c r="V18" s="47">
        <v>144.63092599999999</v>
      </c>
      <c r="W18" s="47">
        <v>112.66456199999999</v>
      </c>
      <c r="X18" s="47">
        <v>109.012485</v>
      </c>
      <c r="Y18" s="47">
        <v>127.64779799999999</v>
      </c>
      <c r="Z18" s="47">
        <v>131.233564</v>
      </c>
      <c r="AA18" s="47">
        <v>123.3287</v>
      </c>
      <c r="AB18" s="47">
        <v>131.03367</v>
      </c>
      <c r="AC18" s="47">
        <v>152.57388599999999</v>
      </c>
      <c r="AD18" s="47">
        <f t="shared" si="0"/>
        <v>3892.1023979999995</v>
      </c>
      <c r="AE18" s="53"/>
    </row>
    <row r="19" spans="1:31" ht="12.75" customHeight="1">
      <c r="A19" s="35" t="s">
        <v>23</v>
      </c>
      <c r="B19" s="47">
        <v>879.20856900000013</v>
      </c>
      <c r="C19" s="47">
        <v>1005.481584</v>
      </c>
      <c r="D19" s="47">
        <v>1253.3153189999998</v>
      </c>
      <c r="E19" s="47">
        <v>1398.257818</v>
      </c>
      <c r="F19" s="47">
        <v>1780.9838359999999</v>
      </c>
      <c r="G19" s="47">
        <v>2609.7070570000001</v>
      </c>
      <c r="H19" s="47">
        <v>2104.6315169999998</v>
      </c>
      <c r="I19" s="47">
        <v>1866.0816519999998</v>
      </c>
      <c r="J19" s="47">
        <v>1938.1906100000001</v>
      </c>
      <c r="K19" s="47">
        <v>2229.1742549999999</v>
      </c>
      <c r="L19" s="47">
        <v>2364.4487730000001</v>
      </c>
      <c r="M19" s="47">
        <v>2505.8578539999999</v>
      </c>
      <c r="N19" s="47">
        <v>2425.3878450000002</v>
      </c>
      <c r="O19" s="47">
        <v>2332.609747</v>
      </c>
      <c r="P19" s="47">
        <v>1964.046705</v>
      </c>
      <c r="Q19" s="47">
        <v>2540.5821839999999</v>
      </c>
      <c r="R19" s="47">
        <v>2628.2156219999997</v>
      </c>
      <c r="S19" s="47">
        <v>3051.8264360000003</v>
      </c>
      <c r="T19" s="47">
        <v>3462.5236260000001</v>
      </c>
      <c r="U19" s="47">
        <v>3803.3689539999996</v>
      </c>
      <c r="V19" s="47">
        <v>3912.5781940000002</v>
      </c>
      <c r="W19" s="47">
        <v>3996.8693410000001</v>
      </c>
      <c r="X19" s="47">
        <v>3998.4345840000001</v>
      </c>
      <c r="Y19" s="47">
        <v>4418.2352809999993</v>
      </c>
      <c r="Z19" s="47">
        <v>3983.6870500000005</v>
      </c>
      <c r="AA19" s="47">
        <v>3421.6880439999995</v>
      </c>
      <c r="AB19" s="47">
        <v>3932.0521370000001</v>
      </c>
      <c r="AC19" s="47">
        <v>4821.2925770000002</v>
      </c>
      <c r="AD19" s="47">
        <f t="shared" si="0"/>
        <v>76628.737171000015</v>
      </c>
      <c r="AE19" s="53"/>
    </row>
    <row r="20" spans="1:31" ht="12.75" customHeight="1">
      <c r="A20" s="35" t="s">
        <v>22</v>
      </c>
      <c r="B20" s="47">
        <v>75.011582000000004</v>
      </c>
      <c r="C20" s="47">
        <v>106.420946</v>
      </c>
      <c r="D20" s="47">
        <v>112.628162</v>
      </c>
      <c r="E20" s="47">
        <v>138.35297800000001</v>
      </c>
      <c r="F20" s="47">
        <v>193.518021</v>
      </c>
      <c r="G20" s="47">
        <v>240.772131</v>
      </c>
      <c r="H20" s="47">
        <v>229.45074600000001</v>
      </c>
      <c r="I20" s="47">
        <v>200.34479000000002</v>
      </c>
      <c r="J20" s="47">
        <v>208.11073500000001</v>
      </c>
      <c r="K20" s="47">
        <v>246.09553099999999</v>
      </c>
      <c r="L20" s="47">
        <v>306.63539400000002</v>
      </c>
      <c r="M20" s="47">
        <v>416.66020899999995</v>
      </c>
      <c r="N20" s="47">
        <v>426.51127700000001</v>
      </c>
      <c r="O20" s="47">
        <v>420.82803999999999</v>
      </c>
      <c r="P20" s="47">
        <v>380.78722199999999</v>
      </c>
      <c r="Q20" s="47">
        <v>474.76125200000001</v>
      </c>
      <c r="R20" s="47">
        <v>533.932772</v>
      </c>
      <c r="S20" s="47">
        <v>702.32359599999995</v>
      </c>
      <c r="T20" s="47">
        <v>974.08752600000003</v>
      </c>
      <c r="U20" s="47">
        <v>973.67542900000001</v>
      </c>
      <c r="V20" s="47">
        <v>1095.9671620000001</v>
      </c>
      <c r="W20" s="47">
        <v>1006.641531</v>
      </c>
      <c r="X20" s="47">
        <v>1087.334128</v>
      </c>
      <c r="Y20" s="47">
        <v>1128.334957</v>
      </c>
      <c r="Z20" s="47">
        <v>1086.8951510000002</v>
      </c>
      <c r="AA20" s="47">
        <v>883.55231800000001</v>
      </c>
      <c r="AB20" s="47">
        <v>1068.9021519999999</v>
      </c>
      <c r="AC20" s="47">
        <v>1170.644378</v>
      </c>
      <c r="AD20" s="47">
        <f t="shared" si="0"/>
        <v>15889.180116000003</v>
      </c>
      <c r="AE20" s="53"/>
    </row>
    <row r="21" spans="1:31" ht="12.75" customHeight="1">
      <c r="A21" s="35" t="s">
        <v>21</v>
      </c>
      <c r="B21" s="47">
        <v>470.31268699999998</v>
      </c>
      <c r="C21" s="47">
        <v>730.84871900000007</v>
      </c>
      <c r="D21" s="47">
        <v>912.58818300000007</v>
      </c>
      <c r="E21" s="47">
        <v>892.99912299999994</v>
      </c>
      <c r="F21" s="47">
        <v>1105.3118060000002</v>
      </c>
      <c r="G21" s="47">
        <v>1058.736897</v>
      </c>
      <c r="H21" s="47">
        <v>735.18581199999994</v>
      </c>
      <c r="I21" s="47">
        <v>866.61349800000005</v>
      </c>
      <c r="J21" s="47">
        <v>1071.497871</v>
      </c>
      <c r="K21" s="47">
        <v>1374.977586</v>
      </c>
      <c r="L21" s="47">
        <v>1595.584239</v>
      </c>
      <c r="M21" s="47">
        <v>1701.957654</v>
      </c>
      <c r="N21" s="47">
        <v>1669.4429619999999</v>
      </c>
      <c r="O21" s="47">
        <v>1459.3159910000002</v>
      </c>
      <c r="P21" s="47">
        <v>1111.823095</v>
      </c>
      <c r="Q21" s="47">
        <v>1511.7598800000001</v>
      </c>
      <c r="R21" s="47">
        <v>1616.4981870000001</v>
      </c>
      <c r="S21" s="47">
        <v>1839.1518489999999</v>
      </c>
      <c r="T21" s="47">
        <v>1993.701413</v>
      </c>
      <c r="U21" s="47">
        <v>2365.5632259999998</v>
      </c>
      <c r="V21" s="47">
        <v>2490.2307639999999</v>
      </c>
      <c r="W21" s="47">
        <v>2509.9308329999999</v>
      </c>
      <c r="X21" s="47">
        <v>2670.32141</v>
      </c>
      <c r="Y21" s="47">
        <v>2802.1333460000001</v>
      </c>
      <c r="Z21" s="47">
        <v>2492.1271080000001</v>
      </c>
      <c r="AA21" s="47">
        <v>2182.2285349999997</v>
      </c>
      <c r="AB21" s="47">
        <v>2772.8432029999999</v>
      </c>
      <c r="AC21" s="47">
        <v>3324.166197</v>
      </c>
      <c r="AD21" s="47">
        <f t="shared" si="0"/>
        <v>47327.852073999995</v>
      </c>
      <c r="AE21" s="53"/>
    </row>
    <row r="22" spans="1:31" ht="12.75" customHeight="1">
      <c r="A22" s="35" t="s">
        <v>20</v>
      </c>
      <c r="B22" s="47">
        <v>669.9058839999999</v>
      </c>
      <c r="C22" s="47">
        <v>1018.2632720000003</v>
      </c>
      <c r="D22" s="47">
        <v>1351.5241739999999</v>
      </c>
      <c r="E22" s="47">
        <v>1830.6274270000001</v>
      </c>
      <c r="F22" s="47">
        <v>1880.4115749999999</v>
      </c>
      <c r="G22" s="47">
        <v>2216.0453680000005</v>
      </c>
      <c r="H22" s="47">
        <v>1929.973937</v>
      </c>
      <c r="I22" s="47">
        <v>1868.30225</v>
      </c>
      <c r="J22" s="47">
        <v>1284.0788350000003</v>
      </c>
      <c r="K22" s="47">
        <v>999.63447500000007</v>
      </c>
      <c r="L22" s="47">
        <v>674.62403200000017</v>
      </c>
      <c r="M22" s="47">
        <v>331.42055500000004</v>
      </c>
      <c r="N22" s="47">
        <v>76.612550000000027</v>
      </c>
      <c r="O22" s="47">
        <v>21.015151000000003</v>
      </c>
      <c r="P22" s="47">
        <v>7.5365900000000012</v>
      </c>
      <c r="Q22" s="47">
        <v>14.480567000000001</v>
      </c>
      <c r="R22" s="47">
        <v>8.5838180000000008</v>
      </c>
      <c r="S22" s="47">
        <v>11.232498000000001</v>
      </c>
      <c r="T22" s="47">
        <v>4.5665459999999998</v>
      </c>
      <c r="U22" s="47">
        <v>6.2135319999999998</v>
      </c>
      <c r="V22" s="47">
        <v>7.002535</v>
      </c>
      <c r="W22" s="47">
        <v>6.7874189999999999</v>
      </c>
      <c r="X22" s="47">
        <v>7.6153840000000015</v>
      </c>
      <c r="Y22" s="47">
        <v>9.1993050000000007</v>
      </c>
      <c r="Z22" s="47">
        <v>8.4550140000000003</v>
      </c>
      <c r="AA22" s="47">
        <v>7.5072879999999991</v>
      </c>
      <c r="AB22" s="47">
        <v>13.418290000000001</v>
      </c>
      <c r="AC22" s="47">
        <v>14.750811000000001</v>
      </c>
      <c r="AD22" s="47">
        <f t="shared" si="0"/>
        <v>16279.789082000001</v>
      </c>
      <c r="AE22" s="53"/>
    </row>
    <row r="23" spans="1:31" ht="12.75" customHeight="1">
      <c r="A23" s="35" t="s">
        <v>19</v>
      </c>
      <c r="B23" s="47">
        <v>809.038769</v>
      </c>
      <c r="C23" s="47">
        <v>2227.2581690000002</v>
      </c>
      <c r="D23" s="47">
        <v>2978.4704239999996</v>
      </c>
      <c r="E23" s="47">
        <v>3015.8946699999997</v>
      </c>
      <c r="F23" s="47">
        <v>4438.844626000001</v>
      </c>
      <c r="G23" s="47">
        <v>7148.9729399999997</v>
      </c>
      <c r="H23" s="47">
        <v>5869.7743370000007</v>
      </c>
      <c r="I23" s="47">
        <v>4732.4190779999999</v>
      </c>
      <c r="J23" s="47">
        <v>4713.0974129999986</v>
      </c>
      <c r="K23" s="47">
        <v>5355.7196789999998</v>
      </c>
      <c r="L23" s="47">
        <v>5434.6740950000003</v>
      </c>
      <c r="M23" s="47">
        <v>5443.1674670000002</v>
      </c>
      <c r="N23" s="47">
        <v>4572.6907870000005</v>
      </c>
      <c r="O23" s="47">
        <v>4637.5270959999998</v>
      </c>
      <c r="P23" s="47">
        <v>4597.3970419999996</v>
      </c>
      <c r="Q23" s="47">
        <v>7018.8311659999999</v>
      </c>
      <c r="R23" s="47">
        <v>6073.8480989999998</v>
      </c>
      <c r="S23" s="47">
        <v>5663.0429110000005</v>
      </c>
      <c r="T23" s="47">
        <v>6549.4589889999988</v>
      </c>
      <c r="U23" s="47">
        <v>6486.2075559999994</v>
      </c>
      <c r="V23" s="47">
        <v>6960.8356880000001</v>
      </c>
      <c r="W23" s="47">
        <v>7618.2423710000003</v>
      </c>
      <c r="X23" s="47">
        <v>7688.1737590000012</v>
      </c>
      <c r="Y23" s="47">
        <v>8428.2432799999988</v>
      </c>
      <c r="Z23" s="47">
        <v>10050.199526999997</v>
      </c>
      <c r="AA23" s="47">
        <v>11649.164293000002</v>
      </c>
      <c r="AB23" s="47">
        <v>12347.125894000003</v>
      </c>
      <c r="AC23" s="47">
        <v>13521.621914000001</v>
      </c>
      <c r="AD23" s="47">
        <f t="shared" si="0"/>
        <v>176029.94203899996</v>
      </c>
      <c r="AE23" s="53"/>
    </row>
    <row r="24" spans="1:31" ht="12.75" customHeight="1">
      <c r="A24" s="35" t="s">
        <v>18</v>
      </c>
      <c r="B24" s="47">
        <v>47.924677999999993</v>
      </c>
      <c r="C24" s="47">
        <v>186.239408</v>
      </c>
      <c r="D24" s="47">
        <v>187.57796099999999</v>
      </c>
      <c r="E24" s="47">
        <v>165.80044700000002</v>
      </c>
      <c r="F24" s="47">
        <v>180.399587</v>
      </c>
      <c r="G24" s="47">
        <v>318.61391099999997</v>
      </c>
      <c r="H24" s="47">
        <v>273.22677299999998</v>
      </c>
      <c r="I24" s="47">
        <v>296.87487699999997</v>
      </c>
      <c r="J24" s="47">
        <v>267.33146699999998</v>
      </c>
      <c r="K24" s="47">
        <v>324.98934400000002</v>
      </c>
      <c r="L24" s="47">
        <v>359.16819400000003</v>
      </c>
      <c r="M24" s="47">
        <v>413.59890000000001</v>
      </c>
      <c r="N24" s="47">
        <v>256.97338200000002</v>
      </c>
      <c r="O24" s="47">
        <v>223.03596399999998</v>
      </c>
      <c r="P24" s="47">
        <v>209.74468400000001</v>
      </c>
      <c r="Q24" s="47">
        <v>230.422436</v>
      </c>
      <c r="R24" s="47">
        <v>254.15502900000001</v>
      </c>
      <c r="S24" s="47">
        <v>315.63974100000001</v>
      </c>
      <c r="T24" s="47">
        <v>299.451707</v>
      </c>
      <c r="U24" s="47">
        <v>288.33463699999999</v>
      </c>
      <c r="V24" s="47">
        <v>331.84191700000002</v>
      </c>
      <c r="W24" s="47">
        <v>443.00787200000002</v>
      </c>
      <c r="X24" s="47">
        <v>444.45056099999999</v>
      </c>
      <c r="Y24" s="47">
        <v>460.750271</v>
      </c>
      <c r="Z24" s="47">
        <v>371.44456400000001</v>
      </c>
      <c r="AA24" s="47">
        <v>309.21087799999998</v>
      </c>
      <c r="AB24" s="47">
        <v>434.32817200000005</v>
      </c>
      <c r="AC24" s="47">
        <v>309.78264799999999</v>
      </c>
      <c r="AD24" s="47">
        <f t="shared" si="0"/>
        <v>8204.3200099999995</v>
      </c>
      <c r="AE24" s="53"/>
    </row>
    <row r="25" spans="1:31" ht="12.75" customHeight="1">
      <c r="A25" s="35" t="s">
        <v>17</v>
      </c>
      <c r="B25" s="47">
        <v>1426.9494020000002</v>
      </c>
      <c r="C25" s="47">
        <v>2770.421863</v>
      </c>
      <c r="D25" s="47">
        <v>3832.6863760000006</v>
      </c>
      <c r="E25" s="47">
        <v>3506.9377220000006</v>
      </c>
      <c r="F25" s="47">
        <v>4189.4593469999991</v>
      </c>
      <c r="G25" s="47">
        <v>5288.3134939999991</v>
      </c>
      <c r="H25" s="47">
        <v>5145.2013729999999</v>
      </c>
      <c r="I25" s="47">
        <v>5848.1692979999989</v>
      </c>
      <c r="J25" s="47">
        <v>7131.048569999999</v>
      </c>
      <c r="K25" s="47">
        <v>8743.4704409999995</v>
      </c>
      <c r="L25" s="47">
        <v>8000.761230000001</v>
      </c>
      <c r="M25" s="47">
        <v>8163.7508159999988</v>
      </c>
      <c r="N25" s="47">
        <v>7239.5036680000012</v>
      </c>
      <c r="O25" s="47">
        <v>8254.4410810000008</v>
      </c>
      <c r="P25" s="47">
        <v>8377.883256000001</v>
      </c>
      <c r="Q25" s="47">
        <v>11263.965899999997</v>
      </c>
      <c r="R25" s="47">
        <v>14976.40222</v>
      </c>
      <c r="S25" s="47">
        <v>16205.409448999999</v>
      </c>
      <c r="T25" s="47">
        <v>16869.310378999999</v>
      </c>
      <c r="U25" s="47">
        <v>18128.033321999999</v>
      </c>
      <c r="V25" s="47">
        <v>18790.995145999997</v>
      </c>
      <c r="W25" s="47">
        <v>18909.587019999999</v>
      </c>
      <c r="X25" s="47">
        <v>18220.956801999997</v>
      </c>
      <c r="Y25" s="47">
        <v>19999.989253999996</v>
      </c>
      <c r="Z25" s="47">
        <v>18750.067376999999</v>
      </c>
      <c r="AA25" s="47">
        <v>13554.956215000002</v>
      </c>
      <c r="AB25" s="47">
        <v>15259.696302999997</v>
      </c>
      <c r="AC25" s="47">
        <v>16964.13322</v>
      </c>
      <c r="AD25" s="47">
        <f t="shared" si="0"/>
        <v>305812.50054399995</v>
      </c>
      <c r="AE25" s="53"/>
    </row>
    <row r="26" spans="1:31" ht="12.75" customHeight="1">
      <c r="A26" s="35" t="s">
        <v>16</v>
      </c>
      <c r="B26" s="47">
        <v>117.50792799999999</v>
      </c>
      <c r="C26" s="47">
        <v>146.26435599999999</v>
      </c>
      <c r="D26" s="47">
        <v>198.67802900000004</v>
      </c>
      <c r="E26" s="47">
        <v>239.66506799999996</v>
      </c>
      <c r="F26" s="47">
        <v>282.07610800000003</v>
      </c>
      <c r="G26" s="47">
        <v>410.87851799999993</v>
      </c>
      <c r="H26" s="47">
        <v>372.21583599999985</v>
      </c>
      <c r="I26" s="47">
        <v>362.64681499999995</v>
      </c>
      <c r="J26" s="47">
        <v>385.95294400000006</v>
      </c>
      <c r="K26" s="47">
        <v>438.5863529999998</v>
      </c>
      <c r="L26" s="47">
        <v>304.66667399999994</v>
      </c>
      <c r="M26" s="47">
        <v>548.23076900000001</v>
      </c>
      <c r="N26" s="47">
        <v>456.21051200000011</v>
      </c>
      <c r="O26" s="47">
        <v>355.1159540000001</v>
      </c>
      <c r="P26" s="47">
        <v>303.65511500000008</v>
      </c>
      <c r="Q26" s="47">
        <v>294.21142400000002</v>
      </c>
      <c r="R26" s="47">
        <v>257.24710600000003</v>
      </c>
      <c r="S26" s="47">
        <v>255.30483600000002</v>
      </c>
      <c r="T26" s="47">
        <v>265.28183000000001</v>
      </c>
      <c r="U26" s="47">
        <v>224.57616000000002</v>
      </c>
      <c r="V26" s="47">
        <v>185.27707599999999</v>
      </c>
      <c r="W26" s="47">
        <v>144.05826999999996</v>
      </c>
      <c r="X26" s="47">
        <v>114.709799</v>
      </c>
      <c r="Y26" s="47">
        <v>94.732425000000021</v>
      </c>
      <c r="Z26" s="47">
        <v>74.960993999999999</v>
      </c>
      <c r="AA26" s="47">
        <v>53.840823</v>
      </c>
      <c r="AB26" s="47">
        <v>71.081534999999988</v>
      </c>
      <c r="AC26" s="47">
        <v>62.972050999999993</v>
      </c>
      <c r="AD26" s="47">
        <f t="shared" si="0"/>
        <v>7020.6053080000002</v>
      </c>
      <c r="AE26" s="53"/>
    </row>
    <row r="27" spans="1:31" ht="12.75" customHeight="1">
      <c r="A27" s="35" t="s">
        <v>15</v>
      </c>
      <c r="B27" s="47">
        <v>20.604616</v>
      </c>
      <c r="C27" s="47">
        <v>67.047866999999997</v>
      </c>
      <c r="D27" s="47">
        <v>37.470860999999999</v>
      </c>
      <c r="E27" s="47">
        <v>52.314999999999998</v>
      </c>
      <c r="F27" s="47">
        <v>65.875709000000001</v>
      </c>
      <c r="G27" s="47">
        <v>79.963366000000008</v>
      </c>
      <c r="H27" s="47">
        <v>79.403645999999995</v>
      </c>
      <c r="I27" s="47">
        <v>33.938372000000001</v>
      </c>
      <c r="J27" s="47">
        <v>32.035691</v>
      </c>
      <c r="K27" s="47">
        <v>52.744916000000003</v>
      </c>
      <c r="L27" s="47">
        <v>121.53955000000001</v>
      </c>
      <c r="M27" s="47">
        <v>147.22860299999999</v>
      </c>
      <c r="N27" s="47">
        <v>108.131452</v>
      </c>
      <c r="O27" s="47">
        <v>125.125201</v>
      </c>
      <c r="P27" s="47">
        <v>129.117423</v>
      </c>
      <c r="Q27" s="47">
        <v>156.976969</v>
      </c>
      <c r="R27" s="47">
        <v>160.32493300000002</v>
      </c>
      <c r="S27" s="47">
        <v>192.902366</v>
      </c>
      <c r="T27" s="47">
        <v>214.51481100000001</v>
      </c>
      <c r="U27" s="47">
        <v>276.88171699999998</v>
      </c>
      <c r="V27" s="47">
        <v>270.01682900000003</v>
      </c>
      <c r="W27" s="47">
        <v>313.43145600000003</v>
      </c>
      <c r="X27" s="47">
        <v>306.96682599999997</v>
      </c>
      <c r="Y27" s="47">
        <v>380.65318500000001</v>
      </c>
      <c r="Z27" s="47">
        <v>401.594539</v>
      </c>
      <c r="AA27" s="47">
        <v>340.880109</v>
      </c>
      <c r="AB27" s="47">
        <v>502.37469300000004</v>
      </c>
      <c r="AC27" s="47">
        <v>780.15977400000008</v>
      </c>
      <c r="AD27" s="47">
        <f t="shared" si="0"/>
        <v>5450.22048</v>
      </c>
      <c r="AE27" s="53"/>
    </row>
    <row r="28" spans="1:31" ht="12.75" customHeight="1">
      <c r="A28" s="35" t="s">
        <v>14</v>
      </c>
      <c r="B28" s="47">
        <v>49.035847999999987</v>
      </c>
      <c r="C28" s="47">
        <v>83.591549000000015</v>
      </c>
      <c r="D28" s="47">
        <v>129.39232000000004</v>
      </c>
      <c r="E28" s="47">
        <v>147.90402899999998</v>
      </c>
      <c r="F28" s="47">
        <v>161.33673900000002</v>
      </c>
      <c r="G28" s="47">
        <v>217.12688100000005</v>
      </c>
      <c r="H28" s="47">
        <v>322.12329499999998</v>
      </c>
      <c r="I28" s="47">
        <v>547.22871299999997</v>
      </c>
      <c r="J28" s="47">
        <v>766.23410100000001</v>
      </c>
      <c r="K28" s="47">
        <v>673.58466499999997</v>
      </c>
      <c r="L28" s="47">
        <v>518.92584199999988</v>
      </c>
      <c r="M28" s="47">
        <v>360.99572699999999</v>
      </c>
      <c r="N28" s="47">
        <v>276.54091600000004</v>
      </c>
      <c r="O28" s="47">
        <v>431.91252800000001</v>
      </c>
      <c r="P28" s="47">
        <v>733.19533199999989</v>
      </c>
      <c r="Q28" s="47">
        <v>497.99325899999997</v>
      </c>
      <c r="R28" s="47">
        <v>463.74802100000005</v>
      </c>
      <c r="S28" s="47">
        <v>525.29128900000012</v>
      </c>
      <c r="T28" s="47">
        <v>528.42461300000002</v>
      </c>
      <c r="U28" s="47">
        <v>583.28666299999998</v>
      </c>
      <c r="V28" s="47">
        <v>524.90164900000013</v>
      </c>
      <c r="W28" s="47">
        <v>511.41964399999989</v>
      </c>
      <c r="X28" s="47">
        <v>470.88943099999995</v>
      </c>
      <c r="Y28" s="47">
        <v>505.76735000000008</v>
      </c>
      <c r="Z28" s="47">
        <v>443.00947400000007</v>
      </c>
      <c r="AA28" s="47">
        <v>455.76628799999997</v>
      </c>
      <c r="AB28" s="47">
        <v>651.13549399999999</v>
      </c>
      <c r="AC28" s="47">
        <v>644.472081</v>
      </c>
      <c r="AD28" s="47">
        <f t="shared" si="0"/>
        <v>12225.233741</v>
      </c>
      <c r="AE28" s="53"/>
    </row>
    <row r="29" spans="1:31" ht="12.75" customHeight="1">
      <c r="A29" s="35" t="s">
        <v>13</v>
      </c>
      <c r="B29" s="47">
        <v>105.59414899999999</v>
      </c>
      <c r="C29" s="47">
        <v>157.53693899999999</v>
      </c>
      <c r="D29" s="47">
        <v>329.83727900000002</v>
      </c>
      <c r="E29" s="47">
        <v>295.71109799999994</v>
      </c>
      <c r="F29" s="47">
        <v>280.62169699999998</v>
      </c>
      <c r="G29" s="47">
        <v>344.12042000000002</v>
      </c>
      <c r="H29" s="47">
        <v>363.68982600000004</v>
      </c>
      <c r="I29" s="47">
        <v>326.35497500000002</v>
      </c>
      <c r="J29" s="47">
        <v>224.99372600000004</v>
      </c>
      <c r="K29" s="47">
        <v>205.566453</v>
      </c>
      <c r="L29" s="47">
        <v>258.77831300000003</v>
      </c>
      <c r="M29" s="47">
        <v>278.25866700000006</v>
      </c>
      <c r="N29" s="47">
        <v>1002.6702079999999</v>
      </c>
      <c r="O29" s="47">
        <v>1416.2140300000001</v>
      </c>
      <c r="P29" s="47">
        <v>1078.0048839999997</v>
      </c>
      <c r="Q29" s="47">
        <v>1239.660623</v>
      </c>
      <c r="R29" s="47">
        <v>1228.0883589999996</v>
      </c>
      <c r="S29" s="47">
        <v>930.79973800000016</v>
      </c>
      <c r="T29" s="47">
        <v>901.04511400000001</v>
      </c>
      <c r="U29" s="47">
        <v>971.72918099999993</v>
      </c>
      <c r="V29" s="47">
        <v>789.65597700000001</v>
      </c>
      <c r="W29" s="47">
        <v>758.01630499999987</v>
      </c>
      <c r="X29" s="47">
        <v>647.531792</v>
      </c>
      <c r="Y29" s="47">
        <v>746.06613899999991</v>
      </c>
      <c r="Z29" s="47">
        <v>715.24612999999999</v>
      </c>
      <c r="AA29" s="47">
        <v>573.76843099999996</v>
      </c>
      <c r="AB29" s="47">
        <v>611.43157600000006</v>
      </c>
      <c r="AC29" s="47">
        <v>654.39686999999981</v>
      </c>
      <c r="AD29" s="47">
        <f t="shared" si="0"/>
        <v>17435.388899000001</v>
      </c>
      <c r="AE29" s="53"/>
    </row>
    <row r="30" spans="1:31" ht="12.75" customHeight="1">
      <c r="A30" s="35" t="s">
        <v>12</v>
      </c>
      <c r="B30" s="47">
        <v>213.5302999999999</v>
      </c>
      <c r="C30" s="47">
        <v>324.18921899999998</v>
      </c>
      <c r="D30" s="47">
        <v>397.77498700000007</v>
      </c>
      <c r="E30" s="47">
        <v>473.81980299999998</v>
      </c>
      <c r="F30" s="47">
        <v>538.92053399999998</v>
      </c>
      <c r="G30" s="47">
        <v>715.53793000000019</v>
      </c>
      <c r="H30" s="47">
        <v>754.745361</v>
      </c>
      <c r="I30" s="47">
        <v>922.57920200000001</v>
      </c>
      <c r="J30" s="47">
        <v>1127.3856099999998</v>
      </c>
      <c r="K30" s="47">
        <v>1196.8556010000002</v>
      </c>
      <c r="L30" s="47">
        <v>1333.8206070000006</v>
      </c>
      <c r="M30" s="47">
        <v>1509.7469280000003</v>
      </c>
      <c r="N30" s="47">
        <v>1501.7335059999994</v>
      </c>
      <c r="O30" s="47">
        <v>1814.0980579999994</v>
      </c>
      <c r="P30" s="47">
        <v>1804.5506470000003</v>
      </c>
      <c r="Q30" s="47">
        <v>1924.1683010000002</v>
      </c>
      <c r="R30" s="47">
        <v>1975.5214589999991</v>
      </c>
      <c r="S30" s="47">
        <v>2174.6282929999998</v>
      </c>
      <c r="T30" s="47">
        <v>2235.5078320000007</v>
      </c>
      <c r="U30" s="47">
        <v>2432.6063219999983</v>
      </c>
      <c r="V30" s="47">
        <v>2729.2751750000002</v>
      </c>
      <c r="W30" s="47">
        <v>3066.9828789999997</v>
      </c>
      <c r="X30" s="47">
        <v>3022.4799250000005</v>
      </c>
      <c r="Y30" s="47">
        <v>3253.7260510000001</v>
      </c>
      <c r="Z30" s="47">
        <v>3551.8070389999989</v>
      </c>
      <c r="AA30" s="47">
        <v>3540.6713739999996</v>
      </c>
      <c r="AB30" s="47">
        <v>3800.2323599999995</v>
      </c>
      <c r="AC30" s="47">
        <v>4419.0958509999982</v>
      </c>
      <c r="AD30" s="47">
        <f t="shared" si="0"/>
        <v>52755.991153999996</v>
      </c>
      <c r="AE30" s="53"/>
    </row>
    <row r="31" spans="1:31" ht="12.75" customHeight="1">
      <c r="A31" s="35" t="s">
        <v>11</v>
      </c>
      <c r="B31" s="47">
        <v>35.879055999999999</v>
      </c>
      <c r="C31" s="47">
        <v>54.326685999999995</v>
      </c>
      <c r="D31" s="47">
        <v>54.678559000000007</v>
      </c>
      <c r="E31" s="47">
        <v>52.005723000000003</v>
      </c>
      <c r="F31" s="47">
        <v>49.211775999999986</v>
      </c>
      <c r="G31" s="47">
        <v>67.515992999999995</v>
      </c>
      <c r="H31" s="47">
        <v>70.490789000000007</v>
      </c>
      <c r="I31" s="47">
        <v>49.720211999999989</v>
      </c>
      <c r="J31" s="47">
        <v>47.261445000000009</v>
      </c>
      <c r="K31" s="47">
        <v>48.455262999999981</v>
      </c>
      <c r="L31" s="47">
        <v>42.764823000000007</v>
      </c>
      <c r="M31" s="47">
        <v>56.477611999999972</v>
      </c>
      <c r="N31" s="47">
        <v>54.530524000000007</v>
      </c>
      <c r="O31" s="47">
        <v>64.755152000000024</v>
      </c>
      <c r="P31" s="47">
        <v>44.759350000000005</v>
      </c>
      <c r="Q31" s="47">
        <v>57.064339000000018</v>
      </c>
      <c r="R31" s="47">
        <v>69.246617999999984</v>
      </c>
      <c r="S31" s="47">
        <v>75.432476000000008</v>
      </c>
      <c r="T31" s="47">
        <v>63.065884000000025</v>
      </c>
      <c r="U31" s="47">
        <v>57.855771999999988</v>
      </c>
      <c r="V31" s="47">
        <v>58.264215000000014</v>
      </c>
      <c r="W31" s="47">
        <v>53.491149000000007</v>
      </c>
      <c r="X31" s="47">
        <v>90.183858999999956</v>
      </c>
      <c r="Y31" s="47">
        <v>98.495158000000004</v>
      </c>
      <c r="Z31" s="47">
        <v>94.540617000000026</v>
      </c>
      <c r="AA31" s="47">
        <v>57.246623</v>
      </c>
      <c r="AB31" s="47">
        <v>59.801886999999994</v>
      </c>
      <c r="AC31" s="47">
        <v>70.609921000000014</v>
      </c>
      <c r="AD31" s="47">
        <f t="shared" si="0"/>
        <v>1698.1314810000001</v>
      </c>
      <c r="AE31" s="53"/>
    </row>
    <row r="32" spans="1:31" ht="12.75" customHeight="1">
      <c r="A32" s="35" t="s">
        <v>10</v>
      </c>
      <c r="B32" s="47">
        <v>12.312549000000001</v>
      </c>
      <c r="C32" s="47">
        <v>12.413736999999999</v>
      </c>
      <c r="D32" s="47">
        <v>14.728387</v>
      </c>
      <c r="E32" s="47">
        <v>25.211693</v>
      </c>
      <c r="F32" s="47">
        <v>61.594014999999999</v>
      </c>
      <c r="G32" s="47">
        <v>17.711509999999997</v>
      </c>
      <c r="H32" s="47">
        <v>20.682957000000002</v>
      </c>
      <c r="I32" s="47">
        <v>21.796067000000001</v>
      </c>
      <c r="J32" s="47">
        <v>19.265248</v>
      </c>
      <c r="K32" s="47">
        <v>18.041553999999998</v>
      </c>
      <c r="L32" s="47">
        <v>26.263662999999998</v>
      </c>
      <c r="M32" s="47">
        <v>25.509622</v>
      </c>
      <c r="N32" s="47">
        <v>23.846229000000001</v>
      </c>
      <c r="O32" s="47">
        <v>20.822290999999996</v>
      </c>
      <c r="P32" s="47">
        <v>99.35654000000001</v>
      </c>
      <c r="Q32" s="47">
        <v>22.295693</v>
      </c>
      <c r="R32" s="47">
        <v>24.457186999999998</v>
      </c>
      <c r="S32" s="47">
        <v>23.289214000000001</v>
      </c>
      <c r="T32" s="47">
        <v>24.859042000000002</v>
      </c>
      <c r="U32" s="47">
        <v>25.861448999999997</v>
      </c>
      <c r="V32" s="47">
        <v>25.873833000000001</v>
      </c>
      <c r="W32" s="47">
        <v>25.732574000000003</v>
      </c>
      <c r="X32" s="47">
        <v>26.034365000000001</v>
      </c>
      <c r="Y32" s="47">
        <v>23.405456000000001</v>
      </c>
      <c r="Z32" s="47">
        <v>24.010992000000002</v>
      </c>
      <c r="AA32" s="47">
        <v>23.770192999999999</v>
      </c>
      <c r="AB32" s="47">
        <v>19.871612000000002</v>
      </c>
      <c r="AC32" s="47">
        <v>21.917250999999997</v>
      </c>
      <c r="AD32" s="47">
        <f t="shared" si="0"/>
        <v>730.93492299999991</v>
      </c>
      <c r="AE32" s="53"/>
    </row>
    <row r="33" spans="1:31" ht="12.75" customHeight="1">
      <c r="A33" s="35" t="s">
        <v>9</v>
      </c>
      <c r="B33" s="47">
        <v>897.36671100000001</v>
      </c>
      <c r="C33" s="47">
        <v>832.1796129999999</v>
      </c>
      <c r="D33" s="47">
        <v>1173.5809369999999</v>
      </c>
      <c r="E33" s="47">
        <v>1288.5595810000002</v>
      </c>
      <c r="F33" s="47">
        <v>1266.8208220000001</v>
      </c>
      <c r="G33" s="47">
        <v>1688.1836869999997</v>
      </c>
      <c r="H33" s="47">
        <v>1714.3270620000005</v>
      </c>
      <c r="I33" s="47">
        <v>1626.2414719999999</v>
      </c>
      <c r="J33" s="47">
        <v>1492.7895540000002</v>
      </c>
      <c r="K33" s="47">
        <v>1834.9791080000002</v>
      </c>
      <c r="L33" s="47">
        <v>1716.7873610000001</v>
      </c>
      <c r="M33" s="47">
        <v>1699.1048310000001</v>
      </c>
      <c r="N33" s="47">
        <v>1920.562662</v>
      </c>
      <c r="O33" s="47">
        <v>2141.9999349999998</v>
      </c>
      <c r="P33" s="47">
        <v>1882.1122089999999</v>
      </c>
      <c r="Q33" s="47">
        <v>1895.6859629999999</v>
      </c>
      <c r="R33" s="47">
        <v>2308.1868800000002</v>
      </c>
      <c r="S33" s="47">
        <v>2650.4913529999999</v>
      </c>
      <c r="T33" s="47">
        <v>2912.1184050000002</v>
      </c>
      <c r="U33" s="47">
        <v>3260.0790960000008</v>
      </c>
      <c r="V33" s="47">
        <v>3374.3920689999995</v>
      </c>
      <c r="W33" s="47">
        <v>3365.5303600000002</v>
      </c>
      <c r="X33" s="47">
        <v>3357.3579360000003</v>
      </c>
      <c r="Y33" s="47">
        <v>3642.4218169999999</v>
      </c>
      <c r="Z33" s="47">
        <v>3524.5661849999997</v>
      </c>
      <c r="AA33" s="47">
        <v>3017.2731619999995</v>
      </c>
      <c r="AB33" s="47">
        <v>3005.1620149999999</v>
      </c>
      <c r="AC33" s="47">
        <v>3551.028992</v>
      </c>
      <c r="AD33" s="47">
        <f t="shared" si="0"/>
        <v>63039.889777999997</v>
      </c>
      <c r="AE33" s="53"/>
    </row>
    <row r="34" spans="1:31" ht="12.75" customHeight="1">
      <c r="A34" s="2" t="s">
        <v>611</v>
      </c>
      <c r="B34" s="47">
        <f>SUM(B9:B33)</f>
        <v>11176.395358000002</v>
      </c>
      <c r="C34" s="47">
        <f t="shared" ref="C34:AC34" si="1">SUM(C9:C33)</f>
        <v>15997.721582</v>
      </c>
      <c r="D34" s="47">
        <f t="shared" si="1"/>
        <v>21066.119703999997</v>
      </c>
      <c r="E34" s="47">
        <f t="shared" si="1"/>
        <v>21664.131534999997</v>
      </c>
      <c r="F34" s="47">
        <f t="shared" si="1"/>
        <v>26369.359186000002</v>
      </c>
      <c r="G34" s="47">
        <f t="shared" si="1"/>
        <v>36389.388298999991</v>
      </c>
      <c r="H34" s="47">
        <f t="shared" si="1"/>
        <v>32680.539852999998</v>
      </c>
      <c r="I34" s="47">
        <f t="shared" si="1"/>
        <v>31660.31409</v>
      </c>
      <c r="J34" s="47">
        <f t="shared" si="1"/>
        <v>32660.194002999997</v>
      </c>
      <c r="K34" s="47">
        <f t="shared" si="1"/>
        <v>35997.362904000001</v>
      </c>
      <c r="L34" s="47">
        <f t="shared" si="1"/>
        <v>34510.652738000012</v>
      </c>
      <c r="M34" s="47">
        <f t="shared" si="1"/>
        <v>38836.675499000004</v>
      </c>
      <c r="N34" s="47">
        <f t="shared" si="1"/>
        <v>37780.062598000004</v>
      </c>
      <c r="O34" s="47">
        <f t="shared" si="1"/>
        <v>39858.813974999997</v>
      </c>
      <c r="P34" s="47">
        <f t="shared" si="1"/>
        <v>38835.626685000017</v>
      </c>
      <c r="Q34" s="47">
        <f t="shared" si="1"/>
        <v>47073.220629000003</v>
      </c>
      <c r="R34" s="47">
        <f t="shared" si="1"/>
        <v>51355.914162000001</v>
      </c>
      <c r="S34" s="47">
        <f t="shared" si="1"/>
        <v>54046.930616999998</v>
      </c>
      <c r="T34" s="47">
        <f t="shared" si="1"/>
        <v>57062.519037999999</v>
      </c>
      <c r="U34" s="47">
        <f t="shared" si="1"/>
        <v>60037.065146999994</v>
      </c>
      <c r="V34" s="47">
        <f t="shared" si="1"/>
        <v>62002.154019000001</v>
      </c>
      <c r="W34" s="47">
        <f t="shared" si="1"/>
        <v>60412.807888000003</v>
      </c>
      <c r="X34" s="47">
        <f t="shared" si="1"/>
        <v>59639.59438799999</v>
      </c>
      <c r="Y34" s="47">
        <f t="shared" si="1"/>
        <v>63741.275470000008</v>
      </c>
      <c r="Z34" s="47">
        <f t="shared" si="1"/>
        <v>61820.473020999998</v>
      </c>
      <c r="AA34" s="47">
        <f t="shared" si="1"/>
        <v>53486.095841999995</v>
      </c>
      <c r="AB34" s="47">
        <f t="shared" si="1"/>
        <v>59490.595083000007</v>
      </c>
      <c r="AC34" s="47">
        <f t="shared" si="1"/>
        <v>65737.356033000004</v>
      </c>
      <c r="AD34" s="47">
        <f>SUM(B34:AC34)</f>
        <v>1211389.359346</v>
      </c>
      <c r="AE34" s="53"/>
    </row>
    <row r="35" spans="1:31" ht="12.75" customHeight="1" thickBot="1">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row>
    <row r="36" spans="1:31" ht="12.75" customHeight="1" thickTop="1" thickBot="1">
      <c r="A36" s="112" t="s">
        <v>41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row>
    <row r="37" spans="1:31" ht="12.75" customHeight="1" thickTop="1"/>
    <row r="38" spans="1:31" ht="12.75" customHeight="1">
      <c r="A38" s="35" t="s">
        <v>33</v>
      </c>
      <c r="B38" s="53">
        <f>(B9/B$34)*100</f>
        <v>0.74260247907740495</v>
      </c>
      <c r="C38" s="53">
        <f t="shared" ref="C38:AD47" si="2">(C9/C$34)*100</f>
        <v>0.75315493135952494</v>
      </c>
      <c r="D38" s="53">
        <f t="shared" si="2"/>
        <v>0.69009178264754834</v>
      </c>
      <c r="E38" s="53">
        <f t="shared" si="2"/>
        <v>0.62847833424585975</v>
      </c>
      <c r="F38" s="53">
        <f t="shared" si="2"/>
        <v>0.62160092266111677</v>
      </c>
      <c r="G38" s="53">
        <f t="shared" si="2"/>
        <v>0.43633257227454786</v>
      </c>
      <c r="H38" s="53">
        <f t="shared" si="2"/>
        <v>0.40686641835812282</v>
      </c>
      <c r="I38" s="53">
        <f t="shared" si="2"/>
        <v>0.27239574046815784</v>
      </c>
      <c r="J38" s="53">
        <f t="shared" si="2"/>
        <v>0.33971355770210243</v>
      </c>
      <c r="K38" s="53">
        <f t="shared" si="2"/>
        <v>0.27977235796016914</v>
      </c>
      <c r="L38" s="53">
        <f t="shared" si="2"/>
        <v>0.34577800920179153</v>
      </c>
      <c r="M38" s="53">
        <f t="shared" si="2"/>
        <v>0.36367131373960337</v>
      </c>
      <c r="N38" s="53">
        <f t="shared" si="2"/>
        <v>2.3102138296779962</v>
      </c>
      <c r="O38" s="53">
        <f t="shared" si="2"/>
        <v>3.2645465863990255</v>
      </c>
      <c r="P38" s="53">
        <f t="shared" si="2"/>
        <v>2.6162861468447538</v>
      </c>
      <c r="Q38" s="53">
        <f t="shared" si="2"/>
        <v>2.4787974721261126</v>
      </c>
      <c r="R38" s="53">
        <f t="shared" si="2"/>
        <v>2.1267085044085325</v>
      </c>
      <c r="S38" s="53">
        <f t="shared" si="2"/>
        <v>1.4564231104595011</v>
      </c>
      <c r="T38" s="53">
        <f t="shared" si="2"/>
        <v>1.3284837521722028</v>
      </c>
      <c r="U38" s="53">
        <f t="shared" si="2"/>
        <v>1.3911157581654929</v>
      </c>
      <c r="V38" s="53">
        <f t="shared" si="2"/>
        <v>1.0413598611463428</v>
      </c>
      <c r="W38" s="53">
        <f t="shared" si="2"/>
        <v>0.96292571449166342</v>
      </c>
      <c r="X38" s="53">
        <f t="shared" si="2"/>
        <v>0.81825265749659493</v>
      </c>
      <c r="Y38" s="53">
        <f t="shared" si="2"/>
        <v>0.89276897081833684</v>
      </c>
      <c r="Z38" s="53">
        <f t="shared" si="2"/>
        <v>0.84736847261270976</v>
      </c>
      <c r="AA38" s="53">
        <f t="shared" si="2"/>
        <v>0.69155917846885595</v>
      </c>
      <c r="AB38" s="53">
        <f t="shared" si="2"/>
        <v>0.67880261987057566</v>
      </c>
      <c r="AC38" s="53">
        <f t="shared" si="2"/>
        <v>0.62756038407280179</v>
      </c>
      <c r="AD38" s="53">
        <f t="shared" si="2"/>
        <v>1.0998287238706537</v>
      </c>
    </row>
    <row r="39" spans="1:31" ht="12.75" customHeight="1">
      <c r="A39" s="35" t="s">
        <v>32</v>
      </c>
      <c r="B39" s="53">
        <f t="shared" ref="B39:Q63" si="3">(B10/B$34)*100</f>
        <v>12.432966224708242</v>
      </c>
      <c r="C39" s="53">
        <f t="shared" si="3"/>
        <v>11.415259870847777</v>
      </c>
      <c r="D39" s="53">
        <f t="shared" si="3"/>
        <v>11.410072722332425</v>
      </c>
      <c r="E39" s="53">
        <f t="shared" si="3"/>
        <v>13.166412008677828</v>
      </c>
      <c r="F39" s="53">
        <f t="shared" si="3"/>
        <v>11.986453033254231</v>
      </c>
      <c r="G39" s="53">
        <f t="shared" si="3"/>
        <v>11.853765341030858</v>
      </c>
      <c r="H39" s="53">
        <f t="shared" si="3"/>
        <v>12.496154097727107</v>
      </c>
      <c r="I39" s="53">
        <f t="shared" si="3"/>
        <v>10.762915093998679</v>
      </c>
      <c r="J39" s="53">
        <f t="shared" si="3"/>
        <v>9.9909147376781426</v>
      </c>
      <c r="K39" s="53">
        <f t="shared" si="3"/>
        <v>10.028994803391113</v>
      </c>
      <c r="L39" s="53">
        <f t="shared" si="3"/>
        <v>10.155641948032049</v>
      </c>
      <c r="M39" s="53">
        <f t="shared" si="3"/>
        <v>13.017835916800289</v>
      </c>
      <c r="N39" s="53">
        <f t="shared" si="3"/>
        <v>15.768824581871854</v>
      </c>
      <c r="O39" s="53">
        <f t="shared" si="3"/>
        <v>17.35925999790113</v>
      </c>
      <c r="P39" s="53">
        <f t="shared" si="3"/>
        <v>17.293092058158965</v>
      </c>
      <c r="Q39" s="53">
        <f t="shared" si="3"/>
        <v>17.350621261652787</v>
      </c>
      <c r="R39" s="53">
        <f t="shared" si="2"/>
        <v>16.960991371944417</v>
      </c>
      <c r="S39" s="53">
        <f t="shared" si="2"/>
        <v>15.91737776926419</v>
      </c>
      <c r="T39" s="53">
        <f t="shared" si="2"/>
        <v>15.188973627729599</v>
      </c>
      <c r="U39" s="53">
        <f t="shared" si="2"/>
        <v>14.06479571298955</v>
      </c>
      <c r="V39" s="53">
        <f t="shared" si="2"/>
        <v>15.306402818024326</v>
      </c>
      <c r="W39" s="53">
        <f t="shared" si="2"/>
        <v>12.800246512852494</v>
      </c>
      <c r="X39" s="53">
        <f t="shared" si="2"/>
        <v>11.695932295615197</v>
      </c>
      <c r="Y39" s="53">
        <f t="shared" si="2"/>
        <v>11.222416020474402</v>
      </c>
      <c r="Z39" s="53">
        <f t="shared" si="2"/>
        <v>10.184505506551609</v>
      </c>
      <c r="AA39" s="53">
        <f t="shared" si="2"/>
        <v>9.0886440250940304</v>
      </c>
      <c r="AB39" s="53">
        <f t="shared" si="2"/>
        <v>8.8287042425314031</v>
      </c>
      <c r="AC39" s="53">
        <f t="shared" si="2"/>
        <v>8.0565370401288146</v>
      </c>
      <c r="AD39" s="53">
        <f t="shared" si="2"/>
        <v>12.722043698997169</v>
      </c>
    </row>
    <row r="40" spans="1:31" ht="12.75" customHeight="1">
      <c r="A40" s="35" t="s">
        <v>31</v>
      </c>
      <c r="B40" s="53">
        <f t="shared" si="3"/>
        <v>8.4418178292579338</v>
      </c>
      <c r="C40" s="53">
        <f t="shared" si="2"/>
        <v>7.5217764406771508</v>
      </c>
      <c r="D40" s="53">
        <f t="shared" si="2"/>
        <v>7.8263307821560852</v>
      </c>
      <c r="E40" s="53">
        <f t="shared" si="2"/>
        <v>6.8892513719682773</v>
      </c>
      <c r="F40" s="53">
        <f t="shared" si="2"/>
        <v>7.6085043320475947</v>
      </c>
      <c r="G40" s="53">
        <f t="shared" si="2"/>
        <v>7.4831647419443774</v>
      </c>
      <c r="H40" s="53">
        <f t="shared" si="2"/>
        <v>7.8504696481153324</v>
      </c>
      <c r="I40" s="53">
        <f t="shared" si="2"/>
        <v>7.8680854899882666</v>
      </c>
      <c r="J40" s="53">
        <f t="shared" si="2"/>
        <v>7.5352495511016953</v>
      </c>
      <c r="K40" s="53">
        <f t="shared" si="2"/>
        <v>6.7611727600455778</v>
      </c>
      <c r="L40" s="53">
        <f t="shared" si="2"/>
        <v>7.068750210319477</v>
      </c>
      <c r="M40" s="53">
        <f t="shared" si="2"/>
        <v>8.5151693071286481</v>
      </c>
      <c r="N40" s="53">
        <f t="shared" si="2"/>
        <v>7.8192750298841078</v>
      </c>
      <c r="O40" s="53">
        <f t="shared" si="2"/>
        <v>6.9458695176842635</v>
      </c>
      <c r="P40" s="53">
        <f t="shared" si="2"/>
        <v>7.9046868224884399</v>
      </c>
      <c r="Q40" s="53">
        <f t="shared" si="2"/>
        <v>7.4990479997565256</v>
      </c>
      <c r="R40" s="53">
        <f t="shared" si="2"/>
        <v>7.4435185613510857</v>
      </c>
      <c r="S40" s="53">
        <f t="shared" si="2"/>
        <v>7.2633516541737349</v>
      </c>
      <c r="T40" s="53">
        <f t="shared" si="2"/>
        <v>6.7718667439597109</v>
      </c>
      <c r="U40" s="53">
        <f t="shared" si="2"/>
        <v>7.0710959897947872</v>
      </c>
      <c r="V40" s="53">
        <f t="shared" si="2"/>
        <v>7.1448877818704029</v>
      </c>
      <c r="W40" s="53">
        <f t="shared" si="2"/>
        <v>6.7562726492816303</v>
      </c>
      <c r="X40" s="53">
        <f t="shared" si="2"/>
        <v>7.2949136419267635</v>
      </c>
      <c r="Y40" s="53">
        <f t="shared" si="2"/>
        <v>6.5554497493019808</v>
      </c>
      <c r="Z40" s="53">
        <f t="shared" si="2"/>
        <v>6.4436010100518706</v>
      </c>
      <c r="AA40" s="53">
        <f t="shared" si="2"/>
        <v>4.4959308548217294</v>
      </c>
      <c r="AB40" s="53">
        <f t="shared" si="2"/>
        <v>4.0472457194969822</v>
      </c>
      <c r="AC40" s="53">
        <f t="shared" si="2"/>
        <v>2.9676096389101638</v>
      </c>
      <c r="AD40" s="53">
        <f t="shared" si="2"/>
        <v>6.7429398666749742</v>
      </c>
    </row>
    <row r="41" spans="1:31" ht="12.75" customHeight="1">
      <c r="A41" s="35" t="s">
        <v>30</v>
      </c>
      <c r="B41" s="53">
        <f t="shared" si="3"/>
        <v>1.5454792575529428</v>
      </c>
      <c r="C41" s="53">
        <f t="shared" si="2"/>
        <v>1.5413260490633787</v>
      </c>
      <c r="D41" s="53">
        <f t="shared" si="2"/>
        <v>1.2783114108521259</v>
      </c>
      <c r="E41" s="53">
        <f t="shared" si="2"/>
        <v>1.3323826737926976</v>
      </c>
      <c r="F41" s="53">
        <f t="shared" si="2"/>
        <v>1.1962801438401252</v>
      </c>
      <c r="G41" s="53">
        <f t="shared" si="2"/>
        <v>1.2104942171069828</v>
      </c>
      <c r="H41" s="53">
        <f t="shared" si="2"/>
        <v>1.2874102536019696</v>
      </c>
      <c r="I41" s="53">
        <f t="shared" si="2"/>
        <v>1.4736790945083136</v>
      </c>
      <c r="J41" s="53">
        <f t="shared" si="2"/>
        <v>1.3331876686341924</v>
      </c>
      <c r="K41" s="53">
        <f t="shared" si="2"/>
        <v>1.2151817403029617</v>
      </c>
      <c r="L41" s="53">
        <f t="shared" si="2"/>
        <v>1.3331855311255509</v>
      </c>
      <c r="M41" s="53">
        <f t="shared" si="2"/>
        <v>1.3240208112386969</v>
      </c>
      <c r="N41" s="53">
        <f t="shared" si="2"/>
        <v>1.3784305800159484</v>
      </c>
      <c r="O41" s="53">
        <f t="shared" si="2"/>
        <v>1.5983419963262968</v>
      </c>
      <c r="P41" s="53">
        <f t="shared" si="2"/>
        <v>1.7629646215145136</v>
      </c>
      <c r="Q41" s="53">
        <f t="shared" si="2"/>
        <v>1.5023486614049917</v>
      </c>
      <c r="R41" s="53">
        <f t="shared" si="2"/>
        <v>1.4587234405698006</v>
      </c>
      <c r="S41" s="53">
        <f t="shared" si="2"/>
        <v>1.1579158795063087</v>
      </c>
      <c r="T41" s="53">
        <f t="shared" si="2"/>
        <v>1.0690263035772571</v>
      </c>
      <c r="U41" s="53">
        <f t="shared" si="2"/>
        <v>0.89127688818536188</v>
      </c>
      <c r="V41" s="53">
        <f t="shared" si="2"/>
        <v>1.0866061778975369</v>
      </c>
      <c r="W41" s="53">
        <f t="shared" si="2"/>
        <v>1.1095130841172862</v>
      </c>
      <c r="X41" s="53">
        <f t="shared" si="2"/>
        <v>1.5837229305336238</v>
      </c>
      <c r="Y41" s="53">
        <f t="shared" si="2"/>
        <v>1.7933153244446678</v>
      </c>
      <c r="Z41" s="53">
        <f t="shared" si="2"/>
        <v>1.9621410363326568</v>
      </c>
      <c r="AA41" s="53">
        <f t="shared" si="2"/>
        <v>4.453240397347602</v>
      </c>
      <c r="AB41" s="53">
        <f t="shared" si="2"/>
        <v>4.8499543381177102</v>
      </c>
      <c r="AC41" s="53">
        <f t="shared" si="2"/>
        <v>5.8057753495350406</v>
      </c>
      <c r="AD41" s="53">
        <f t="shared" si="2"/>
        <v>1.9205832971457348</v>
      </c>
    </row>
    <row r="42" spans="1:31" ht="12.75" customHeight="1">
      <c r="A42" s="35" t="s">
        <v>29</v>
      </c>
      <c r="B42" s="53">
        <f t="shared" si="3"/>
        <v>6.0222260884697665</v>
      </c>
      <c r="C42" s="53">
        <f t="shared" si="2"/>
        <v>2.9448404548437153</v>
      </c>
      <c r="D42" s="53">
        <f t="shared" si="2"/>
        <v>2.808100971189659</v>
      </c>
      <c r="E42" s="53">
        <f t="shared" si="2"/>
        <v>2.3460593478159013</v>
      </c>
      <c r="F42" s="53">
        <f t="shared" si="2"/>
        <v>2.5404082794535912</v>
      </c>
      <c r="G42" s="53">
        <f t="shared" si="2"/>
        <v>3.353311940760304</v>
      </c>
      <c r="H42" s="53">
        <f t="shared" si="2"/>
        <v>4.1266586937247318</v>
      </c>
      <c r="I42" s="53">
        <f t="shared" si="2"/>
        <v>4.6957447129988346</v>
      </c>
      <c r="J42" s="53">
        <f t="shared" si="2"/>
        <v>5.0666017410919304</v>
      </c>
      <c r="K42" s="53">
        <f t="shared" si="2"/>
        <v>4.3516349494199602</v>
      </c>
      <c r="L42" s="53">
        <f t="shared" si="2"/>
        <v>3.989901148649782</v>
      </c>
      <c r="M42" s="53">
        <f t="shared" si="2"/>
        <v>4.8405728782022175</v>
      </c>
      <c r="N42" s="53">
        <f t="shared" si="2"/>
        <v>4.3723428268947506</v>
      </c>
      <c r="O42" s="53">
        <f t="shared" si="2"/>
        <v>3.3072297982243213</v>
      </c>
      <c r="P42" s="53">
        <f t="shared" si="2"/>
        <v>3.5234578705241231</v>
      </c>
      <c r="Q42" s="53">
        <f t="shared" si="2"/>
        <v>2.4128129663180173</v>
      </c>
      <c r="R42" s="53">
        <f t="shared" si="2"/>
        <v>2.1945678046832162</v>
      </c>
      <c r="S42" s="53">
        <f t="shared" si="2"/>
        <v>2.8744645038387082</v>
      </c>
      <c r="T42" s="53">
        <f t="shared" si="2"/>
        <v>2.9317143603245923</v>
      </c>
      <c r="U42" s="53">
        <f t="shared" si="2"/>
        <v>2.6783562971687846</v>
      </c>
      <c r="V42" s="53">
        <f t="shared" si="2"/>
        <v>2.1013103877016124</v>
      </c>
      <c r="W42" s="53">
        <f t="shared" si="2"/>
        <v>1.7006420391926145</v>
      </c>
      <c r="X42" s="53">
        <f t="shared" si="2"/>
        <v>1.7336835429719861</v>
      </c>
      <c r="Y42" s="53">
        <f t="shared" si="2"/>
        <v>1.6877476408615704</v>
      </c>
      <c r="Z42" s="53">
        <f t="shared" si="2"/>
        <v>1.6612707778071081</v>
      </c>
      <c r="AA42" s="53">
        <f t="shared" si="2"/>
        <v>1.3796728670940634</v>
      </c>
      <c r="AB42" s="53">
        <f t="shared" si="2"/>
        <v>1.2964952105856544</v>
      </c>
      <c r="AC42" s="53">
        <f t="shared" si="2"/>
        <v>1.1228362342858205</v>
      </c>
      <c r="AD42" s="53">
        <f t="shared" si="2"/>
        <v>2.6909310019528894</v>
      </c>
    </row>
    <row r="43" spans="1:31" ht="12.75" customHeight="1">
      <c r="A43" s="35" t="s">
        <v>28</v>
      </c>
      <c r="B43" s="53">
        <f t="shared" si="3"/>
        <v>6.5905648324506956</v>
      </c>
      <c r="C43" s="53">
        <f t="shared" si="2"/>
        <v>3.4351856618028247</v>
      </c>
      <c r="D43" s="53">
        <f t="shared" si="2"/>
        <v>3.3616459696919612</v>
      </c>
      <c r="E43" s="53">
        <f t="shared" si="2"/>
        <v>2.5795182562345911</v>
      </c>
      <c r="F43" s="53">
        <f t="shared" si="2"/>
        <v>3.0704679407979905</v>
      </c>
      <c r="G43" s="53">
        <f t="shared" si="2"/>
        <v>3.6386848498807742</v>
      </c>
      <c r="H43" s="53">
        <f t="shared" si="2"/>
        <v>4.7901346735442507</v>
      </c>
      <c r="I43" s="53">
        <f t="shared" si="2"/>
        <v>5.1618670280854433</v>
      </c>
      <c r="J43" s="53">
        <f t="shared" si="2"/>
        <v>5.4871258689871425</v>
      </c>
      <c r="K43" s="53">
        <f t="shared" si="2"/>
        <v>4.5643983071255025</v>
      </c>
      <c r="L43" s="53">
        <f t="shared" si="2"/>
        <v>4.291544452212614</v>
      </c>
      <c r="M43" s="53">
        <f t="shared" si="2"/>
        <v>5.2086767881357057</v>
      </c>
      <c r="N43" s="53">
        <f t="shared" si="2"/>
        <v>5.1560963006533553</v>
      </c>
      <c r="O43" s="53">
        <f t="shared" si="2"/>
        <v>4.0407345186191037</v>
      </c>
      <c r="P43" s="53">
        <f t="shared" si="2"/>
        <v>4.1298683165565588</v>
      </c>
      <c r="Q43" s="53">
        <f t="shared" si="2"/>
        <v>2.6130393088978887</v>
      </c>
      <c r="R43" s="53">
        <f t="shared" si="2"/>
        <v>2.5023119887346459</v>
      </c>
      <c r="S43" s="53">
        <f t="shared" si="2"/>
        <v>3.1416149235788895</v>
      </c>
      <c r="T43" s="53">
        <f t="shared" si="2"/>
        <v>2.9258173633873215</v>
      </c>
      <c r="U43" s="53">
        <f t="shared" si="2"/>
        <v>2.7696830998127009</v>
      </c>
      <c r="V43" s="53">
        <f t="shared" si="2"/>
        <v>2.0323319148135672</v>
      </c>
      <c r="W43" s="53">
        <f t="shared" si="2"/>
        <v>1.5116534836338875</v>
      </c>
      <c r="X43" s="53">
        <f t="shared" si="2"/>
        <v>1.4550172681499698</v>
      </c>
      <c r="Y43" s="53">
        <f t="shared" si="2"/>
        <v>1.40280522692214</v>
      </c>
      <c r="Z43" s="53">
        <f t="shared" si="2"/>
        <v>1.439501206497894</v>
      </c>
      <c r="AA43" s="53">
        <f t="shared" si="2"/>
        <v>1.3087597907086741</v>
      </c>
      <c r="AB43" s="53">
        <f t="shared" si="2"/>
        <v>1.3442705235747858</v>
      </c>
      <c r="AC43" s="53">
        <f t="shared" si="2"/>
        <v>0.64493345729811813</v>
      </c>
      <c r="AD43" s="53">
        <f t="shared" si="2"/>
        <v>2.8300074339854078</v>
      </c>
    </row>
    <row r="44" spans="1:31" ht="12.75" customHeight="1">
      <c r="A44" s="35" t="s">
        <v>27</v>
      </c>
      <c r="B44" s="53">
        <f t="shared" si="3"/>
        <v>0.84479957066314793</v>
      </c>
      <c r="C44" s="53">
        <f t="shared" si="2"/>
        <v>0.8049271912875825</v>
      </c>
      <c r="D44" s="53">
        <f t="shared" si="2"/>
        <v>0.8472682274092902</v>
      </c>
      <c r="E44" s="53">
        <f t="shared" si="2"/>
        <v>0.87348565851476712</v>
      </c>
      <c r="F44" s="53">
        <f t="shared" si="2"/>
        <v>0.83864622738883421</v>
      </c>
      <c r="G44" s="53">
        <f t="shared" si="2"/>
        <v>0.57599923438603129</v>
      </c>
      <c r="H44" s="53">
        <f t="shared" si="2"/>
        <v>0.8706768225980811</v>
      </c>
      <c r="I44" s="53">
        <f t="shared" si="2"/>
        <v>0.83950274859702112</v>
      </c>
      <c r="J44" s="53">
        <f t="shared" si="2"/>
        <v>0.50131654142948601</v>
      </c>
      <c r="K44" s="53">
        <f t="shared" si="2"/>
        <v>0.69686423049652169</v>
      </c>
      <c r="L44" s="53">
        <f t="shared" si="2"/>
        <v>0.67990327445078047</v>
      </c>
      <c r="M44" s="53">
        <f t="shared" si="2"/>
        <v>0.79363802652968152</v>
      </c>
      <c r="N44" s="53">
        <f t="shared" si="2"/>
        <v>0.74773673618781855</v>
      </c>
      <c r="O44" s="53">
        <f t="shared" si="2"/>
        <v>0.59234695279213967</v>
      </c>
      <c r="P44" s="53">
        <f t="shared" si="2"/>
        <v>0.66985813080873646</v>
      </c>
      <c r="Q44" s="53">
        <f t="shared" si="2"/>
        <v>0.64250543081319034</v>
      </c>
      <c r="R44" s="53">
        <f t="shared" si="2"/>
        <v>0.64747291607173785</v>
      </c>
      <c r="S44" s="53">
        <f t="shared" si="2"/>
        <v>0.64606853342781378</v>
      </c>
      <c r="T44" s="53">
        <f t="shared" si="2"/>
        <v>0.72162361203469316</v>
      </c>
      <c r="U44" s="53">
        <f t="shared" si="2"/>
        <v>0.76370412823703993</v>
      </c>
      <c r="V44" s="53">
        <f t="shared" si="2"/>
        <v>0.74493657407202662</v>
      </c>
      <c r="W44" s="53">
        <f t="shared" si="2"/>
        <v>0.88845240233671408</v>
      </c>
      <c r="X44" s="53">
        <f t="shared" si="2"/>
        <v>0.85647297779539699</v>
      </c>
      <c r="Y44" s="53">
        <f t="shared" si="2"/>
        <v>0.70938371042295045</v>
      </c>
      <c r="Z44" s="53">
        <f t="shared" si="2"/>
        <v>0.62809922672073248</v>
      </c>
      <c r="AA44" s="53">
        <f t="shared" si="2"/>
        <v>0.50717580658969352</v>
      </c>
      <c r="AB44" s="53">
        <f t="shared" si="2"/>
        <v>0.49015756792005388</v>
      </c>
      <c r="AC44" s="53">
        <f t="shared" si="2"/>
        <v>0.56246054193963624</v>
      </c>
      <c r="AD44" s="53">
        <f t="shared" si="2"/>
        <v>0.69714082378594622</v>
      </c>
    </row>
    <row r="45" spans="1:31" ht="12.75" customHeight="1">
      <c r="A45" s="35" t="s">
        <v>26</v>
      </c>
      <c r="B45" s="53">
        <f t="shared" si="3"/>
        <v>6.2452148804881231</v>
      </c>
      <c r="C45" s="53">
        <f t="shared" si="2"/>
        <v>6.4965935847351348</v>
      </c>
      <c r="D45" s="53">
        <f t="shared" si="2"/>
        <v>6.4176479864172338</v>
      </c>
      <c r="E45" s="53">
        <f t="shared" si="2"/>
        <v>5.8622829211879601</v>
      </c>
      <c r="F45" s="53">
        <f t="shared" si="2"/>
        <v>5.9202929505728781</v>
      </c>
      <c r="G45" s="53">
        <f t="shared" si="2"/>
        <v>6.5781908569916325</v>
      </c>
      <c r="H45" s="53">
        <f t="shared" si="2"/>
        <v>4.3679625104753628</v>
      </c>
      <c r="I45" s="53">
        <f t="shared" si="2"/>
        <v>4.2594113632812656</v>
      </c>
      <c r="J45" s="53">
        <f t="shared" si="2"/>
        <v>3.8921505024839584</v>
      </c>
      <c r="K45" s="53">
        <f t="shared" si="2"/>
        <v>3.9065877513036842</v>
      </c>
      <c r="L45" s="53">
        <f t="shared" si="2"/>
        <v>2.8482151828953315</v>
      </c>
      <c r="M45" s="53">
        <f t="shared" si="2"/>
        <v>2.7800470486404025</v>
      </c>
      <c r="N45" s="53">
        <f t="shared" si="2"/>
        <v>2.0680263273077806</v>
      </c>
      <c r="O45" s="53">
        <f t="shared" si="2"/>
        <v>1.8189420850673974</v>
      </c>
      <c r="P45" s="53">
        <f t="shared" si="2"/>
        <v>1.9231544891960581</v>
      </c>
      <c r="Q45" s="53">
        <f t="shared" si="2"/>
        <v>1.835661030738267</v>
      </c>
      <c r="R45" s="53">
        <f t="shared" si="2"/>
        <v>1.5930938205465255</v>
      </c>
      <c r="S45" s="53">
        <f t="shared" si="2"/>
        <v>1.839821349054058</v>
      </c>
      <c r="T45" s="53">
        <f t="shared" si="2"/>
        <v>1.9446260377342304</v>
      </c>
      <c r="U45" s="53">
        <f t="shared" si="2"/>
        <v>1.9721890886919309</v>
      </c>
      <c r="V45" s="53">
        <f t="shared" si="2"/>
        <v>1.8298525864961537</v>
      </c>
      <c r="W45" s="53">
        <f t="shared" si="2"/>
        <v>1.8668924511684997</v>
      </c>
      <c r="X45" s="53">
        <f t="shared" si="2"/>
        <v>2.1698350924069674</v>
      </c>
      <c r="Y45" s="53">
        <f t="shared" si="2"/>
        <v>2.1571764258893009</v>
      </c>
      <c r="Z45" s="53">
        <f t="shared" si="2"/>
        <v>2.0498233498950054</v>
      </c>
      <c r="AA45" s="53">
        <f t="shared" si="2"/>
        <v>2.1640725926589126</v>
      </c>
      <c r="AB45" s="53">
        <f t="shared" si="2"/>
        <v>2.5854868519201148</v>
      </c>
      <c r="AC45" s="53">
        <f t="shared" si="2"/>
        <v>2.6498251194124043</v>
      </c>
      <c r="AD45" s="53">
        <f t="shared" si="2"/>
        <v>2.7811012210961144</v>
      </c>
    </row>
    <row r="46" spans="1:31" ht="12.75" customHeight="1">
      <c r="A46" s="35" t="s">
        <v>25</v>
      </c>
      <c r="B46" s="53">
        <f t="shared" si="3"/>
        <v>3.9240904867066351</v>
      </c>
      <c r="C46" s="53">
        <f t="shared" si="2"/>
        <v>3.3829411158707088</v>
      </c>
      <c r="D46" s="53">
        <f t="shared" si="2"/>
        <v>3.1219903344379101</v>
      </c>
      <c r="E46" s="53">
        <f t="shared" si="2"/>
        <v>3.232929789354698</v>
      </c>
      <c r="F46" s="53">
        <f t="shared" si="2"/>
        <v>3.0511862170210269</v>
      </c>
      <c r="G46" s="53">
        <f t="shared" si="2"/>
        <v>2.515248903002727</v>
      </c>
      <c r="H46" s="53">
        <f t="shared" si="2"/>
        <v>1.9714890081317167</v>
      </c>
      <c r="I46" s="53">
        <f t="shared" si="2"/>
        <v>2.1546832639145181</v>
      </c>
      <c r="J46" s="53">
        <f t="shared" si="2"/>
        <v>1.9697328556618741</v>
      </c>
      <c r="K46" s="53">
        <f t="shared" si="2"/>
        <v>1.8899935498452869</v>
      </c>
      <c r="L46" s="53">
        <f t="shared" si="2"/>
        <v>2.1086590147241968</v>
      </c>
      <c r="M46" s="53">
        <f t="shared" si="2"/>
        <v>2.0977786423067486</v>
      </c>
      <c r="N46" s="53">
        <f t="shared" si="2"/>
        <v>1.8324861167293292</v>
      </c>
      <c r="O46" s="53">
        <f t="shared" si="2"/>
        <v>1.2882626320042179</v>
      </c>
      <c r="P46" s="53">
        <f t="shared" si="2"/>
        <v>1.4290373076800518</v>
      </c>
      <c r="Q46" s="53">
        <f t="shared" si="2"/>
        <v>1.5402267049332379</v>
      </c>
      <c r="R46" s="53">
        <f t="shared" si="2"/>
        <v>1.3948308363090842</v>
      </c>
      <c r="S46" s="53">
        <f t="shared" si="2"/>
        <v>1.4399193628864719</v>
      </c>
      <c r="T46" s="53">
        <f t="shared" si="2"/>
        <v>1.5414975693839084</v>
      </c>
      <c r="U46" s="53">
        <f t="shared" si="2"/>
        <v>1.7595056993767546</v>
      </c>
      <c r="V46" s="53">
        <f t="shared" si="2"/>
        <v>1.4699074772800917</v>
      </c>
      <c r="W46" s="53">
        <f t="shared" si="2"/>
        <v>1.4873242883624995</v>
      </c>
      <c r="X46" s="53">
        <f t="shared" si="2"/>
        <v>1.5290903255765451</v>
      </c>
      <c r="Y46" s="53">
        <f t="shared" si="2"/>
        <v>1.224248806202936</v>
      </c>
      <c r="Z46" s="53">
        <f t="shared" si="2"/>
        <v>0.8537385548970402</v>
      </c>
      <c r="AA46" s="53">
        <f t="shared" si="2"/>
        <v>0.76084680063794141</v>
      </c>
      <c r="AB46" s="53">
        <f t="shared" si="2"/>
        <v>0.77374919742824577</v>
      </c>
      <c r="AC46" s="53">
        <f t="shared" si="2"/>
        <v>0.76652539044473678</v>
      </c>
      <c r="AD46" s="53">
        <f t="shared" si="2"/>
        <v>1.6153134976820465</v>
      </c>
    </row>
    <row r="47" spans="1:31" ht="12.75" customHeight="1">
      <c r="A47" s="35" t="s">
        <v>24</v>
      </c>
      <c r="B47" s="53">
        <f t="shared" si="3"/>
        <v>1.0450943909781467</v>
      </c>
      <c r="C47" s="53">
        <f t="shared" si="2"/>
        <v>0.92981584432227427</v>
      </c>
      <c r="D47" s="53">
        <f t="shared" si="2"/>
        <v>0.69454338556814665</v>
      </c>
      <c r="E47" s="53">
        <f t="shared" si="2"/>
        <v>0.66314688760035723</v>
      </c>
      <c r="F47" s="53">
        <f t="shared" si="2"/>
        <v>0.6868782920449692</v>
      </c>
      <c r="G47" s="53">
        <f t="shared" si="2"/>
        <v>0.73739317021543349</v>
      </c>
      <c r="H47" s="53">
        <f t="shared" si="2"/>
        <v>0.67920011725150253</v>
      </c>
      <c r="I47" s="53">
        <f t="shared" si="2"/>
        <v>0.70149079181166141</v>
      </c>
      <c r="J47" s="53">
        <f t="shared" si="2"/>
        <v>0.47570689563487839</v>
      </c>
      <c r="K47" s="53">
        <f t="shared" si="2"/>
        <v>0.34813682695093906</v>
      </c>
      <c r="L47" s="53">
        <f t="shared" si="2"/>
        <v>0.36008845136437062</v>
      </c>
      <c r="M47" s="53">
        <f t="shared" si="2"/>
        <v>0.28622420063442922</v>
      </c>
      <c r="N47" s="53">
        <f t="shared" si="2"/>
        <v>0.2847571644989681</v>
      </c>
      <c r="O47" s="53">
        <f t="shared" si="2"/>
        <v>0.27738616625508866</v>
      </c>
      <c r="P47" s="53">
        <f t="shared" si="2"/>
        <v>0.23438862140251812</v>
      </c>
      <c r="Q47" s="53">
        <f t="shared" si="2"/>
        <v>0.21530229001914164</v>
      </c>
      <c r="R47" s="53">
        <f t="shared" si="2"/>
        <v>0.2411603746538718</v>
      </c>
      <c r="S47" s="53">
        <f t="shared" si="2"/>
        <v>0.21358506335545824</v>
      </c>
      <c r="T47" s="53">
        <f t="shared" si="2"/>
        <v>0.21311932955328292</v>
      </c>
      <c r="U47" s="53">
        <f t="shared" ref="C47:AD56" si="4">(U18/U$34)*100</f>
        <v>0.20552797125887803</v>
      </c>
      <c r="V47" s="53">
        <f t="shared" si="4"/>
        <v>0.2332675828579748</v>
      </c>
      <c r="W47" s="53">
        <f t="shared" si="4"/>
        <v>0.1864911861221053</v>
      </c>
      <c r="X47" s="53">
        <f t="shared" si="4"/>
        <v>0.18278542320524946</v>
      </c>
      <c r="Y47" s="53">
        <f t="shared" si="4"/>
        <v>0.20025924655379346</v>
      </c>
      <c r="Z47" s="53">
        <f t="shared" si="4"/>
        <v>0.21228172090404554</v>
      </c>
      <c r="AA47" s="53">
        <f t="shared" si="4"/>
        <v>0.2305808604245817</v>
      </c>
      <c r="AB47" s="53">
        <f t="shared" si="4"/>
        <v>0.22025947095870302</v>
      </c>
      <c r="AC47" s="53">
        <f t="shared" si="4"/>
        <v>0.23209617059044516</v>
      </c>
      <c r="AD47" s="53">
        <f t="shared" si="4"/>
        <v>0.3212924373135696</v>
      </c>
    </row>
    <row r="48" spans="1:31" ht="12.75" customHeight="1">
      <c r="A48" s="35" t="s">
        <v>23</v>
      </c>
      <c r="B48" s="53">
        <f t="shared" si="3"/>
        <v>7.8666559372442695</v>
      </c>
      <c r="C48" s="53">
        <f t="shared" si="4"/>
        <v>6.2851549131304294</v>
      </c>
      <c r="D48" s="53">
        <f t="shared" si="4"/>
        <v>5.9494360452248953</v>
      </c>
      <c r="E48" s="53">
        <f t="shared" si="4"/>
        <v>6.4542528083390369</v>
      </c>
      <c r="F48" s="53">
        <f t="shared" si="4"/>
        <v>6.7539898237100822</v>
      </c>
      <c r="G48" s="53">
        <f t="shared" si="4"/>
        <v>7.1716156247444163</v>
      </c>
      <c r="H48" s="53">
        <f t="shared" si="4"/>
        <v>6.44001453607199</v>
      </c>
      <c r="I48" s="53">
        <f t="shared" si="4"/>
        <v>5.8940718234674971</v>
      </c>
      <c r="J48" s="53">
        <f t="shared" si="4"/>
        <v>5.9344124221122749</v>
      </c>
      <c r="K48" s="53">
        <f t="shared" si="4"/>
        <v>6.1926043331143452</v>
      </c>
      <c r="L48" s="53">
        <f t="shared" si="4"/>
        <v>6.8513591758190149</v>
      </c>
      <c r="M48" s="53">
        <f t="shared" si="4"/>
        <v>6.4522975301130563</v>
      </c>
      <c r="N48" s="53">
        <f t="shared" si="4"/>
        <v>6.4197560253073673</v>
      </c>
      <c r="O48" s="53">
        <f t="shared" si="4"/>
        <v>5.8521805201304922</v>
      </c>
      <c r="P48" s="53">
        <f t="shared" si="4"/>
        <v>5.0573323328360216</v>
      </c>
      <c r="Q48" s="53">
        <f t="shared" si="4"/>
        <v>5.3970859653372534</v>
      </c>
      <c r="R48" s="53">
        <f t="shared" si="4"/>
        <v>5.1176493786273722</v>
      </c>
      <c r="S48" s="53">
        <f t="shared" si="4"/>
        <v>5.6466230388300245</v>
      </c>
      <c r="T48" s="53">
        <f t="shared" si="4"/>
        <v>6.067947374868222</v>
      </c>
      <c r="U48" s="53">
        <f t="shared" si="4"/>
        <v>6.3350347734145549</v>
      </c>
      <c r="V48" s="53">
        <f t="shared" si="4"/>
        <v>6.3103907532003261</v>
      </c>
      <c r="W48" s="53">
        <f t="shared" si="4"/>
        <v>6.6159304305302982</v>
      </c>
      <c r="X48" s="53">
        <f t="shared" si="4"/>
        <v>6.704328936221807</v>
      </c>
      <c r="Y48" s="53">
        <f t="shared" si="4"/>
        <v>6.9315137615648323</v>
      </c>
      <c r="Z48" s="53">
        <f t="shared" si="4"/>
        <v>6.4439608034813469</v>
      </c>
      <c r="AA48" s="53">
        <f t="shared" si="4"/>
        <v>6.3973411970613805</v>
      </c>
      <c r="AB48" s="53">
        <f t="shared" si="4"/>
        <v>6.6095357283182068</v>
      </c>
      <c r="AC48" s="53">
        <f t="shared" si="4"/>
        <v>7.3341747644668303</v>
      </c>
      <c r="AD48" s="53">
        <f t="shared" si="4"/>
        <v>6.3256901325573818</v>
      </c>
    </row>
    <row r="49" spans="1:30" ht="12.75" customHeight="1">
      <c r="A49" s="35" t="s">
        <v>22</v>
      </c>
      <c r="B49" s="53">
        <f t="shared" si="3"/>
        <v>0.67116077766797266</v>
      </c>
      <c r="C49" s="53">
        <f t="shared" si="4"/>
        <v>0.6652256413797113</v>
      </c>
      <c r="D49" s="53">
        <f t="shared" si="4"/>
        <v>0.53464123237947025</v>
      </c>
      <c r="E49" s="53">
        <f t="shared" si="4"/>
        <v>0.63862692938547116</v>
      </c>
      <c r="F49" s="53">
        <f t="shared" si="4"/>
        <v>0.73387456871815993</v>
      </c>
      <c r="G49" s="53">
        <f t="shared" si="4"/>
        <v>0.66165479073638789</v>
      </c>
      <c r="H49" s="53">
        <f t="shared" si="4"/>
        <v>0.70210206756709059</v>
      </c>
      <c r="I49" s="53">
        <f t="shared" si="4"/>
        <v>0.63279470137436034</v>
      </c>
      <c r="J49" s="53">
        <f t="shared" si="4"/>
        <v>0.63719993512862794</v>
      </c>
      <c r="K49" s="53">
        <f t="shared" si="4"/>
        <v>0.68364877631815091</v>
      </c>
      <c r="L49" s="53">
        <f t="shared" si="4"/>
        <v>0.88852388950140271</v>
      </c>
      <c r="M49" s="53">
        <f t="shared" si="4"/>
        <v>1.0728524098586358</v>
      </c>
      <c r="N49" s="53">
        <f t="shared" si="4"/>
        <v>1.1289321606962575</v>
      </c>
      <c r="O49" s="53">
        <f t="shared" si="4"/>
        <v>1.0557966934589402</v>
      </c>
      <c r="P49" s="53">
        <f t="shared" si="4"/>
        <v>0.98051004838574252</v>
      </c>
      <c r="Q49" s="53">
        <f t="shared" si="4"/>
        <v>1.0085591035755854</v>
      </c>
      <c r="R49" s="53">
        <f t="shared" si="4"/>
        <v>1.0396714394290252</v>
      </c>
      <c r="S49" s="53">
        <f t="shared" si="4"/>
        <v>1.2994699014028561</v>
      </c>
      <c r="T49" s="53">
        <f t="shared" si="4"/>
        <v>1.7070531452551541</v>
      </c>
      <c r="U49" s="53">
        <f t="shared" si="4"/>
        <v>1.6217905166016493</v>
      </c>
      <c r="V49" s="53">
        <f t="shared" si="4"/>
        <v>1.7676275596234141</v>
      </c>
      <c r="W49" s="53">
        <f t="shared" si="4"/>
        <v>1.6662717165310776</v>
      </c>
      <c r="X49" s="53">
        <f t="shared" si="4"/>
        <v>1.8231749212210959</v>
      </c>
      <c r="Y49" s="53">
        <f t="shared" si="4"/>
        <v>1.7701794460185438</v>
      </c>
      <c r="Z49" s="53">
        <f t="shared" si="4"/>
        <v>1.7581475810299758</v>
      </c>
      <c r="AA49" s="53">
        <f t="shared" si="4"/>
        <v>1.6519289809636657</v>
      </c>
      <c r="AB49" s="53">
        <f t="shared" si="4"/>
        <v>1.7967582111234397</v>
      </c>
      <c r="AC49" s="53">
        <f t="shared" si="4"/>
        <v>1.7807901756990943</v>
      </c>
      <c r="AD49" s="53">
        <f t="shared" si="4"/>
        <v>1.3116493052719391</v>
      </c>
    </row>
    <row r="50" spans="1:30" ht="12.75" customHeight="1">
      <c r="A50" s="35" t="s">
        <v>21</v>
      </c>
      <c r="B50" s="53">
        <f t="shared" si="3"/>
        <v>4.208089208864223</v>
      </c>
      <c r="C50" s="53">
        <f t="shared" si="4"/>
        <v>4.5684550468881886</v>
      </c>
      <c r="D50" s="53">
        <f t="shared" si="4"/>
        <v>4.3320184059654778</v>
      </c>
      <c r="E50" s="53">
        <f t="shared" si="4"/>
        <v>4.1220167148509699</v>
      </c>
      <c r="F50" s="53">
        <f t="shared" si="4"/>
        <v>4.1916521300480873</v>
      </c>
      <c r="G50" s="53">
        <f t="shared" si="4"/>
        <v>2.9094660462569384</v>
      </c>
      <c r="H50" s="53">
        <f t="shared" si="4"/>
        <v>2.2496134253195685</v>
      </c>
      <c r="I50" s="53">
        <f t="shared" si="4"/>
        <v>2.7372233122403622</v>
      </c>
      <c r="J50" s="53">
        <f t="shared" si="4"/>
        <v>3.2807455794707701</v>
      </c>
      <c r="K50" s="53">
        <f t="shared" si="4"/>
        <v>3.8196619837594086</v>
      </c>
      <c r="L50" s="53">
        <f t="shared" si="4"/>
        <v>4.6234542450223977</v>
      </c>
      <c r="M50" s="53">
        <f t="shared" si="4"/>
        <v>4.3823464087285826</v>
      </c>
      <c r="N50" s="53">
        <f t="shared" si="4"/>
        <v>4.4188464687413633</v>
      </c>
      <c r="O50" s="53">
        <f t="shared" si="4"/>
        <v>3.661212779475334</v>
      </c>
      <c r="P50" s="53">
        <f t="shared" si="4"/>
        <v>2.8628946920777611</v>
      </c>
      <c r="Q50" s="53">
        <f t="shared" si="4"/>
        <v>3.2115072217273846</v>
      </c>
      <c r="R50" s="53">
        <f t="shared" si="4"/>
        <v>3.1476378395306663</v>
      </c>
      <c r="S50" s="53">
        <f t="shared" si="4"/>
        <v>3.4028793642936503</v>
      </c>
      <c r="T50" s="53">
        <f t="shared" si="4"/>
        <v>3.4938895909455416</v>
      </c>
      <c r="U50" s="53">
        <f t="shared" si="4"/>
        <v>3.9401713261765012</v>
      </c>
      <c r="V50" s="53">
        <f t="shared" si="4"/>
        <v>4.0163616948483618</v>
      </c>
      <c r="W50" s="53">
        <f t="shared" si="4"/>
        <v>4.1546336294336612</v>
      </c>
      <c r="X50" s="53">
        <f t="shared" si="4"/>
        <v>4.4774305348684464</v>
      </c>
      <c r="Y50" s="53">
        <f t="shared" si="4"/>
        <v>4.3961049184195122</v>
      </c>
      <c r="Z50" s="53">
        <f t="shared" si="4"/>
        <v>4.0312326745760121</v>
      </c>
      <c r="AA50" s="53">
        <f t="shared" si="4"/>
        <v>4.079992193571929</v>
      </c>
      <c r="AB50" s="53">
        <f t="shared" si="4"/>
        <v>4.6609774185842117</v>
      </c>
      <c r="AC50" s="53">
        <f t="shared" si="4"/>
        <v>5.0567385085145133</v>
      </c>
      <c r="AD50" s="53">
        <f t="shared" si="4"/>
        <v>3.9069067025280102</v>
      </c>
    </row>
    <row r="51" spans="1:30" ht="12.75" customHeight="1">
      <c r="A51" s="35" t="s">
        <v>20</v>
      </c>
      <c r="B51" s="53">
        <f t="shared" si="3"/>
        <v>5.9939350975132157</v>
      </c>
      <c r="C51" s="53">
        <f t="shared" si="4"/>
        <v>6.3650518405427778</v>
      </c>
      <c r="D51" s="53">
        <f t="shared" si="4"/>
        <v>6.4156294229324766</v>
      </c>
      <c r="E51" s="53">
        <f t="shared" si="4"/>
        <v>8.4500383689163208</v>
      </c>
      <c r="F51" s="53">
        <f t="shared" si="4"/>
        <v>7.1310476744476468</v>
      </c>
      <c r="G51" s="53">
        <f t="shared" si="4"/>
        <v>6.0898120896989605</v>
      </c>
      <c r="H51" s="53">
        <f t="shared" si="4"/>
        <v>5.9055754454522349</v>
      </c>
      <c r="I51" s="53">
        <f t="shared" si="4"/>
        <v>5.9010856452308813</v>
      </c>
      <c r="J51" s="53">
        <f t="shared" si="4"/>
        <v>3.9316326010863598</v>
      </c>
      <c r="K51" s="53">
        <f t="shared" si="4"/>
        <v>2.7769658507093622</v>
      </c>
      <c r="L51" s="53">
        <f t="shared" si="4"/>
        <v>1.9548283746518802</v>
      </c>
      <c r="M51" s="53">
        <f t="shared" si="4"/>
        <v>0.8533700445305461</v>
      </c>
      <c r="N51" s="53">
        <f t="shared" si="4"/>
        <v>0.20278566188520747</v>
      </c>
      <c r="O51" s="53">
        <f t="shared" si="4"/>
        <v>5.2723974710288668E-2</v>
      </c>
      <c r="P51" s="53">
        <f t="shared" si="4"/>
        <v>1.9406381828546506E-2</v>
      </c>
      <c r="Q51" s="53">
        <f t="shared" si="4"/>
        <v>3.0761793662104096E-2</v>
      </c>
      <c r="R51" s="53">
        <f t="shared" si="4"/>
        <v>1.6714370954283318E-2</v>
      </c>
      <c r="S51" s="53">
        <f t="shared" si="4"/>
        <v>2.0782860139826175E-2</v>
      </c>
      <c r="T51" s="53">
        <f t="shared" si="4"/>
        <v>8.0027066399907289E-3</v>
      </c>
      <c r="U51" s="53">
        <f t="shared" si="4"/>
        <v>1.034949324186025E-2</v>
      </c>
      <c r="V51" s="53">
        <f t="shared" si="4"/>
        <v>1.1294018910785159E-2</v>
      </c>
      <c r="W51" s="53">
        <f t="shared" si="4"/>
        <v>1.123506626704601E-2</v>
      </c>
      <c r="X51" s="53">
        <f t="shared" si="4"/>
        <v>1.2769007029887319E-2</v>
      </c>
      <c r="Y51" s="53">
        <f t="shared" si="4"/>
        <v>1.4432257484915998E-2</v>
      </c>
      <c r="Z51" s="53">
        <f t="shared" si="4"/>
        <v>1.3676721621214204E-2</v>
      </c>
      <c r="AA51" s="53">
        <f t="shared" si="4"/>
        <v>1.403596183609441E-2</v>
      </c>
      <c r="AB51" s="53">
        <f t="shared" si="4"/>
        <v>2.2555313123493032E-2</v>
      </c>
      <c r="AC51" s="53">
        <f t="shared" si="4"/>
        <v>2.243900864007236E-2</v>
      </c>
      <c r="AD51" s="53">
        <f t="shared" si="4"/>
        <v>1.3438940136298596</v>
      </c>
    </row>
    <row r="52" spans="1:30" ht="12.75" customHeight="1">
      <c r="A52" s="35" t="s">
        <v>19</v>
      </c>
      <c r="B52" s="53">
        <f t="shared" si="3"/>
        <v>7.2388166585471998</v>
      </c>
      <c r="C52" s="53">
        <f t="shared" si="4"/>
        <v>13.922346113999273</v>
      </c>
      <c r="D52" s="53">
        <f t="shared" si="4"/>
        <v>14.138676063036199</v>
      </c>
      <c r="E52" s="53">
        <f t="shared" si="4"/>
        <v>13.921142719834394</v>
      </c>
      <c r="F52" s="53">
        <f t="shared" si="4"/>
        <v>16.833342800217416</v>
      </c>
      <c r="G52" s="53">
        <f t="shared" si="4"/>
        <v>19.645762883561467</v>
      </c>
      <c r="H52" s="53">
        <f t="shared" si="4"/>
        <v>17.961069074754494</v>
      </c>
      <c r="I52" s="53">
        <f t="shared" si="4"/>
        <v>14.947479878270531</v>
      </c>
      <c r="J52" s="53">
        <f t="shared" si="4"/>
        <v>14.430708563969578</v>
      </c>
      <c r="K52" s="53">
        <f t="shared" si="4"/>
        <v>14.878088968025144</v>
      </c>
      <c r="L52" s="53">
        <f t="shared" si="4"/>
        <v>15.747816004116979</v>
      </c>
      <c r="M52" s="53">
        <f t="shared" si="4"/>
        <v>14.01553402051665</v>
      </c>
      <c r="N52" s="53">
        <f t="shared" si="4"/>
        <v>12.103449471897035</v>
      </c>
      <c r="O52" s="53">
        <f t="shared" si="4"/>
        <v>11.634884818471321</v>
      </c>
      <c r="P52" s="53">
        <f t="shared" si="4"/>
        <v>11.838091552609633</v>
      </c>
      <c r="Q52" s="53">
        <f t="shared" si="4"/>
        <v>14.910454547645646</v>
      </c>
      <c r="R52" s="53">
        <f t="shared" si="4"/>
        <v>11.826969100073478</v>
      </c>
      <c r="S52" s="53">
        <f t="shared" si="4"/>
        <v>10.478010215105053</v>
      </c>
      <c r="T52" s="53">
        <f t="shared" si="4"/>
        <v>11.477689908218872</v>
      </c>
      <c r="U52" s="53">
        <f t="shared" si="4"/>
        <v>10.803671931861764</v>
      </c>
      <c r="V52" s="53">
        <f t="shared" si="4"/>
        <v>11.226764292522667</v>
      </c>
      <c r="W52" s="53">
        <f t="shared" si="4"/>
        <v>12.610310027508648</v>
      </c>
      <c r="X52" s="53">
        <f t="shared" si="4"/>
        <v>12.891056416283961</v>
      </c>
      <c r="Y52" s="53">
        <f t="shared" si="4"/>
        <v>13.222583354120005</v>
      </c>
      <c r="Z52" s="53">
        <f t="shared" si="4"/>
        <v>16.257073160190817</v>
      </c>
      <c r="AA52" s="53">
        <f t="shared" si="4"/>
        <v>21.779799234948996</v>
      </c>
      <c r="AB52" s="53">
        <f t="shared" si="4"/>
        <v>20.754752708009654</v>
      </c>
      <c r="AC52" s="53">
        <f t="shared" si="4"/>
        <v>20.569159957105938</v>
      </c>
      <c r="AD52" s="53">
        <f t="shared" si="4"/>
        <v>14.531243871420028</v>
      </c>
    </row>
    <row r="53" spans="1:30" ht="12.75" customHeight="1">
      <c r="A53" s="35" t="s">
        <v>18</v>
      </c>
      <c r="B53" s="53">
        <f t="shared" si="3"/>
        <v>0.42880263685102887</v>
      </c>
      <c r="C53" s="53">
        <f t="shared" si="4"/>
        <v>1.164162077989588</v>
      </c>
      <c r="D53" s="53">
        <f t="shared" si="4"/>
        <v>0.89042483207945988</v>
      </c>
      <c r="E53" s="53">
        <f t="shared" si="4"/>
        <v>0.76532237967691985</v>
      </c>
      <c r="F53" s="53">
        <f t="shared" si="4"/>
        <v>0.68412579057202716</v>
      </c>
      <c r="G53" s="53">
        <f t="shared" si="4"/>
        <v>0.87556819692062737</v>
      </c>
      <c r="H53" s="53">
        <f t="shared" si="4"/>
        <v>0.83605342576652197</v>
      </c>
      <c r="I53" s="53">
        <f t="shared" si="4"/>
        <v>0.93768771894075664</v>
      </c>
      <c r="J53" s="53">
        <f t="shared" si="4"/>
        <v>0.81852381824628562</v>
      </c>
      <c r="K53" s="53">
        <f t="shared" si="4"/>
        <v>0.9028143113335878</v>
      </c>
      <c r="L53" s="53">
        <f t="shared" si="4"/>
        <v>1.0407458726635919</v>
      </c>
      <c r="M53" s="53">
        <f t="shared" si="4"/>
        <v>1.064969889121044</v>
      </c>
      <c r="N53" s="53">
        <f t="shared" si="4"/>
        <v>0.68018252043236072</v>
      </c>
      <c r="O53" s="53">
        <f t="shared" si="4"/>
        <v>0.55956497887742274</v>
      </c>
      <c r="P53" s="53">
        <f t="shared" si="4"/>
        <v>0.54008317079897261</v>
      </c>
      <c r="Q53" s="53">
        <f t="shared" si="4"/>
        <v>0.48949792030597877</v>
      </c>
      <c r="R53" s="53">
        <f t="shared" si="4"/>
        <v>0.49488950425121248</v>
      </c>
      <c r="S53" s="53">
        <f t="shared" si="4"/>
        <v>0.58401048384553078</v>
      </c>
      <c r="T53" s="53">
        <f t="shared" si="4"/>
        <v>0.52477828187112496</v>
      </c>
      <c r="U53" s="53">
        <f t="shared" si="4"/>
        <v>0.48026104589559182</v>
      </c>
      <c r="V53" s="53">
        <f t="shared" si="4"/>
        <v>0.53521030398122948</v>
      </c>
      <c r="W53" s="53">
        <f t="shared" si="4"/>
        <v>0.73330124436741528</v>
      </c>
      <c r="X53" s="53">
        <f t="shared" si="4"/>
        <v>0.74522733690728671</v>
      </c>
      <c r="Y53" s="53">
        <f t="shared" si="4"/>
        <v>0.72284444828351968</v>
      </c>
      <c r="Z53" s="53">
        <f t="shared" si="4"/>
        <v>0.60084393704626426</v>
      </c>
      <c r="AA53" s="53">
        <f t="shared" si="4"/>
        <v>0.57811450458717517</v>
      </c>
      <c r="AB53" s="53">
        <f t="shared" si="4"/>
        <v>0.73007871478514319</v>
      </c>
      <c r="AC53" s="53">
        <f t="shared" si="4"/>
        <v>0.47124293810126744</v>
      </c>
      <c r="AD53" s="53">
        <f t="shared" si="4"/>
        <v>0.67726531909024812</v>
      </c>
    </row>
    <row r="54" spans="1:30" ht="12.75" customHeight="1">
      <c r="A54" s="35" t="s">
        <v>17</v>
      </c>
      <c r="B54" s="53">
        <f t="shared" si="3"/>
        <v>12.767527957738162</v>
      </c>
      <c r="C54" s="53">
        <f t="shared" si="4"/>
        <v>17.317602689855338</v>
      </c>
      <c r="D54" s="53">
        <f t="shared" si="4"/>
        <v>18.193603899783483</v>
      </c>
      <c r="E54" s="53">
        <f t="shared" si="4"/>
        <v>16.187760475578191</v>
      </c>
      <c r="F54" s="53">
        <f t="shared" si="4"/>
        <v>15.887603932462127</v>
      </c>
      <c r="G54" s="53">
        <f t="shared" si="4"/>
        <v>14.532570458584285</v>
      </c>
      <c r="H54" s="53">
        <f t="shared" si="4"/>
        <v>15.743930168055906</v>
      </c>
      <c r="I54" s="53">
        <f t="shared" si="4"/>
        <v>18.471608592939258</v>
      </c>
      <c r="J54" s="53">
        <f t="shared" si="4"/>
        <v>21.834066782778379</v>
      </c>
      <c r="K54" s="53">
        <f t="shared" si="4"/>
        <v>24.289197140128373</v>
      </c>
      <c r="L54" s="53">
        <f t="shared" si="4"/>
        <v>23.183453789589688</v>
      </c>
      <c r="M54" s="53">
        <f t="shared" si="4"/>
        <v>21.020725155041152</v>
      </c>
      <c r="N54" s="53">
        <f t="shared" si="4"/>
        <v>19.162233120236401</v>
      </c>
      <c r="O54" s="53">
        <f t="shared" si="4"/>
        <v>20.70919893947999</v>
      </c>
      <c r="P54" s="53">
        <f t="shared" si="4"/>
        <v>21.57267429711878</v>
      </c>
      <c r="Q54" s="53">
        <f t="shared" si="4"/>
        <v>23.928606858611033</v>
      </c>
      <c r="R54" s="53">
        <f t="shared" si="4"/>
        <v>29.161981564104945</v>
      </c>
      <c r="S54" s="53">
        <f t="shared" si="4"/>
        <v>29.983958874257933</v>
      </c>
      <c r="T54" s="53">
        <f t="shared" si="4"/>
        <v>29.56285608030398</v>
      </c>
      <c r="U54" s="53">
        <f t="shared" si="4"/>
        <v>30.194735997860221</v>
      </c>
      <c r="V54" s="53">
        <f t="shared" si="4"/>
        <v>30.307003753840011</v>
      </c>
      <c r="W54" s="53">
        <f t="shared" si="4"/>
        <v>31.300625945174904</v>
      </c>
      <c r="X54" s="53">
        <f t="shared" si="4"/>
        <v>30.551778544064369</v>
      </c>
      <c r="Y54" s="53">
        <f t="shared" si="4"/>
        <v>31.37682625038315</v>
      </c>
      <c r="Z54" s="53">
        <f t="shared" si="4"/>
        <v>30.329867211838913</v>
      </c>
      <c r="AA54" s="53">
        <f t="shared" si="4"/>
        <v>25.34295315747455</v>
      </c>
      <c r="AB54" s="53">
        <f t="shared" si="4"/>
        <v>25.650602892289097</v>
      </c>
      <c r="AC54" s="53">
        <f t="shared" si="4"/>
        <v>25.805925646726713</v>
      </c>
      <c r="AD54" s="53">
        <f t="shared" si="4"/>
        <v>25.244773547383701</v>
      </c>
    </row>
    <row r="55" spans="1:30" ht="12.75" customHeight="1">
      <c r="A55" s="35" t="s">
        <v>16</v>
      </c>
      <c r="B55" s="53">
        <f t="shared" si="3"/>
        <v>1.0513938012750101</v>
      </c>
      <c r="C55" s="53">
        <f t="shared" si="4"/>
        <v>0.91428241984515357</v>
      </c>
      <c r="D55" s="53">
        <f t="shared" si="4"/>
        <v>0.94311639633508504</v>
      </c>
      <c r="E55" s="53">
        <f t="shared" si="4"/>
        <v>1.1062759086963787</v>
      </c>
      <c r="F55" s="53">
        <f t="shared" si="4"/>
        <v>1.0697116528708048</v>
      </c>
      <c r="G55" s="53">
        <f t="shared" si="4"/>
        <v>1.1291163089193539</v>
      </c>
      <c r="H55" s="53">
        <f t="shared" si="4"/>
        <v>1.1389525316113507</v>
      </c>
      <c r="I55" s="53">
        <f t="shared" si="4"/>
        <v>1.1454302505310363</v>
      </c>
      <c r="J55" s="53">
        <f t="shared" si="4"/>
        <v>1.1817227538959152</v>
      </c>
      <c r="K55" s="53">
        <f t="shared" si="4"/>
        <v>1.2183846749264637</v>
      </c>
      <c r="L55" s="53">
        <f t="shared" si="4"/>
        <v>0.88281921617938153</v>
      </c>
      <c r="M55" s="53">
        <f t="shared" si="4"/>
        <v>1.4116315620633293</v>
      </c>
      <c r="N55" s="53">
        <f t="shared" si="4"/>
        <v>1.2075430283277269</v>
      </c>
      <c r="O55" s="53">
        <f t="shared" si="4"/>
        <v>0.89093457277161781</v>
      </c>
      <c r="P55" s="53">
        <f t="shared" si="4"/>
        <v>0.78189832615031474</v>
      </c>
      <c r="Q55" s="53">
        <f t="shared" si="4"/>
        <v>0.62500806205460202</v>
      </c>
      <c r="R55" s="53">
        <f t="shared" si="4"/>
        <v>0.5009103823729536</v>
      </c>
      <c r="S55" s="53">
        <f t="shared" si="4"/>
        <v>0.47237619802908121</v>
      </c>
      <c r="T55" s="53">
        <f t="shared" si="4"/>
        <v>0.46489680874995931</v>
      </c>
      <c r="U55" s="53">
        <f t="shared" si="4"/>
        <v>0.37406252196060574</v>
      </c>
      <c r="V55" s="53">
        <f t="shared" si="4"/>
        <v>0.29882361174617172</v>
      </c>
      <c r="W55" s="53">
        <f t="shared" si="4"/>
        <v>0.23845650456616954</v>
      </c>
      <c r="X55" s="53">
        <f t="shared" si="4"/>
        <v>0.19233832855020325</v>
      </c>
      <c r="Y55" s="53">
        <f t="shared" si="4"/>
        <v>0.14862022182876788</v>
      </c>
      <c r="Z55" s="53">
        <f t="shared" si="4"/>
        <v>0.12125593729206222</v>
      </c>
      <c r="AA55" s="53">
        <f t="shared" si="4"/>
        <v>0.10066321377998476</v>
      </c>
      <c r="AB55" s="53">
        <f t="shared" si="4"/>
        <v>0.11948365098857819</v>
      </c>
      <c r="AC55" s="53">
        <f t="shared" si="4"/>
        <v>9.5793403933660135E-2</v>
      </c>
      <c r="AD55" s="53">
        <f t="shared" si="4"/>
        <v>0.57954985767666445</v>
      </c>
    </row>
    <row r="56" spans="1:30" ht="12.75" customHeight="1">
      <c r="A56" s="35" t="s">
        <v>15</v>
      </c>
      <c r="B56" s="53">
        <f t="shared" si="3"/>
        <v>0.18435833146553221</v>
      </c>
      <c r="C56" s="53">
        <f t="shared" si="4"/>
        <v>0.4191088503217833</v>
      </c>
      <c r="D56" s="53">
        <f t="shared" si="4"/>
        <v>0.17787262925732403</v>
      </c>
      <c r="E56" s="53">
        <f t="shared" si="4"/>
        <v>0.24148210102713452</v>
      </c>
      <c r="F56" s="53">
        <f t="shared" si="4"/>
        <v>0.24981915007997116</v>
      </c>
      <c r="G56" s="53">
        <f t="shared" si="4"/>
        <v>0.21974363884044038</v>
      </c>
      <c r="H56" s="53">
        <f t="shared" si="4"/>
        <v>0.24296919927628097</v>
      </c>
      <c r="I56" s="53">
        <f t="shared" si="4"/>
        <v>0.10719531051879087</v>
      </c>
      <c r="J56" s="53">
        <f t="shared" si="4"/>
        <v>9.8087877239974045E-2</v>
      </c>
      <c r="K56" s="53">
        <f t="shared" si="4"/>
        <v>0.14652438885777108</v>
      </c>
      <c r="L56" s="53">
        <f t="shared" si="4"/>
        <v>0.35217980639981239</v>
      </c>
      <c r="M56" s="53">
        <f t="shared" si="4"/>
        <v>0.37909682306301151</v>
      </c>
      <c r="N56" s="53">
        <f t="shared" si="4"/>
        <v>0.28621300380196896</v>
      </c>
      <c r="O56" s="53">
        <f t="shared" si="4"/>
        <v>0.31392103407412036</v>
      </c>
      <c r="P56" s="53">
        <f t="shared" si="4"/>
        <v>0.3324715834954472</v>
      </c>
      <c r="Q56" s="53">
        <f t="shared" si="4"/>
        <v>0.33347403662304875</v>
      </c>
      <c r="R56" s="53">
        <f t="shared" si="4"/>
        <v>0.31218397260783243</v>
      </c>
      <c r="S56" s="53">
        <f t="shared" si="4"/>
        <v>0.35691641282460584</v>
      </c>
      <c r="T56" s="53">
        <f t="shared" si="4"/>
        <v>0.37592944478519574</v>
      </c>
      <c r="U56" s="53">
        <f t="shared" si="4"/>
        <v>0.46118463039800262</v>
      </c>
      <c r="V56" s="53">
        <f t="shared" si="4"/>
        <v>0.43549588441275089</v>
      </c>
      <c r="W56" s="53">
        <f t="shared" si="4"/>
        <v>0.51881623608866878</v>
      </c>
      <c r="X56" s="53">
        <f t="shared" ref="C56:AD63" si="5">(X27/X$34)*100</f>
        <v>0.51470307461005205</v>
      </c>
      <c r="Y56" s="53">
        <f t="shared" si="5"/>
        <v>0.59718476323737102</v>
      </c>
      <c r="Z56" s="53">
        <f t="shared" si="5"/>
        <v>0.64961414783025206</v>
      </c>
      <c r="AA56" s="53">
        <f t="shared" si="5"/>
        <v>0.63732471707595384</v>
      </c>
      <c r="AB56" s="53">
        <f t="shared" si="5"/>
        <v>0.84446069550842051</v>
      </c>
      <c r="AC56" s="53">
        <f t="shared" si="5"/>
        <v>1.1867830120949214</v>
      </c>
      <c r="AD56" s="53">
        <f t="shared" si="5"/>
        <v>0.44991483852412595</v>
      </c>
    </row>
    <row r="57" spans="1:30" ht="12.75" customHeight="1">
      <c r="A57" s="35" t="s">
        <v>14</v>
      </c>
      <c r="B57" s="53">
        <f t="shared" si="3"/>
        <v>0.43874475114107697</v>
      </c>
      <c r="C57" s="53">
        <f t="shared" si="5"/>
        <v>0.52252158891209788</v>
      </c>
      <c r="D57" s="53">
        <f t="shared" si="5"/>
        <v>0.61421999788328963</v>
      </c>
      <c r="E57" s="53">
        <f t="shared" si="5"/>
        <v>0.6827138616706151</v>
      </c>
      <c r="F57" s="53">
        <f t="shared" si="5"/>
        <v>0.61183412862629138</v>
      </c>
      <c r="G57" s="53">
        <f t="shared" si="5"/>
        <v>0.59667636953921221</v>
      </c>
      <c r="H57" s="53">
        <f t="shared" si="5"/>
        <v>0.98567311448629524</v>
      </c>
      <c r="I57" s="53">
        <f t="shared" si="5"/>
        <v>1.7284374104577935</v>
      </c>
      <c r="J57" s="53">
        <f t="shared" si="5"/>
        <v>2.3460794535685174</v>
      </c>
      <c r="K57" s="53">
        <f t="shared" si="5"/>
        <v>1.8712055846878486</v>
      </c>
      <c r="L57" s="53">
        <f t="shared" si="5"/>
        <v>1.5036685800747132</v>
      </c>
      <c r="M57" s="53">
        <f t="shared" si="5"/>
        <v>0.92952273170059363</v>
      </c>
      <c r="N57" s="53">
        <f t="shared" si="5"/>
        <v>0.73197580147641028</v>
      </c>
      <c r="O57" s="53">
        <f t="shared" si="5"/>
        <v>1.0836060708452127</v>
      </c>
      <c r="P57" s="53">
        <f t="shared" si="5"/>
        <v>1.8879451539356551</v>
      </c>
      <c r="Q57" s="53">
        <f t="shared" si="5"/>
        <v>1.0579120195001177</v>
      </c>
      <c r="R57" s="53">
        <f t="shared" si="5"/>
        <v>0.90300801488437543</v>
      </c>
      <c r="S57" s="53">
        <f t="shared" si="5"/>
        <v>0.97191696735276623</v>
      </c>
      <c r="T57" s="53">
        <f t="shared" si="5"/>
        <v>0.92604501502659387</v>
      </c>
      <c r="U57" s="53">
        <f t="shared" si="5"/>
        <v>0.97154426448366527</v>
      </c>
      <c r="V57" s="53">
        <f t="shared" si="5"/>
        <v>0.84658615060236253</v>
      </c>
      <c r="W57" s="53">
        <f t="shared" si="5"/>
        <v>0.84654175476850302</v>
      </c>
      <c r="X57" s="53">
        <f t="shared" si="5"/>
        <v>0.78955840634413677</v>
      </c>
      <c r="Y57" s="53">
        <f t="shared" si="5"/>
        <v>0.79346913953430509</v>
      </c>
      <c r="Z57" s="53">
        <f t="shared" si="5"/>
        <v>0.71660641265153813</v>
      </c>
      <c r="AA57" s="53">
        <f t="shared" si="5"/>
        <v>0.85212106216604644</v>
      </c>
      <c r="AB57" s="53">
        <f t="shared" si="5"/>
        <v>1.0945183740245827</v>
      </c>
      <c r="AC57" s="53">
        <f t="shared" si="5"/>
        <v>0.98037420409253528</v>
      </c>
      <c r="AD57" s="53">
        <f t="shared" si="5"/>
        <v>1.0091911115679693</v>
      </c>
    </row>
    <row r="58" spans="1:30" ht="12.75" customHeight="1">
      <c r="A58" s="35" t="s">
        <v>13</v>
      </c>
      <c r="B58" s="53">
        <f t="shared" si="3"/>
        <v>0.94479611375251038</v>
      </c>
      <c r="C58" s="53">
        <f t="shared" si="5"/>
        <v>0.98474609770215216</v>
      </c>
      <c r="D58" s="53">
        <f t="shared" si="5"/>
        <v>1.5657239379370427</v>
      </c>
      <c r="E58" s="53">
        <f t="shared" si="5"/>
        <v>1.3649801632816756</v>
      </c>
      <c r="F58" s="53">
        <f t="shared" si="5"/>
        <v>1.0641961187626714</v>
      </c>
      <c r="G58" s="53">
        <f t="shared" si="5"/>
        <v>0.94566145814948133</v>
      </c>
      <c r="H58" s="53">
        <f t="shared" si="5"/>
        <v>1.11286358069943</v>
      </c>
      <c r="I58" s="53">
        <f t="shared" si="5"/>
        <v>1.0308014445854159</v>
      </c>
      <c r="J58" s="53">
        <f t="shared" si="5"/>
        <v>0.68889280320665969</v>
      </c>
      <c r="K58" s="53">
        <f t="shared" si="5"/>
        <v>0.57105975665000064</v>
      </c>
      <c r="L58" s="53">
        <f t="shared" si="5"/>
        <v>0.74985053155791725</v>
      </c>
      <c r="M58" s="53">
        <f t="shared" si="5"/>
        <v>0.7164842598516572</v>
      </c>
      <c r="N58" s="53">
        <f t="shared" si="5"/>
        <v>2.6539665078614219</v>
      </c>
      <c r="O58" s="53">
        <f t="shared" si="5"/>
        <v>3.5530761926038976</v>
      </c>
      <c r="P58" s="53">
        <f t="shared" si="5"/>
        <v>2.7758143128313968</v>
      </c>
      <c r="Q58" s="53">
        <f t="shared" si="5"/>
        <v>2.6334731434039438</v>
      </c>
      <c r="R58" s="53">
        <f t="shared" si="5"/>
        <v>2.3913280077656651</v>
      </c>
      <c r="S58" s="53">
        <f t="shared" si="5"/>
        <v>1.722206473844095</v>
      </c>
      <c r="T58" s="53">
        <f t="shared" si="5"/>
        <v>1.5790489610175837</v>
      </c>
      <c r="U58" s="53">
        <f t="shared" si="5"/>
        <v>1.6185487725303249</v>
      </c>
      <c r="V58" s="53">
        <f t="shared" si="5"/>
        <v>1.2735944250550022</v>
      </c>
      <c r="W58" s="53">
        <f t="shared" si="5"/>
        <v>1.2547278160043398</v>
      </c>
      <c r="X58" s="53">
        <f t="shared" si="5"/>
        <v>1.0857414418135096</v>
      </c>
      <c r="Y58" s="53">
        <f t="shared" si="5"/>
        <v>1.1704600096230233</v>
      </c>
      <c r="Z58" s="53">
        <f t="shared" si="5"/>
        <v>1.1569729169769305</v>
      </c>
      <c r="AA58" s="53">
        <f t="shared" si="5"/>
        <v>1.072743153089607</v>
      </c>
      <c r="AB58" s="53">
        <f t="shared" si="5"/>
        <v>1.0277785507893202</v>
      </c>
      <c r="AC58" s="53">
        <f t="shared" si="5"/>
        <v>0.99547184354584328</v>
      </c>
      <c r="AD58" s="53">
        <f t="shared" si="5"/>
        <v>1.4392885957338233</v>
      </c>
    </row>
    <row r="59" spans="1:30" ht="12.75" customHeight="1">
      <c r="A59" s="35" t="s">
        <v>12</v>
      </c>
      <c r="B59" s="53">
        <f t="shared" si="3"/>
        <v>1.9105471232919127</v>
      </c>
      <c r="C59" s="53">
        <f t="shared" si="5"/>
        <v>2.0264711905273112</v>
      </c>
      <c r="D59" s="53">
        <f t="shared" si="5"/>
        <v>1.8882214313273427</v>
      </c>
      <c r="E59" s="53">
        <f t="shared" si="5"/>
        <v>2.1871165351563215</v>
      </c>
      <c r="F59" s="53">
        <f t="shared" si="5"/>
        <v>2.0437376964629586</v>
      </c>
      <c r="G59" s="53">
        <f t="shared" si="5"/>
        <v>1.9663367906067926</v>
      </c>
      <c r="H59" s="53">
        <f t="shared" si="5"/>
        <v>2.3094641777489366</v>
      </c>
      <c r="I59" s="53">
        <f t="shared" si="5"/>
        <v>2.9139925756181908</v>
      </c>
      <c r="J59" s="53">
        <f t="shared" si="5"/>
        <v>3.4518644007333328</v>
      </c>
      <c r="K59" s="53">
        <f t="shared" si="5"/>
        <v>3.3248424452420275</v>
      </c>
      <c r="L59" s="53">
        <f t="shared" si="5"/>
        <v>3.8649532859496389</v>
      </c>
      <c r="M59" s="53">
        <f t="shared" si="5"/>
        <v>3.8874257608349465</v>
      </c>
      <c r="N59" s="53">
        <f t="shared" si="5"/>
        <v>3.9749365213584844</v>
      </c>
      <c r="O59" s="53">
        <f t="shared" si="5"/>
        <v>4.5513096780496953</v>
      </c>
      <c r="P59" s="53">
        <f t="shared" si="5"/>
        <v>4.6466371243005975</v>
      </c>
      <c r="Q59" s="53">
        <f t="shared" si="5"/>
        <v>4.0876070837919132</v>
      </c>
      <c r="R59" s="53">
        <f t="shared" si="5"/>
        <v>3.8467263045270745</v>
      </c>
      <c r="S59" s="53">
        <f t="shared" si="5"/>
        <v>4.023592585507509</v>
      </c>
      <c r="T59" s="53">
        <f t="shared" si="5"/>
        <v>3.9176465912962852</v>
      </c>
      <c r="U59" s="53">
        <f t="shared" si="5"/>
        <v>4.0518408353969209</v>
      </c>
      <c r="V59" s="53">
        <f t="shared" si="5"/>
        <v>4.4019038018641075</v>
      </c>
      <c r="W59" s="53">
        <f t="shared" si="5"/>
        <v>5.0767097015022289</v>
      </c>
      <c r="X59" s="53">
        <f t="shared" si="5"/>
        <v>5.0679082512475135</v>
      </c>
      <c r="Y59" s="53">
        <f t="shared" si="5"/>
        <v>5.1045825911208418</v>
      </c>
      <c r="Z59" s="53">
        <f t="shared" si="5"/>
        <v>5.7453572666671029</v>
      </c>
      <c r="AA59" s="53">
        <f t="shared" si="5"/>
        <v>6.6197977591396464</v>
      </c>
      <c r="AB59" s="53">
        <f t="shared" si="5"/>
        <v>6.3879548602564773</v>
      </c>
      <c r="AC59" s="53">
        <f t="shared" si="5"/>
        <v>6.7223510613685509</v>
      </c>
      <c r="AD59" s="53">
        <f t="shared" si="5"/>
        <v>4.3549987249749078</v>
      </c>
    </row>
    <row r="60" spans="1:30" ht="12.75" customHeight="1">
      <c r="A60" s="35" t="s">
        <v>11</v>
      </c>
      <c r="B60" s="53">
        <f t="shared" si="3"/>
        <v>0.32102529349337994</v>
      </c>
      <c r="C60" s="53">
        <f t="shared" si="5"/>
        <v>0.33959014551876077</v>
      </c>
      <c r="D60" s="53">
        <f t="shared" si="5"/>
        <v>0.25955686081864304</v>
      </c>
      <c r="E60" s="53">
        <f t="shared" si="5"/>
        <v>0.24005450168164336</v>
      </c>
      <c r="F60" s="53">
        <f t="shared" si="5"/>
        <v>0.1866248461059587</v>
      </c>
      <c r="G60" s="53">
        <f t="shared" si="5"/>
        <v>0.18553758707138088</v>
      </c>
      <c r="H60" s="53">
        <f t="shared" si="5"/>
        <v>0.21569652556865307</v>
      </c>
      <c r="I60" s="53">
        <f t="shared" si="5"/>
        <v>0.15704269976179502</v>
      </c>
      <c r="J60" s="53">
        <f t="shared" si="5"/>
        <v>0.14470656541617241</v>
      </c>
      <c r="K60" s="53">
        <f t="shared" si="5"/>
        <v>0.1346078131590458</v>
      </c>
      <c r="L60" s="53">
        <f t="shared" si="5"/>
        <v>0.12391774599183761</v>
      </c>
      <c r="M60" s="53">
        <f t="shared" si="5"/>
        <v>0.14542339495937082</v>
      </c>
      <c r="N60" s="53">
        <f t="shared" si="5"/>
        <v>0.14433677514045923</v>
      </c>
      <c r="O60" s="53">
        <f t="shared" si="5"/>
        <v>0.16246131167027539</v>
      </c>
      <c r="P60" s="53">
        <f t="shared" si="5"/>
        <v>0.1152533223244933</v>
      </c>
      <c r="Q60" s="53">
        <f t="shared" si="5"/>
        <v>0.12122463310879747</v>
      </c>
      <c r="R60" s="53">
        <f t="shared" si="5"/>
        <v>0.13483669627915595</v>
      </c>
      <c r="S60" s="53">
        <f t="shared" si="5"/>
        <v>0.1395684734338519</v>
      </c>
      <c r="T60" s="53">
        <f t="shared" si="5"/>
        <v>0.11052067988446526</v>
      </c>
      <c r="U60" s="53">
        <f t="shared" si="5"/>
        <v>9.6366755867131185E-2</v>
      </c>
      <c r="V60" s="53">
        <f t="shared" si="5"/>
        <v>9.3971275549790539E-2</v>
      </c>
      <c r="W60" s="53">
        <f t="shared" si="5"/>
        <v>8.8542729381438229E-2</v>
      </c>
      <c r="X60" s="53">
        <f t="shared" si="5"/>
        <v>0.1512147423627444</v>
      </c>
      <c r="Y60" s="53">
        <f t="shared" si="5"/>
        <v>0.15452335597890099</v>
      </c>
      <c r="Z60" s="53">
        <f t="shared" si="5"/>
        <v>0.15292768298276399</v>
      </c>
      <c r="AA60" s="53">
        <f t="shared" si="5"/>
        <v>0.10703084997848553</v>
      </c>
      <c r="AB60" s="53">
        <f t="shared" si="5"/>
        <v>0.10052326240234391</v>
      </c>
      <c r="AC60" s="53">
        <f t="shared" si="5"/>
        <v>0.10741217058464292</v>
      </c>
      <c r="AD60" s="53">
        <f t="shared" si="5"/>
        <v>0.14018048515109796</v>
      </c>
    </row>
    <row r="61" spans="1:30" ht="12.75" customHeight="1">
      <c r="A61" s="35" t="s">
        <v>10</v>
      </c>
      <c r="B61" s="53">
        <f t="shared" si="3"/>
        <v>0.11016565364419348</v>
      </c>
      <c r="C61" s="53">
        <f t="shared" si="5"/>
        <v>7.7596906136730384E-2</v>
      </c>
      <c r="D61" s="53">
        <f t="shared" si="5"/>
        <v>6.9915044663889384E-2</v>
      </c>
      <c r="E61" s="53">
        <f t="shared" si="5"/>
        <v>0.11637527661456752</v>
      </c>
      <c r="F61" s="53">
        <f t="shared" si="5"/>
        <v>0.2335817664947332</v>
      </c>
      <c r="G61" s="53">
        <f t="shared" si="5"/>
        <v>4.8672183919306833E-2</v>
      </c>
      <c r="H61" s="53">
        <f t="shared" si="5"/>
        <v>6.3288296622497062E-2</v>
      </c>
      <c r="I61" s="53">
        <f t="shared" si="5"/>
        <v>6.8843495797422771E-2</v>
      </c>
      <c r="J61" s="53">
        <f t="shared" si="5"/>
        <v>5.898693681436918E-2</v>
      </c>
      <c r="K61" s="53">
        <f t="shared" si="5"/>
        <v>5.0119099135440374E-2</v>
      </c>
      <c r="L61" s="53">
        <f t="shared" si="5"/>
        <v>7.6103060696620276E-2</v>
      </c>
      <c r="M61" s="53">
        <f t="shared" si="5"/>
        <v>6.5684360651974041E-2</v>
      </c>
      <c r="N61" s="53">
        <f t="shared" si="5"/>
        <v>6.3118553438453989E-2</v>
      </c>
      <c r="O61" s="53">
        <f t="shared" si="5"/>
        <v>5.2240116861128956E-2</v>
      </c>
      <c r="P61" s="53">
        <f t="shared" si="5"/>
        <v>0.25583864219803043</v>
      </c>
      <c r="Q61" s="53">
        <f t="shared" si="5"/>
        <v>4.736385720390774E-2</v>
      </c>
      <c r="R61" s="53">
        <f t="shared" si="5"/>
        <v>4.7622922109517636E-2</v>
      </c>
      <c r="S61" s="53">
        <f t="shared" si="5"/>
        <v>4.3090724550183021E-2</v>
      </c>
      <c r="T61" s="53">
        <f t="shared" si="5"/>
        <v>4.3564571664712989E-2</v>
      </c>
      <c r="U61" s="53">
        <f t="shared" si="5"/>
        <v>4.3075804816039169E-2</v>
      </c>
      <c r="V61" s="53">
        <f t="shared" si="5"/>
        <v>4.1730538897198959E-2</v>
      </c>
      <c r="W61" s="53">
        <f t="shared" si="5"/>
        <v>4.2594567111838136E-2</v>
      </c>
      <c r="X61" s="53">
        <f t="shared" si="5"/>
        <v>4.3652820357273157E-2</v>
      </c>
      <c r="Y61" s="53">
        <f t="shared" si="5"/>
        <v>3.6719466040518504E-2</v>
      </c>
      <c r="Z61" s="53">
        <f t="shared" si="5"/>
        <v>3.8839871043761874E-2</v>
      </c>
      <c r="AA61" s="53">
        <f t="shared" si="5"/>
        <v>4.4441817309339743E-2</v>
      </c>
      <c r="AB61" s="53">
        <f t="shared" si="5"/>
        <v>3.3402947091511787E-2</v>
      </c>
      <c r="AC61" s="53">
        <f t="shared" si="5"/>
        <v>3.334063357978314E-2</v>
      </c>
      <c r="AD61" s="53">
        <f t="shared" si="5"/>
        <v>6.0338562276509848E-2</v>
      </c>
    </row>
    <row r="62" spans="1:30" ht="12.75" customHeight="1">
      <c r="A62" s="35" t="s">
        <v>9</v>
      </c>
      <c r="B62" s="53">
        <f t="shared" si="3"/>
        <v>8.0291246171572652</v>
      </c>
      <c r="C62" s="53">
        <f t="shared" si="5"/>
        <v>5.2018633324406354</v>
      </c>
      <c r="D62" s="53">
        <f t="shared" si="5"/>
        <v>5.5709402276735496</v>
      </c>
      <c r="E62" s="53">
        <f t="shared" si="5"/>
        <v>5.9478940058974326</v>
      </c>
      <c r="F62" s="53">
        <f t="shared" si="5"/>
        <v>4.8041395813387062</v>
      </c>
      <c r="G62" s="53">
        <f t="shared" si="5"/>
        <v>4.6392197448573</v>
      </c>
      <c r="H62" s="53">
        <f t="shared" si="5"/>
        <v>5.2457121874705788</v>
      </c>
      <c r="I62" s="53">
        <f t="shared" si="5"/>
        <v>5.1365298126137446</v>
      </c>
      <c r="J62" s="53">
        <f t="shared" si="5"/>
        <v>4.5706695859273836</v>
      </c>
      <c r="K62" s="53">
        <f t="shared" si="5"/>
        <v>5.0975375971113106</v>
      </c>
      <c r="L62" s="53">
        <f t="shared" si="5"/>
        <v>4.9746591988091522</v>
      </c>
      <c r="M62" s="53">
        <f t="shared" si="5"/>
        <v>4.375000715609012</v>
      </c>
      <c r="N62" s="53">
        <f t="shared" si="5"/>
        <v>5.0835348856771629</v>
      </c>
      <c r="O62" s="53">
        <f t="shared" si="5"/>
        <v>5.3739680672472891</v>
      </c>
      <c r="P62" s="53">
        <f t="shared" si="5"/>
        <v>4.8463546739338508</v>
      </c>
      <c r="Q62" s="53">
        <f t="shared" si="5"/>
        <v>4.0271006267885152</v>
      </c>
      <c r="R62" s="53">
        <f t="shared" si="5"/>
        <v>4.4944908832095267</v>
      </c>
      <c r="S62" s="53">
        <f t="shared" si="5"/>
        <v>4.904055277037898</v>
      </c>
      <c r="T62" s="53">
        <f t="shared" si="5"/>
        <v>5.1033821396155243</v>
      </c>
      <c r="U62" s="53">
        <f t="shared" si="5"/>
        <v>5.4301106958138918</v>
      </c>
      <c r="V62" s="53">
        <f t="shared" si="5"/>
        <v>5.4423787727857764</v>
      </c>
      <c r="W62" s="53">
        <f t="shared" si="5"/>
        <v>5.5708888192043577</v>
      </c>
      <c r="X62" s="53">
        <f t="shared" si="5"/>
        <v>5.6294110824394377</v>
      </c>
      <c r="Y62" s="53">
        <f t="shared" si="5"/>
        <v>5.7143848944696982</v>
      </c>
      <c r="Z62" s="53">
        <f t="shared" si="5"/>
        <v>5.7012928125003643</v>
      </c>
      <c r="AA62" s="53">
        <f t="shared" si="5"/>
        <v>5.6412290231710713</v>
      </c>
      <c r="AB62" s="53">
        <f t="shared" si="5"/>
        <v>5.0514909303012718</v>
      </c>
      <c r="AC62" s="53">
        <f t="shared" si="5"/>
        <v>5.4018433449276415</v>
      </c>
      <c r="AD62" s="53">
        <f t="shared" si="5"/>
        <v>5.2039329297092163</v>
      </c>
    </row>
    <row r="63" spans="1:30" ht="12.75" customHeight="1">
      <c r="A63" s="2" t="s">
        <v>611</v>
      </c>
      <c r="B63" s="53">
        <f t="shared" si="3"/>
        <v>100</v>
      </c>
      <c r="C63" s="53">
        <f t="shared" si="5"/>
        <v>100</v>
      </c>
      <c r="D63" s="53">
        <f t="shared" si="5"/>
        <v>100</v>
      </c>
      <c r="E63" s="53">
        <f t="shared" si="5"/>
        <v>100</v>
      </c>
      <c r="F63" s="53">
        <f t="shared" si="5"/>
        <v>100</v>
      </c>
      <c r="G63" s="53">
        <f t="shared" si="5"/>
        <v>100</v>
      </c>
      <c r="H63" s="53">
        <f t="shared" si="5"/>
        <v>100</v>
      </c>
      <c r="I63" s="53">
        <f t="shared" si="5"/>
        <v>100</v>
      </c>
      <c r="J63" s="53">
        <f t="shared" si="5"/>
        <v>100</v>
      </c>
      <c r="K63" s="53">
        <f t="shared" si="5"/>
        <v>100</v>
      </c>
      <c r="L63" s="53">
        <f t="shared" si="5"/>
        <v>100</v>
      </c>
      <c r="M63" s="53">
        <f t="shared" si="5"/>
        <v>100</v>
      </c>
      <c r="N63" s="53">
        <f t="shared" si="5"/>
        <v>100</v>
      </c>
      <c r="O63" s="53">
        <f t="shared" si="5"/>
        <v>100</v>
      </c>
      <c r="P63" s="53">
        <f t="shared" si="5"/>
        <v>100</v>
      </c>
      <c r="Q63" s="53">
        <f t="shared" si="5"/>
        <v>100</v>
      </c>
      <c r="R63" s="53">
        <f t="shared" si="5"/>
        <v>100</v>
      </c>
      <c r="S63" s="53">
        <f t="shared" si="5"/>
        <v>100</v>
      </c>
      <c r="T63" s="53">
        <f t="shared" si="5"/>
        <v>100</v>
      </c>
      <c r="U63" s="53">
        <f t="shared" si="5"/>
        <v>100</v>
      </c>
      <c r="V63" s="53">
        <f t="shared" si="5"/>
        <v>100</v>
      </c>
      <c r="W63" s="53">
        <f t="shared" si="5"/>
        <v>100</v>
      </c>
      <c r="X63" s="53">
        <f t="shared" si="5"/>
        <v>100</v>
      </c>
      <c r="Y63" s="53">
        <f t="shared" si="5"/>
        <v>100</v>
      </c>
      <c r="Z63" s="53">
        <f t="shared" si="5"/>
        <v>100</v>
      </c>
      <c r="AA63" s="53">
        <f t="shared" si="5"/>
        <v>100</v>
      </c>
      <c r="AB63" s="53">
        <f t="shared" si="5"/>
        <v>100</v>
      </c>
      <c r="AC63" s="53">
        <f t="shared" si="5"/>
        <v>100</v>
      </c>
      <c r="AD63" s="53">
        <f t="shared" si="5"/>
        <v>100</v>
      </c>
    </row>
    <row r="64" spans="1:30" ht="12.75" customHeight="1" thickBot="1"/>
    <row r="65" spans="1:30" ht="12.75" customHeight="1" thickTop="1" thickBot="1">
      <c r="A65" s="112" t="s">
        <v>42</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1:30" ht="12.75" customHeight="1" thickTop="1"/>
    <row r="67" spans="1:30" ht="12.75" customHeight="1">
      <c r="A67" s="35" t="s">
        <v>33</v>
      </c>
      <c r="B67" s="79" t="s">
        <v>589</v>
      </c>
      <c r="C67" s="53">
        <f>IFERROR(C9/B9*100-100,"--")</f>
        <v>45.172483763079754</v>
      </c>
      <c r="D67" s="53">
        <f t="shared" ref="D67:AC77" si="6">IFERROR(D9/C9*100-100,"--")</f>
        <v>20.656006103331976</v>
      </c>
      <c r="E67" s="53">
        <f t="shared" si="6"/>
        <v>-6.3430111200052437</v>
      </c>
      <c r="F67" s="53">
        <f t="shared" si="6"/>
        <v>20.387010999639358</v>
      </c>
      <c r="G67" s="53">
        <f t="shared" si="6"/>
        <v>-3.1318148535392538</v>
      </c>
      <c r="H67" s="53">
        <f t="shared" si="6"/>
        <v>-16.256968485846642</v>
      </c>
      <c r="I67" s="53">
        <f t="shared" si="6"/>
        <v>-35.140370546360586</v>
      </c>
      <c r="J67" s="53">
        <f t="shared" si="6"/>
        <v>28.651871590085392</v>
      </c>
      <c r="K67" s="53">
        <f t="shared" si="6"/>
        <v>-9.2296834857177004</v>
      </c>
      <c r="L67" s="53">
        <f t="shared" si="6"/>
        <v>18.488186817859614</v>
      </c>
      <c r="M67" s="53">
        <f t="shared" si="6"/>
        <v>18.358798684471012</v>
      </c>
      <c r="N67" s="53">
        <f t="shared" si="6"/>
        <v>517.96483262758306</v>
      </c>
      <c r="O67" s="53">
        <f t="shared" si="6"/>
        <v>49.084464552576435</v>
      </c>
      <c r="P67" s="53">
        <f t="shared" si="6"/>
        <v>-21.914873725054605</v>
      </c>
      <c r="Q67" s="53">
        <f t="shared" si="6"/>
        <v>14.841643189329233</v>
      </c>
      <c r="R67" s="53">
        <f t="shared" si="6"/>
        <v>-6.3983563958316836</v>
      </c>
      <c r="S67" s="53">
        <f t="shared" si="6"/>
        <v>-27.929063633741578</v>
      </c>
      <c r="T67" s="53">
        <f t="shared" si="6"/>
        <v>-3.6950543787484946</v>
      </c>
      <c r="U67" s="53">
        <f t="shared" si="6"/>
        <v>10.173091800860348</v>
      </c>
      <c r="V67" s="53">
        <f t="shared" si="6"/>
        <v>-22.691920018675987</v>
      </c>
      <c r="W67" s="53">
        <f t="shared" si="6"/>
        <v>-9.902198358749331</v>
      </c>
      <c r="X67" s="53">
        <f t="shared" si="6"/>
        <v>-16.111911292690749</v>
      </c>
      <c r="Y67" s="53">
        <f t="shared" si="6"/>
        <v>16.610519830750263</v>
      </c>
      <c r="Z67" s="53">
        <f t="shared" si="6"/>
        <v>-7.9455498450328861</v>
      </c>
      <c r="AA67" s="53">
        <f t="shared" si="6"/>
        <v>-29.390095735512546</v>
      </c>
      <c r="AB67" s="53">
        <f t="shared" si="6"/>
        <v>9.1745913739484024</v>
      </c>
      <c r="AC67" s="53">
        <f t="shared" si="6"/>
        <v>2.1588345635508404</v>
      </c>
      <c r="AD67" s="53">
        <f>POWER(AC9/B9,1/28)*100-100</f>
        <v>5.894101921737942</v>
      </c>
    </row>
    <row r="68" spans="1:30" ht="12.75" customHeight="1">
      <c r="A68" s="35" t="s">
        <v>32</v>
      </c>
      <c r="B68" s="79" t="s">
        <v>589</v>
      </c>
      <c r="C68" s="53">
        <f t="shared" ref="C68:R92" si="7">IFERROR(C10/B10*100-100,"--")</f>
        <v>31.421804752140304</v>
      </c>
      <c r="D68" s="53">
        <f t="shared" si="7"/>
        <v>31.622162886316204</v>
      </c>
      <c r="E68" s="53">
        <f t="shared" si="7"/>
        <v>18.668585273351042</v>
      </c>
      <c r="F68" s="53">
        <f t="shared" si="7"/>
        <v>10.81065934175227</v>
      </c>
      <c r="G68" s="53">
        <f t="shared" si="7"/>
        <v>36.471139208620428</v>
      </c>
      <c r="H68" s="53">
        <f t="shared" si="7"/>
        <v>-5.3251744942469514</v>
      </c>
      <c r="I68" s="53">
        <f t="shared" si="7"/>
        <v>-16.558992542117423</v>
      </c>
      <c r="J68" s="53">
        <f t="shared" si="7"/>
        <v>-4.2411593150198286</v>
      </c>
      <c r="K68" s="53">
        <f t="shared" si="7"/>
        <v>10.637939712036541</v>
      </c>
      <c r="L68" s="53">
        <f t="shared" si="7"/>
        <v>-2.9193977650917304</v>
      </c>
      <c r="M68" s="53">
        <f t="shared" si="7"/>
        <v>44.251482454528286</v>
      </c>
      <c r="N68" s="53">
        <f t="shared" si="7"/>
        <v>17.836858452448624</v>
      </c>
      <c r="O68" s="53">
        <f t="shared" si="7"/>
        <v>16.143145693494759</v>
      </c>
      <c r="P68" s="53">
        <f t="shared" si="7"/>
        <v>-2.9384122226990286</v>
      </c>
      <c r="Q68" s="53">
        <f t="shared" si="7"/>
        <v>21.61467160397612</v>
      </c>
      <c r="R68" s="53">
        <f t="shared" si="7"/>
        <v>6.6480097193683179</v>
      </c>
      <c r="S68" s="53">
        <f t="shared" si="6"/>
        <v>-1.2355019211318137</v>
      </c>
      <c r="T68" s="53">
        <f t="shared" si="6"/>
        <v>0.74808718257659734</v>
      </c>
      <c r="U68" s="53">
        <f t="shared" si="6"/>
        <v>-2.5743045118410066</v>
      </c>
      <c r="V68" s="53">
        <f t="shared" si="6"/>
        <v>12.389834961463379</v>
      </c>
      <c r="W68" s="53">
        <f t="shared" si="6"/>
        <v>-18.516919558318051</v>
      </c>
      <c r="X68" s="53">
        <f t="shared" si="6"/>
        <v>-9.796752835784531</v>
      </c>
      <c r="Y68" s="53">
        <f t="shared" si="6"/>
        <v>2.5504538973339237</v>
      </c>
      <c r="Z68" s="53">
        <f t="shared" si="6"/>
        <v>-11.983284633065594</v>
      </c>
      <c r="AA68" s="53">
        <f t="shared" si="6"/>
        <v>-22.79103674715499</v>
      </c>
      <c r="AB68" s="53">
        <f t="shared" si="6"/>
        <v>8.045153199943897</v>
      </c>
      <c r="AC68" s="53">
        <f t="shared" si="6"/>
        <v>0.83594187127648922</v>
      </c>
      <c r="AD68" s="53">
        <f t="shared" ref="AD68:AD92" si="8">POWER(AC10/B10,1/28)*100-100</f>
        <v>4.8945694432827054</v>
      </c>
    </row>
    <row r="69" spans="1:30" ht="12.75" customHeight="1">
      <c r="A69" s="35" t="s">
        <v>31</v>
      </c>
      <c r="B69" s="79" t="s">
        <v>589</v>
      </c>
      <c r="C69" s="53">
        <f t="shared" si="7"/>
        <v>27.538358566700637</v>
      </c>
      <c r="D69" s="53">
        <f t="shared" si="6"/>
        <v>37.01376220569631</v>
      </c>
      <c r="E69" s="53">
        <f t="shared" si="6"/>
        <v>-9.474575909844674</v>
      </c>
      <c r="F69" s="53">
        <f t="shared" si="6"/>
        <v>34.426704801626585</v>
      </c>
      <c r="G69" s="53">
        <f t="shared" si="6"/>
        <v>35.725419729398681</v>
      </c>
      <c r="H69" s="53">
        <f t="shared" si="6"/>
        <v>-5.7839702068748124</v>
      </c>
      <c r="I69" s="53">
        <f t="shared" si="6"/>
        <v>-2.9044271932739179</v>
      </c>
      <c r="J69" s="53">
        <f t="shared" si="6"/>
        <v>-1.2056494030368725</v>
      </c>
      <c r="K69" s="53">
        <f t="shared" si="6"/>
        <v>-1.1045480465046325</v>
      </c>
      <c r="L69" s="53">
        <f t="shared" si="6"/>
        <v>0.23123681069120039</v>
      </c>
      <c r="M69" s="53">
        <f t="shared" si="6"/>
        <v>35.562486128605968</v>
      </c>
      <c r="N69" s="53">
        <f t="shared" si="6"/>
        <v>-10.670721065469294</v>
      </c>
      <c r="O69" s="53">
        <f t="shared" si="6"/>
        <v>-6.2822549923269122</v>
      </c>
      <c r="P69" s="53">
        <f t="shared" si="6"/>
        <v>10.882751317254176</v>
      </c>
      <c r="Q69" s="53">
        <f t="shared" si="6"/>
        <v>14.991320224732704</v>
      </c>
      <c r="R69" s="53">
        <f t="shared" si="6"/>
        <v>8.2900848236310907</v>
      </c>
      <c r="S69" s="53">
        <f t="shared" si="6"/>
        <v>2.6926511618455606</v>
      </c>
      <c r="T69" s="53">
        <f t="shared" si="6"/>
        <v>-1.5646165561336147</v>
      </c>
      <c r="U69" s="53">
        <f t="shared" si="6"/>
        <v>9.8618337014455335</v>
      </c>
      <c r="V69" s="53">
        <f t="shared" si="6"/>
        <v>4.3508528530919364</v>
      </c>
      <c r="W69" s="53">
        <f t="shared" si="6"/>
        <v>-7.8630145230308415</v>
      </c>
      <c r="X69" s="53">
        <f t="shared" si="6"/>
        <v>6.5905363351600528</v>
      </c>
      <c r="Y69" s="53">
        <f t="shared" si="6"/>
        <v>-3.9564053815195308</v>
      </c>
      <c r="Z69" s="53">
        <f t="shared" si="6"/>
        <v>-4.6682155168304718</v>
      </c>
      <c r="AA69" s="53">
        <f t="shared" si="6"/>
        <v>-39.633005110377503</v>
      </c>
      <c r="AB69" s="53">
        <f t="shared" si="6"/>
        <v>0.12611467817458788</v>
      </c>
      <c r="AC69" s="53">
        <f t="shared" si="6"/>
        <v>-18.976477518759637</v>
      </c>
      <c r="AD69" s="53">
        <f t="shared" si="8"/>
        <v>2.6283125953447239</v>
      </c>
    </row>
    <row r="70" spans="1:30" ht="12.75" customHeight="1">
      <c r="A70" s="35" t="s">
        <v>30</v>
      </c>
      <c r="B70" s="79" t="s">
        <v>589</v>
      </c>
      <c r="C70" s="53">
        <f t="shared" si="7"/>
        <v>42.753812460490138</v>
      </c>
      <c r="D70" s="53">
        <f t="shared" si="6"/>
        <v>9.2115474655893479</v>
      </c>
      <c r="E70" s="53">
        <f t="shared" si="6"/>
        <v>7.1887106855399452</v>
      </c>
      <c r="F70" s="53">
        <f t="shared" si="6"/>
        <v>9.2854160120729716</v>
      </c>
      <c r="G70" s="53">
        <f t="shared" si="6"/>
        <v>39.638445043808389</v>
      </c>
      <c r="H70" s="53">
        <f t="shared" si="6"/>
        <v>-4.4856308570136179</v>
      </c>
      <c r="I70" s="53">
        <f t="shared" si="6"/>
        <v>10.894997609419988</v>
      </c>
      <c r="J70" s="53">
        <f t="shared" si="6"/>
        <v>-6.6763091344877381</v>
      </c>
      <c r="K70" s="53">
        <f t="shared" si="6"/>
        <v>0.46201236571870652</v>
      </c>
      <c r="L70" s="53">
        <f t="shared" si="6"/>
        <v>5.1796796916145667</v>
      </c>
      <c r="M70" s="53">
        <f t="shared" si="6"/>
        <v>11.761724004403519</v>
      </c>
      <c r="N70" s="53">
        <f t="shared" si="6"/>
        <v>1.2769734824352952</v>
      </c>
      <c r="O70" s="53">
        <f t="shared" si="6"/>
        <v>22.333812358122174</v>
      </c>
      <c r="P70" s="53">
        <f t="shared" si="6"/>
        <v>7.4681647245073748</v>
      </c>
      <c r="Q70" s="53">
        <f t="shared" si="6"/>
        <v>3.2929622056947778</v>
      </c>
      <c r="R70" s="53">
        <f t="shared" si="6"/>
        <v>5.92995287497709</v>
      </c>
      <c r="S70" s="53">
        <f t="shared" si="6"/>
        <v>-16.46189513560013</v>
      </c>
      <c r="T70" s="53">
        <f t="shared" si="6"/>
        <v>-2.5254393772686541</v>
      </c>
      <c r="U70" s="53">
        <f t="shared" si="6"/>
        <v>-12.281182612436567</v>
      </c>
      <c r="V70" s="53">
        <f t="shared" si="6"/>
        <v>25.906122283897773</v>
      </c>
      <c r="W70" s="53">
        <f t="shared" si="6"/>
        <v>-0.50929642745126102</v>
      </c>
      <c r="X70" s="53">
        <f t="shared" si="6"/>
        <v>40.913446268905972</v>
      </c>
      <c r="Y70" s="53">
        <f t="shared" si="6"/>
        <v>21.021776350763034</v>
      </c>
      <c r="Z70" s="53">
        <f t="shared" si="6"/>
        <v>6.1170419330025538</v>
      </c>
      <c r="AA70" s="53">
        <f t="shared" si="6"/>
        <v>96.360664817446263</v>
      </c>
      <c r="AB70" s="53">
        <f t="shared" si="6"/>
        <v>21.13479945766872</v>
      </c>
      <c r="AC70" s="53">
        <f t="shared" si="6"/>
        <v>32.277657936035155</v>
      </c>
      <c r="AD70" s="53">
        <f t="shared" si="8"/>
        <v>11.689149271878435</v>
      </c>
    </row>
    <row r="71" spans="1:30" ht="12.75" customHeight="1">
      <c r="A71" s="35" t="s">
        <v>29</v>
      </c>
      <c r="B71" s="79" t="s">
        <v>589</v>
      </c>
      <c r="C71" s="53">
        <f t="shared" si="7"/>
        <v>-30.005954957313179</v>
      </c>
      <c r="D71" s="53">
        <f t="shared" si="6"/>
        <v>25.56753319530381</v>
      </c>
      <c r="E71" s="53">
        <f t="shared" si="6"/>
        <v>-14.082227168318212</v>
      </c>
      <c r="F71" s="53">
        <f t="shared" si="6"/>
        <v>31.802247935061956</v>
      </c>
      <c r="G71" s="53">
        <f t="shared" si="6"/>
        <v>82.156895174800923</v>
      </c>
      <c r="H71" s="53">
        <f t="shared" si="6"/>
        <v>10.51953839320052</v>
      </c>
      <c r="I71" s="53">
        <f t="shared" si="6"/>
        <v>10.238152005886406</v>
      </c>
      <c r="J71" s="53">
        <f t="shared" si="6"/>
        <v>11.305296518177215</v>
      </c>
      <c r="K71" s="53">
        <f t="shared" si="6"/>
        <v>-5.3353977938136836</v>
      </c>
      <c r="L71" s="53">
        <f t="shared" si="6"/>
        <v>-12.099333673832689</v>
      </c>
      <c r="M71" s="53">
        <f t="shared" si="6"/>
        <v>36.528556893141371</v>
      </c>
      <c r="N71" s="53">
        <f t="shared" si="6"/>
        <v>-12.130517119729006</v>
      </c>
      <c r="O71" s="53">
        <f t="shared" si="6"/>
        <v>-20.19835125945697</v>
      </c>
      <c r="P71" s="53">
        <f t="shared" si="6"/>
        <v>3.8031796015982593</v>
      </c>
      <c r="Q71" s="53">
        <f t="shared" si="6"/>
        <v>-16.996162795812026</v>
      </c>
      <c r="R71" s="53">
        <f t="shared" si="6"/>
        <v>-0.77024999924033466</v>
      </c>
      <c r="S71" s="53">
        <f t="shared" si="6"/>
        <v>37.844206285290738</v>
      </c>
      <c r="T71" s="53">
        <f t="shared" si="6"/>
        <v>7.6823709157733759</v>
      </c>
      <c r="U71" s="53">
        <f t="shared" si="6"/>
        <v>-3.8796795690269335</v>
      </c>
      <c r="V71" s="53">
        <f t="shared" si="6"/>
        <v>-18.9768392822712</v>
      </c>
      <c r="W71" s="53">
        <f t="shared" si="6"/>
        <v>-21.142147324741259</v>
      </c>
      <c r="X71" s="53">
        <f t="shared" si="6"/>
        <v>0.63813404841761212</v>
      </c>
      <c r="Y71" s="53">
        <f t="shared" si="6"/>
        <v>4.0456077453682866</v>
      </c>
      <c r="Z71" s="53">
        <f t="shared" si="6"/>
        <v>-4.5349310795546387</v>
      </c>
      <c r="AA71" s="53">
        <f t="shared" si="6"/>
        <v>-28.147104784652015</v>
      </c>
      <c r="AB71" s="53">
        <f t="shared" si="6"/>
        <v>4.5206756072127234</v>
      </c>
      <c r="AC71" s="53">
        <f t="shared" si="6"/>
        <v>-4.3005544214163081</v>
      </c>
      <c r="AD71" s="53">
        <f t="shared" si="8"/>
        <v>0.33005855184038069</v>
      </c>
    </row>
    <row r="72" spans="1:30" ht="12.75" customHeight="1">
      <c r="A72" s="35" t="s">
        <v>28</v>
      </c>
      <c r="B72" s="79" t="s">
        <v>589</v>
      </c>
      <c r="C72" s="53">
        <f t="shared" si="7"/>
        <v>-25.392247788396745</v>
      </c>
      <c r="D72" s="53">
        <f t="shared" si="6"/>
        <v>28.8629807934376</v>
      </c>
      <c r="E72" s="53">
        <f t="shared" si="6"/>
        <v>-21.087942301811154</v>
      </c>
      <c r="F72" s="53">
        <f t="shared" si="6"/>
        <v>44.885276320449861</v>
      </c>
      <c r="G72" s="53">
        <f t="shared" si="6"/>
        <v>63.536633994955338</v>
      </c>
      <c r="H72" s="53">
        <f t="shared" si="6"/>
        <v>18.227293586835032</v>
      </c>
      <c r="I72" s="53">
        <f t="shared" si="6"/>
        <v>4.3962950189927739</v>
      </c>
      <c r="J72" s="53">
        <f t="shared" si="6"/>
        <v>9.6583358781802815</v>
      </c>
      <c r="K72" s="53">
        <f t="shared" si="6"/>
        <v>-8.3166361155898585</v>
      </c>
      <c r="L72" s="53">
        <f t="shared" si="6"/>
        <v>-9.8610350139928755</v>
      </c>
      <c r="M72" s="53">
        <f t="shared" si="6"/>
        <v>36.584892906501722</v>
      </c>
      <c r="N72" s="53">
        <f t="shared" si="6"/>
        <v>-3.7026717703853649</v>
      </c>
      <c r="O72" s="53">
        <f t="shared" si="6"/>
        <v>-17.319899423217336</v>
      </c>
      <c r="P72" s="53">
        <f t="shared" si="6"/>
        <v>-0.41777347329279735</v>
      </c>
      <c r="Q72" s="53">
        <f t="shared" si="6"/>
        <v>-23.307422505457936</v>
      </c>
      <c r="R72" s="53">
        <f t="shared" si="6"/>
        <v>4.4749243346623615</v>
      </c>
      <c r="S72" s="53">
        <f t="shared" si="6"/>
        <v>32.127149387746016</v>
      </c>
      <c r="T72" s="53">
        <f t="shared" si="6"/>
        <v>-1.6726880992461446</v>
      </c>
      <c r="U72" s="53">
        <f t="shared" si="6"/>
        <v>-0.40182460720482993</v>
      </c>
      <c r="V72" s="53">
        <f t="shared" si="6"/>
        <v>-24.220474823402768</v>
      </c>
      <c r="W72" s="53">
        <f t="shared" si="6"/>
        <v>-27.526396449070177</v>
      </c>
      <c r="X72" s="53">
        <f t="shared" si="6"/>
        <v>-4.978570868903148</v>
      </c>
      <c r="Y72" s="53">
        <f t="shared" si="6"/>
        <v>3.0422412173676321</v>
      </c>
      <c r="Z72" s="53">
        <f t="shared" si="6"/>
        <v>-0.47636448565077671</v>
      </c>
      <c r="AA72" s="53">
        <f t="shared" si="6"/>
        <v>-21.339539446311818</v>
      </c>
      <c r="AB72" s="53">
        <f t="shared" si="6"/>
        <v>14.244196390298725</v>
      </c>
      <c r="AC72" s="53">
        <f t="shared" si="6"/>
        <v>-46.985807438132667</v>
      </c>
      <c r="AD72" s="53">
        <f t="shared" si="8"/>
        <v>-1.9534670716484897</v>
      </c>
    </row>
    <row r="73" spans="1:30" ht="12.75" customHeight="1">
      <c r="A73" s="35" t="s">
        <v>27</v>
      </c>
      <c r="B73" s="79" t="s">
        <v>589</v>
      </c>
      <c r="C73" s="53">
        <f t="shared" si="7"/>
        <v>36.382702518816842</v>
      </c>
      <c r="D73" s="53">
        <f t="shared" si="6"/>
        <v>38.608778250395574</v>
      </c>
      <c r="E73" s="53">
        <f t="shared" si="6"/>
        <v>6.0209263175863441</v>
      </c>
      <c r="F73" s="53">
        <f t="shared" si="6"/>
        <v>16.864151692038703</v>
      </c>
      <c r="G73" s="53">
        <f t="shared" si="6"/>
        <v>-5.219654436228609</v>
      </c>
      <c r="H73" s="53">
        <f t="shared" si="6"/>
        <v>35.753033939016348</v>
      </c>
      <c r="I73" s="53">
        <f t="shared" si="6"/>
        <v>-6.5904810232402866</v>
      </c>
      <c r="J73" s="53">
        <f t="shared" si="6"/>
        <v>-38.398192745275772</v>
      </c>
      <c r="K73" s="53">
        <f t="shared" si="6"/>
        <v>53.210335821958637</v>
      </c>
      <c r="L73" s="53">
        <f t="shared" si="6"/>
        <v>-6.4634285486354486</v>
      </c>
      <c r="M73" s="53">
        <f t="shared" si="6"/>
        <v>31.360323224618469</v>
      </c>
      <c r="N73" s="53">
        <f t="shared" si="6"/>
        <v>-8.3469596042795331</v>
      </c>
      <c r="O73" s="53">
        <f t="shared" si="6"/>
        <v>-16.422545588502274</v>
      </c>
      <c r="P73" s="53">
        <f t="shared" si="6"/>
        <v>10.182499573172606</v>
      </c>
      <c r="Q73" s="53">
        <f t="shared" si="6"/>
        <v>16.261939756404487</v>
      </c>
      <c r="R73" s="53">
        <f t="shared" si="6"/>
        <v>9.9414233519197381</v>
      </c>
      <c r="S73" s="53">
        <f t="shared" si="6"/>
        <v>5.0116671957395056</v>
      </c>
      <c r="T73" s="53">
        <f t="shared" si="6"/>
        <v>17.926674206841952</v>
      </c>
      <c r="U73" s="53">
        <f t="shared" si="6"/>
        <v>11.348127298080072</v>
      </c>
      <c r="V73" s="53">
        <f t="shared" si="6"/>
        <v>0.73525326722057116</v>
      </c>
      <c r="W73" s="53">
        <f t="shared" si="6"/>
        <v>16.208290531688647</v>
      </c>
      <c r="X73" s="53">
        <f t="shared" si="6"/>
        <v>-4.8332673649008058</v>
      </c>
      <c r="Y73" s="53">
        <f t="shared" si="6"/>
        <v>-11.477511389504798</v>
      </c>
      <c r="Z73" s="53">
        <f t="shared" si="6"/>
        <v>-14.126607297063842</v>
      </c>
      <c r="AA73" s="53">
        <f t="shared" si="6"/>
        <v>-30.138349091246241</v>
      </c>
      <c r="AB73" s="53">
        <f t="shared" si="6"/>
        <v>7.4940928092442221</v>
      </c>
      <c r="AC73" s="53">
        <f t="shared" si="6"/>
        <v>26.800296205400898</v>
      </c>
      <c r="AD73" s="53">
        <f t="shared" si="8"/>
        <v>4.9961013263801988</v>
      </c>
    </row>
    <row r="74" spans="1:30" ht="12.75" customHeight="1">
      <c r="A74" s="35" t="s">
        <v>26</v>
      </c>
      <c r="B74" s="79" t="s">
        <v>589</v>
      </c>
      <c r="C74" s="53">
        <f t="shared" si="7"/>
        <v>48.899997702832167</v>
      </c>
      <c r="D74" s="53">
        <f t="shared" si="6"/>
        <v>30.081820562897889</v>
      </c>
      <c r="E74" s="53">
        <f t="shared" si="6"/>
        <v>-6.0606353740573269</v>
      </c>
      <c r="F74" s="53">
        <f t="shared" si="6"/>
        <v>22.923442725965273</v>
      </c>
      <c r="G74" s="53">
        <f t="shared" si="6"/>
        <v>53.333995288362104</v>
      </c>
      <c r="H74" s="53">
        <f t="shared" si="6"/>
        <v>-40.366966900263591</v>
      </c>
      <c r="I74" s="53">
        <f t="shared" si="6"/>
        <v>-5.5293986429644946</v>
      </c>
      <c r="J74" s="53">
        <f t="shared" si="6"/>
        <v>-5.736495616540239</v>
      </c>
      <c r="K74" s="53">
        <f t="shared" si="6"/>
        <v>10.626681510729156</v>
      </c>
      <c r="L74" s="53">
        <f t="shared" si="6"/>
        <v>-30.103134495852402</v>
      </c>
      <c r="M74" s="53">
        <f t="shared" si="6"/>
        <v>9.8419467299457608</v>
      </c>
      <c r="N74" s="53">
        <f t="shared" si="6"/>
        <v>-27.635670188440315</v>
      </c>
      <c r="O74" s="53">
        <f t="shared" si="6"/>
        <v>-7.2050148170621782</v>
      </c>
      <c r="P74" s="53">
        <f t="shared" si="6"/>
        <v>3.0151851603466611</v>
      </c>
      <c r="Q74" s="53">
        <f t="shared" si="6"/>
        <v>15.696950016266413</v>
      </c>
      <c r="R74" s="53">
        <f t="shared" si="6"/>
        <v>-5.3184375037708804</v>
      </c>
      <c r="S74" s="53">
        <f t="shared" si="6"/>
        <v>21.538779733705752</v>
      </c>
      <c r="T74" s="53">
        <f t="shared" si="6"/>
        <v>11.593872152840888</v>
      </c>
      <c r="U74" s="53">
        <f t="shared" si="6"/>
        <v>6.7040661914258237</v>
      </c>
      <c r="V74" s="53">
        <f t="shared" si="6"/>
        <v>-4.1802847083659174</v>
      </c>
      <c r="W74" s="53">
        <f t="shared" si="6"/>
        <v>-0.5910608354779896</v>
      </c>
      <c r="X74" s="53">
        <f t="shared" si="6"/>
        <v>14.739535847281473</v>
      </c>
      <c r="Y74" s="53">
        <f t="shared" si="6"/>
        <v>6.2539307435913543</v>
      </c>
      <c r="Z74" s="53">
        <f t="shared" si="6"/>
        <v>-7.8400257735103054</v>
      </c>
      <c r="AA74" s="53">
        <f t="shared" si="6"/>
        <v>-8.6593782784583908</v>
      </c>
      <c r="AB74" s="53">
        <f t="shared" si="6"/>
        <v>32.885600625023017</v>
      </c>
      <c r="AC74" s="53">
        <f t="shared" si="6"/>
        <v>13.250153329563275</v>
      </c>
      <c r="AD74" s="53">
        <f t="shared" si="8"/>
        <v>3.3201459136897711</v>
      </c>
    </row>
    <row r="75" spans="1:30" ht="12.75" customHeight="1">
      <c r="A75" s="35" t="s">
        <v>25</v>
      </c>
      <c r="B75" s="79" t="s">
        <v>589</v>
      </c>
      <c r="C75" s="53">
        <f t="shared" si="7"/>
        <v>23.399046250269379</v>
      </c>
      <c r="D75" s="53">
        <f t="shared" si="6"/>
        <v>21.524412208342468</v>
      </c>
      <c r="E75" s="53">
        <f t="shared" si="6"/>
        <v>6.4930964585098678</v>
      </c>
      <c r="F75" s="53">
        <f t="shared" si="6"/>
        <v>14.876377726035088</v>
      </c>
      <c r="G75" s="53">
        <f t="shared" si="6"/>
        <v>13.759436895941064</v>
      </c>
      <c r="H75" s="53">
        <f t="shared" si="6"/>
        <v>-29.60726187527716</v>
      </c>
      <c r="I75" s="53">
        <f t="shared" si="6"/>
        <v>5.8802785751980338</v>
      </c>
      <c r="J75" s="53">
        <f t="shared" si="6"/>
        <v>-5.6965824429822476</v>
      </c>
      <c r="K75" s="53">
        <f t="shared" si="6"/>
        <v>5.7559763718433459</v>
      </c>
      <c r="L75" s="53">
        <f t="shared" si="6"/>
        <v>6.9617555056620262</v>
      </c>
      <c r="M75" s="53">
        <f t="shared" si="6"/>
        <v>11.95465997475182</v>
      </c>
      <c r="N75" s="53">
        <f t="shared" si="6"/>
        <v>-15.022948040084543</v>
      </c>
      <c r="O75" s="53">
        <f t="shared" si="6"/>
        <v>-25.830489078862172</v>
      </c>
      <c r="P75" s="53">
        <f t="shared" si="6"/>
        <v>8.0799420734585254</v>
      </c>
      <c r="Q75" s="53">
        <f t="shared" si="6"/>
        <v>30.642558490599129</v>
      </c>
      <c r="R75" s="53">
        <f t="shared" si="6"/>
        <v>-1.2007966822922072</v>
      </c>
      <c r="S75" s="53">
        <f t="shared" si="6"/>
        <v>8.6418625301306804</v>
      </c>
      <c r="T75" s="53">
        <f t="shared" si="6"/>
        <v>13.027618559698823</v>
      </c>
      <c r="U75" s="53">
        <f t="shared" si="6"/>
        <v>20.09262780066328</v>
      </c>
      <c r="V75" s="53">
        <f t="shared" si="6"/>
        <v>-13.724666895616721</v>
      </c>
      <c r="W75" s="53">
        <f t="shared" si="6"/>
        <v>-1.40885397231159</v>
      </c>
      <c r="X75" s="53">
        <f t="shared" si="6"/>
        <v>1.4923083103226702</v>
      </c>
      <c r="Y75" s="53">
        <f t="shared" si="6"/>
        <v>-14.429786217797925</v>
      </c>
      <c r="Z75" s="53">
        <f t="shared" si="6"/>
        <v>-32.365734237477326</v>
      </c>
      <c r="AA75" s="53">
        <f t="shared" si="6"/>
        <v>-22.895291687529721</v>
      </c>
      <c r="AB75" s="53">
        <f t="shared" si="6"/>
        <v>13.112449618746538</v>
      </c>
      <c r="AC75" s="53">
        <f t="shared" si="6"/>
        <v>9.4687736929674315</v>
      </c>
      <c r="AD75" s="53">
        <f t="shared" si="8"/>
        <v>0.49709319555617526</v>
      </c>
    </row>
    <row r="76" spans="1:30" ht="12.75" customHeight="1">
      <c r="A76" s="35" t="s">
        <v>24</v>
      </c>
      <c r="B76" s="79" t="s">
        <v>589</v>
      </c>
      <c r="C76" s="53">
        <f t="shared" si="7"/>
        <v>27.349664006455399</v>
      </c>
      <c r="D76" s="53">
        <f t="shared" si="6"/>
        <v>-1.6376602654061969</v>
      </c>
      <c r="E76" s="53">
        <f t="shared" si="6"/>
        <v>-1.810037951358126</v>
      </c>
      <c r="F76" s="53">
        <f t="shared" si="6"/>
        <v>26.074817352539313</v>
      </c>
      <c r="G76" s="53">
        <f t="shared" si="6"/>
        <v>48.147558583223372</v>
      </c>
      <c r="H76" s="53">
        <f t="shared" si="6"/>
        <v>-17.279508111239025</v>
      </c>
      <c r="I76" s="53">
        <f t="shared" si="6"/>
        <v>5.7631730659608138E-2</v>
      </c>
      <c r="J76" s="53">
        <f t="shared" si="6"/>
        <v>-30.044637187894352</v>
      </c>
      <c r="K76" s="53">
        <f t="shared" si="6"/>
        <v>-19.339214662952912</v>
      </c>
      <c r="L76" s="53">
        <f t="shared" si="6"/>
        <v>-0.83881372016712419</v>
      </c>
      <c r="M76" s="53">
        <f t="shared" si="6"/>
        <v>-10.548828900237496</v>
      </c>
      <c r="N76" s="53">
        <f t="shared" si="6"/>
        <v>-3.2192606683463936</v>
      </c>
      <c r="O76" s="53">
        <f t="shared" si="6"/>
        <v>2.7712969249759567</v>
      </c>
      <c r="P76" s="53">
        <f t="shared" si="6"/>
        <v>-17.67008400544286</v>
      </c>
      <c r="Q76" s="53">
        <f t="shared" si="6"/>
        <v>11.341154297291482</v>
      </c>
      <c r="R76" s="53">
        <f t="shared" si="6"/>
        <v>22.200744665091449</v>
      </c>
      <c r="S76" s="53">
        <f t="shared" si="6"/>
        <v>-6.7936505347613121</v>
      </c>
      <c r="T76" s="53">
        <f t="shared" si="6"/>
        <v>5.3493518942169516</v>
      </c>
      <c r="U76" s="53">
        <f t="shared" si="6"/>
        <v>1.4650814647440029</v>
      </c>
      <c r="V76" s="53">
        <f t="shared" si="6"/>
        <v>17.211649396989088</v>
      </c>
      <c r="W76" s="53">
        <f t="shared" si="6"/>
        <v>-22.102025399464011</v>
      </c>
      <c r="X76" s="53">
        <f t="shared" si="6"/>
        <v>-3.2415490152085198</v>
      </c>
      <c r="Y76" s="53">
        <f t="shared" si="6"/>
        <v>17.094659386950028</v>
      </c>
      <c r="Z76" s="53">
        <f t="shared" si="6"/>
        <v>2.8091091708452467</v>
      </c>
      <c r="AA76" s="53">
        <f t="shared" si="6"/>
        <v>-6.0235078276164131</v>
      </c>
      <c r="AB76" s="53">
        <f t="shared" si="6"/>
        <v>6.2475076766397564</v>
      </c>
      <c r="AC76" s="53">
        <f t="shared" si="6"/>
        <v>16.43868785786124</v>
      </c>
      <c r="AD76" s="53">
        <f t="shared" si="8"/>
        <v>0.95868291673883732</v>
      </c>
    </row>
    <row r="77" spans="1:30" ht="12.75" customHeight="1">
      <c r="A77" s="35" t="s">
        <v>23</v>
      </c>
      <c r="B77" s="79" t="s">
        <v>589</v>
      </c>
      <c r="C77" s="53">
        <f t="shared" si="7"/>
        <v>14.362122874168648</v>
      </c>
      <c r="D77" s="53">
        <f t="shared" si="6"/>
        <v>24.648261981494414</v>
      </c>
      <c r="E77" s="53">
        <f t="shared" si="6"/>
        <v>11.564727311850589</v>
      </c>
      <c r="F77" s="53">
        <f t="shared" si="6"/>
        <v>27.371634406266551</v>
      </c>
      <c r="G77" s="53">
        <f t="shared" si="6"/>
        <v>46.531765434843635</v>
      </c>
      <c r="H77" s="53">
        <f t="shared" si="6"/>
        <v>-19.353725493642642</v>
      </c>
      <c r="I77" s="53">
        <f t="shared" si="6"/>
        <v>-11.334519276801274</v>
      </c>
      <c r="J77" s="53">
        <f t="shared" si="6"/>
        <v>3.864190933055724</v>
      </c>
      <c r="K77" s="53">
        <f t="shared" si="6"/>
        <v>15.013159361039314</v>
      </c>
      <c r="L77" s="53">
        <f t="shared" si="6"/>
        <v>6.068368935114961</v>
      </c>
      <c r="M77" s="53">
        <f t="shared" si="6"/>
        <v>5.9806362740767156</v>
      </c>
      <c r="N77" s="53">
        <f t="shared" ref="D77:AC87" si="9">IFERROR(N19/M19*100-100,"--")</f>
        <v>-3.2112758858826993</v>
      </c>
      <c r="O77" s="53">
        <f t="shared" si="9"/>
        <v>-3.8252891466931658</v>
      </c>
      <c r="P77" s="53">
        <f t="shared" si="9"/>
        <v>-15.800458798305797</v>
      </c>
      <c r="Q77" s="53">
        <f t="shared" si="9"/>
        <v>29.354468889781316</v>
      </c>
      <c r="R77" s="53">
        <f t="shared" si="9"/>
        <v>3.4493447427875026</v>
      </c>
      <c r="S77" s="53">
        <f t="shared" si="9"/>
        <v>16.117810519581496</v>
      </c>
      <c r="T77" s="53">
        <f t="shared" si="9"/>
        <v>13.457422910927292</v>
      </c>
      <c r="U77" s="53">
        <f t="shared" si="9"/>
        <v>9.8438412214894413</v>
      </c>
      <c r="V77" s="53">
        <f t="shared" si="9"/>
        <v>2.8713816966178314</v>
      </c>
      <c r="W77" s="53">
        <f t="shared" si="9"/>
        <v>2.1543632566695123</v>
      </c>
      <c r="X77" s="53">
        <f t="shared" si="9"/>
        <v>3.91617255020833E-2</v>
      </c>
      <c r="Y77" s="53">
        <f t="shared" si="9"/>
        <v>10.49912630007401</v>
      </c>
      <c r="Z77" s="53">
        <f t="shared" si="9"/>
        <v>-9.8353347742414883</v>
      </c>
      <c r="AA77" s="53">
        <f t="shared" si="9"/>
        <v>-14.107508921916974</v>
      </c>
      <c r="AB77" s="53">
        <f t="shared" si="9"/>
        <v>14.915564669752229</v>
      </c>
      <c r="AC77" s="53">
        <f t="shared" si="9"/>
        <v>22.615174189385371</v>
      </c>
      <c r="AD77" s="53">
        <f t="shared" si="8"/>
        <v>6.2662642504294581</v>
      </c>
    </row>
    <row r="78" spans="1:30" ht="12.75" customHeight="1">
      <c r="A78" s="35" t="s">
        <v>22</v>
      </c>
      <c r="B78" s="79" t="s">
        <v>589</v>
      </c>
      <c r="C78" s="53">
        <f t="shared" si="7"/>
        <v>41.872685740716662</v>
      </c>
      <c r="D78" s="53">
        <f t="shared" si="9"/>
        <v>5.8327013932012903</v>
      </c>
      <c r="E78" s="53">
        <f t="shared" si="9"/>
        <v>22.840482827021532</v>
      </c>
      <c r="F78" s="53">
        <f t="shared" si="9"/>
        <v>39.872682032185821</v>
      </c>
      <c r="G78" s="53">
        <f t="shared" si="9"/>
        <v>24.418454547961701</v>
      </c>
      <c r="H78" s="53">
        <f t="shared" si="9"/>
        <v>-4.7021160434884308</v>
      </c>
      <c r="I78" s="53">
        <f t="shared" si="9"/>
        <v>-12.685056164515586</v>
      </c>
      <c r="J78" s="53">
        <f t="shared" si="9"/>
        <v>3.8762899699063667</v>
      </c>
      <c r="K78" s="53">
        <f t="shared" si="9"/>
        <v>18.252204048964586</v>
      </c>
      <c r="L78" s="53">
        <f t="shared" si="9"/>
        <v>24.600147249321651</v>
      </c>
      <c r="M78" s="53">
        <f t="shared" si="9"/>
        <v>35.88131610142824</v>
      </c>
      <c r="N78" s="53">
        <f t="shared" si="9"/>
        <v>2.3642929627580571</v>
      </c>
      <c r="O78" s="53">
        <f t="shared" si="9"/>
        <v>-1.3324939588877527</v>
      </c>
      <c r="P78" s="53">
        <f t="shared" si="9"/>
        <v>-9.5147695006254907</v>
      </c>
      <c r="Q78" s="53">
        <f t="shared" si="9"/>
        <v>24.678882213122179</v>
      </c>
      <c r="R78" s="53">
        <f t="shared" si="9"/>
        <v>12.463426564558816</v>
      </c>
      <c r="S78" s="53">
        <f t="shared" si="9"/>
        <v>31.537832631857981</v>
      </c>
      <c r="T78" s="53">
        <f t="shared" si="9"/>
        <v>38.694973591631992</v>
      </c>
      <c r="U78" s="53">
        <f t="shared" si="9"/>
        <v>-4.2305951878091719E-2</v>
      </c>
      <c r="V78" s="53">
        <f t="shared" si="9"/>
        <v>12.559804772479282</v>
      </c>
      <c r="W78" s="53">
        <f t="shared" si="9"/>
        <v>-8.1503930133264504</v>
      </c>
      <c r="X78" s="53">
        <f t="shared" si="9"/>
        <v>8.0160210477149434</v>
      </c>
      <c r="Y78" s="53">
        <f t="shared" si="9"/>
        <v>3.7707663122296537</v>
      </c>
      <c r="Z78" s="53">
        <f t="shared" si="9"/>
        <v>-3.6726510813933686</v>
      </c>
      <c r="AA78" s="53">
        <f t="shared" si="9"/>
        <v>-18.708596943588731</v>
      </c>
      <c r="AB78" s="53">
        <f t="shared" si="9"/>
        <v>20.97779952856169</v>
      </c>
      <c r="AC78" s="53">
        <f t="shared" si="9"/>
        <v>9.5183853647999825</v>
      </c>
      <c r="AD78" s="53">
        <f t="shared" si="8"/>
        <v>10.310724717498545</v>
      </c>
    </row>
    <row r="79" spans="1:30" ht="12.75" customHeight="1">
      <c r="A79" s="35" t="s">
        <v>21</v>
      </c>
      <c r="B79" s="79" t="s">
        <v>589</v>
      </c>
      <c r="C79" s="53">
        <f t="shared" si="7"/>
        <v>55.39634358194553</v>
      </c>
      <c r="D79" s="53">
        <f t="shared" si="9"/>
        <v>24.86690600602941</v>
      </c>
      <c r="E79" s="53">
        <f t="shared" si="9"/>
        <v>-2.1465388622065973</v>
      </c>
      <c r="F79" s="53">
        <f t="shared" si="9"/>
        <v>23.775239810621883</v>
      </c>
      <c r="G79" s="53">
        <f t="shared" si="9"/>
        <v>-4.2137348707555731</v>
      </c>
      <c r="H79" s="53">
        <f t="shared" si="9"/>
        <v>-30.560102884560195</v>
      </c>
      <c r="I79" s="53">
        <f t="shared" si="9"/>
        <v>17.876798471187058</v>
      </c>
      <c r="J79" s="53">
        <f t="shared" si="9"/>
        <v>23.641954974488513</v>
      </c>
      <c r="K79" s="53">
        <f t="shared" si="9"/>
        <v>28.32294148347404</v>
      </c>
      <c r="L79" s="53">
        <f t="shared" si="9"/>
        <v>16.044381759107452</v>
      </c>
      <c r="M79" s="53">
        <f t="shared" si="9"/>
        <v>6.6667376375356753</v>
      </c>
      <c r="N79" s="53">
        <f t="shared" si="9"/>
        <v>-1.9104289653495812</v>
      </c>
      <c r="O79" s="53">
        <f t="shared" si="9"/>
        <v>-12.586651702569498</v>
      </c>
      <c r="P79" s="53">
        <f t="shared" si="9"/>
        <v>-23.812039211732326</v>
      </c>
      <c r="Q79" s="53">
        <f t="shared" si="9"/>
        <v>35.971260787670531</v>
      </c>
      <c r="R79" s="53">
        <f t="shared" si="9"/>
        <v>6.9282369763642606</v>
      </c>
      <c r="S79" s="53">
        <f t="shared" si="9"/>
        <v>13.77382689263726</v>
      </c>
      <c r="T79" s="53">
        <f t="shared" si="9"/>
        <v>8.4033063438472055</v>
      </c>
      <c r="U79" s="53">
        <f t="shared" si="9"/>
        <v>18.651830739310398</v>
      </c>
      <c r="V79" s="53">
        <f t="shared" si="9"/>
        <v>5.2700995953003655</v>
      </c>
      <c r="W79" s="53">
        <f t="shared" si="9"/>
        <v>0.79109411403931063</v>
      </c>
      <c r="X79" s="53">
        <f t="shared" si="9"/>
        <v>6.3902389217751079</v>
      </c>
      <c r="Y79" s="53">
        <f t="shared" si="9"/>
        <v>4.9361824200780546</v>
      </c>
      <c r="Z79" s="53">
        <f t="shared" si="9"/>
        <v>-11.063222185429851</v>
      </c>
      <c r="AA79" s="53">
        <f t="shared" si="9"/>
        <v>-12.435103009200148</v>
      </c>
      <c r="AB79" s="53">
        <f t="shared" si="9"/>
        <v>27.064748651543042</v>
      </c>
      <c r="AC79" s="53">
        <f t="shared" si="9"/>
        <v>19.882948787133444</v>
      </c>
      <c r="AD79" s="53">
        <f t="shared" si="8"/>
        <v>7.2338753239554023</v>
      </c>
    </row>
    <row r="80" spans="1:30" ht="12.75" customHeight="1">
      <c r="A80" s="35" t="s">
        <v>20</v>
      </c>
      <c r="B80" s="79" t="s">
        <v>589</v>
      </c>
      <c r="C80" s="53">
        <f t="shared" si="7"/>
        <v>52.000944658070864</v>
      </c>
      <c r="D80" s="53">
        <f t="shared" si="9"/>
        <v>32.728363200749868</v>
      </c>
      <c r="E80" s="53">
        <f t="shared" si="9"/>
        <v>35.449107179639725</v>
      </c>
      <c r="F80" s="53">
        <f t="shared" si="9"/>
        <v>2.7195128438332716</v>
      </c>
      <c r="G80" s="53">
        <f t="shared" si="9"/>
        <v>17.848953785556262</v>
      </c>
      <c r="H80" s="53">
        <f t="shared" si="9"/>
        <v>-12.909096317742922</v>
      </c>
      <c r="I80" s="53">
        <f t="shared" si="9"/>
        <v>-3.1954673489458685</v>
      </c>
      <c r="J80" s="53">
        <f t="shared" si="9"/>
        <v>-31.270283756281927</v>
      </c>
      <c r="K80" s="53">
        <f t="shared" si="9"/>
        <v>-22.15162747386924</v>
      </c>
      <c r="L80" s="53">
        <f t="shared" si="9"/>
        <v>-32.512928588222195</v>
      </c>
      <c r="M80" s="53">
        <f t="shared" si="9"/>
        <v>-50.873295453548273</v>
      </c>
      <c r="N80" s="53">
        <f t="shared" si="9"/>
        <v>-76.883585268270394</v>
      </c>
      <c r="O80" s="53">
        <f t="shared" si="9"/>
        <v>-72.56957117339131</v>
      </c>
      <c r="P80" s="53">
        <f t="shared" si="9"/>
        <v>-64.137350238406569</v>
      </c>
      <c r="Q80" s="53">
        <f t="shared" si="9"/>
        <v>92.136854996755801</v>
      </c>
      <c r="R80" s="53">
        <f t="shared" si="9"/>
        <v>-40.721810133539663</v>
      </c>
      <c r="S80" s="53">
        <f t="shared" si="9"/>
        <v>30.85666541392186</v>
      </c>
      <c r="T80" s="53">
        <f t="shared" si="9"/>
        <v>-59.345232022298163</v>
      </c>
      <c r="U80" s="53">
        <f t="shared" si="9"/>
        <v>36.066339855111494</v>
      </c>
      <c r="V80" s="53">
        <f t="shared" si="9"/>
        <v>12.698140123845832</v>
      </c>
      <c r="W80" s="53">
        <f t="shared" si="9"/>
        <v>-3.071973221126342</v>
      </c>
      <c r="X80" s="53">
        <f t="shared" si="9"/>
        <v>12.198524947406383</v>
      </c>
      <c r="Y80" s="53">
        <f t="shared" si="9"/>
        <v>20.798964306987003</v>
      </c>
      <c r="Z80" s="53">
        <f t="shared" si="9"/>
        <v>-8.0907307671612188</v>
      </c>
      <c r="AA80" s="53">
        <f t="shared" si="9"/>
        <v>-11.209041167761541</v>
      </c>
      <c r="AB80" s="53">
        <f t="shared" si="9"/>
        <v>78.736848779479402</v>
      </c>
      <c r="AC80" s="53">
        <f t="shared" si="9"/>
        <v>9.9306319955821465</v>
      </c>
      <c r="AD80" s="53">
        <f t="shared" si="8"/>
        <v>-12.740170326234761</v>
      </c>
    </row>
    <row r="81" spans="1:32" ht="12.75" customHeight="1">
      <c r="A81" s="35" t="s">
        <v>19</v>
      </c>
      <c r="B81" s="79" t="s">
        <v>589</v>
      </c>
      <c r="C81" s="53">
        <f t="shared" si="7"/>
        <v>175.29684044102959</v>
      </c>
      <c r="D81" s="53">
        <f t="shared" si="9"/>
        <v>33.728117622631999</v>
      </c>
      <c r="E81" s="53">
        <f t="shared" si="9"/>
        <v>1.2564921141550371</v>
      </c>
      <c r="F81" s="53">
        <f t="shared" si="9"/>
        <v>47.181686089852775</v>
      </c>
      <c r="G81" s="53">
        <f t="shared" si="9"/>
        <v>61.054813636092291</v>
      </c>
      <c r="H81" s="53">
        <f t="shared" si="9"/>
        <v>-17.893459854108755</v>
      </c>
      <c r="I81" s="53">
        <f t="shared" si="9"/>
        <v>-19.376473331022382</v>
      </c>
      <c r="J81" s="53">
        <f t="shared" si="9"/>
        <v>-0.40828305104726326</v>
      </c>
      <c r="K81" s="53">
        <f t="shared" si="9"/>
        <v>13.634818245586771</v>
      </c>
      <c r="L81" s="53">
        <f t="shared" si="9"/>
        <v>1.4742074031541392</v>
      </c>
      <c r="M81" s="53">
        <f t="shared" si="9"/>
        <v>0.15628116519101809</v>
      </c>
      <c r="N81" s="53">
        <f t="shared" si="9"/>
        <v>-15.992098080343695</v>
      </c>
      <c r="O81" s="53">
        <f t="shared" si="9"/>
        <v>1.4179027627305771</v>
      </c>
      <c r="P81" s="53">
        <f t="shared" si="9"/>
        <v>-0.86533303567355802</v>
      </c>
      <c r="Q81" s="53">
        <f t="shared" si="9"/>
        <v>52.669675946600563</v>
      </c>
      <c r="R81" s="53">
        <f t="shared" si="9"/>
        <v>-13.463538937616889</v>
      </c>
      <c r="S81" s="53">
        <f t="shared" si="9"/>
        <v>-6.7635077681253506</v>
      </c>
      <c r="T81" s="53">
        <f t="shared" si="9"/>
        <v>15.65264632337869</v>
      </c>
      <c r="U81" s="53">
        <f t="shared" si="9"/>
        <v>-0.96575050101438364</v>
      </c>
      <c r="V81" s="53">
        <f t="shared" si="9"/>
        <v>7.3174983671460154</v>
      </c>
      <c r="W81" s="53">
        <f t="shared" si="9"/>
        <v>9.4443643330544944</v>
      </c>
      <c r="X81" s="53">
        <f t="shared" si="9"/>
        <v>0.91794648416811242</v>
      </c>
      <c r="Y81" s="53">
        <f t="shared" si="9"/>
        <v>9.6260769358087259</v>
      </c>
      <c r="Z81" s="53">
        <f t="shared" si="9"/>
        <v>19.244297929188377</v>
      </c>
      <c r="AA81" s="53">
        <f t="shared" si="9"/>
        <v>15.909781310354717</v>
      </c>
      <c r="AB81" s="53">
        <f t="shared" si="9"/>
        <v>5.9915165023417813</v>
      </c>
      <c r="AC81" s="53">
        <f t="shared" si="9"/>
        <v>9.5123029446937011</v>
      </c>
      <c r="AD81" s="53">
        <f t="shared" si="8"/>
        <v>10.581046291628283</v>
      </c>
    </row>
    <row r="82" spans="1:32" ht="12.75" customHeight="1">
      <c r="A82" s="35" t="s">
        <v>18</v>
      </c>
      <c r="B82" s="79" t="s">
        <v>589</v>
      </c>
      <c r="C82" s="53">
        <f t="shared" si="7"/>
        <v>288.60857448014576</v>
      </c>
      <c r="D82" s="53">
        <f t="shared" si="9"/>
        <v>0.71872704835918455</v>
      </c>
      <c r="E82" s="53">
        <f t="shared" si="9"/>
        <v>-11.609846851891064</v>
      </c>
      <c r="F82" s="53">
        <f t="shared" si="9"/>
        <v>8.8052476722212845</v>
      </c>
      <c r="G82" s="53">
        <f t="shared" si="9"/>
        <v>76.615654336281807</v>
      </c>
      <c r="H82" s="53">
        <f t="shared" si="9"/>
        <v>-14.245184040316431</v>
      </c>
      <c r="I82" s="53">
        <f t="shared" si="9"/>
        <v>8.655119606452331</v>
      </c>
      <c r="J82" s="53">
        <f t="shared" si="9"/>
        <v>-9.9514685441031787</v>
      </c>
      <c r="K82" s="53">
        <f t="shared" si="9"/>
        <v>21.56793498611971</v>
      </c>
      <c r="L82" s="53">
        <f t="shared" si="9"/>
        <v>10.516914056111332</v>
      </c>
      <c r="M82" s="53">
        <f t="shared" si="9"/>
        <v>15.1546564838645</v>
      </c>
      <c r="N82" s="53">
        <f t="shared" si="9"/>
        <v>-37.868939690120065</v>
      </c>
      <c r="O82" s="53">
        <f t="shared" si="9"/>
        <v>-13.206588844287396</v>
      </c>
      <c r="P82" s="53">
        <f t="shared" si="9"/>
        <v>-5.959254176604432</v>
      </c>
      <c r="Q82" s="53">
        <f t="shared" si="9"/>
        <v>9.8585344837631226</v>
      </c>
      <c r="R82" s="53">
        <f t="shared" si="9"/>
        <v>10.299601641222125</v>
      </c>
      <c r="S82" s="53">
        <f t="shared" si="9"/>
        <v>24.191814044332745</v>
      </c>
      <c r="T82" s="53">
        <f t="shared" si="9"/>
        <v>-5.1286425304727459</v>
      </c>
      <c r="U82" s="53">
        <f t="shared" si="9"/>
        <v>-3.7124750803307336</v>
      </c>
      <c r="V82" s="53">
        <f t="shared" si="9"/>
        <v>15.089161833859038</v>
      </c>
      <c r="W82" s="53">
        <f t="shared" si="9"/>
        <v>33.499672375626972</v>
      </c>
      <c r="X82" s="53">
        <f t="shared" si="9"/>
        <v>0.32565764429574529</v>
      </c>
      <c r="Y82" s="53">
        <f t="shared" si="9"/>
        <v>3.6673842785407231</v>
      </c>
      <c r="Z82" s="53">
        <f t="shared" si="9"/>
        <v>-19.382670531299581</v>
      </c>
      <c r="AA82" s="53">
        <f t="shared" si="9"/>
        <v>-16.754501756552841</v>
      </c>
      <c r="AB82" s="53">
        <f t="shared" si="9"/>
        <v>40.463419272073622</v>
      </c>
      <c r="AC82" s="53">
        <f t="shared" si="9"/>
        <v>-28.675442218378606</v>
      </c>
      <c r="AD82" s="53">
        <f t="shared" si="8"/>
        <v>6.8922830484561217</v>
      </c>
    </row>
    <row r="83" spans="1:32" ht="12.75" customHeight="1">
      <c r="A83" s="35" t="s">
        <v>17</v>
      </c>
      <c r="B83" s="79" t="s">
        <v>589</v>
      </c>
      <c r="C83" s="53">
        <f t="shared" si="7"/>
        <v>94.149971899283884</v>
      </c>
      <c r="D83" s="53">
        <f t="shared" si="9"/>
        <v>38.343059849004675</v>
      </c>
      <c r="E83" s="53">
        <f t="shared" si="9"/>
        <v>-8.4992254007480028</v>
      </c>
      <c r="F83" s="53">
        <f t="shared" si="9"/>
        <v>19.462040078965458</v>
      </c>
      <c r="G83" s="53">
        <f t="shared" si="9"/>
        <v>26.229020405386464</v>
      </c>
      <c r="H83" s="53">
        <f t="shared" si="9"/>
        <v>-2.7061958630548446</v>
      </c>
      <c r="I83" s="53">
        <f t="shared" si="9"/>
        <v>13.662593046190551</v>
      </c>
      <c r="J83" s="53">
        <f t="shared" si="9"/>
        <v>21.936425001217557</v>
      </c>
      <c r="K83" s="53">
        <f t="shared" si="9"/>
        <v>22.611287178485753</v>
      </c>
      <c r="L83" s="53">
        <f t="shared" si="9"/>
        <v>-8.4944441227510339</v>
      </c>
      <c r="M83" s="53">
        <f t="shared" si="9"/>
        <v>2.0371759800660527</v>
      </c>
      <c r="N83" s="53">
        <f t="shared" si="9"/>
        <v>-11.321354225910241</v>
      </c>
      <c r="O83" s="53">
        <f t="shared" si="9"/>
        <v>14.019433645516585</v>
      </c>
      <c r="P83" s="53">
        <f t="shared" si="9"/>
        <v>1.4954637605220569</v>
      </c>
      <c r="Q83" s="53">
        <f t="shared" si="9"/>
        <v>34.448828609936356</v>
      </c>
      <c r="R83" s="53">
        <f t="shared" si="9"/>
        <v>32.958518810856873</v>
      </c>
      <c r="S83" s="53">
        <f t="shared" si="9"/>
        <v>8.2062915441649835</v>
      </c>
      <c r="T83" s="53">
        <f t="shared" si="9"/>
        <v>4.0967859040486445</v>
      </c>
      <c r="U83" s="53">
        <f t="shared" si="9"/>
        <v>7.4616146998334898</v>
      </c>
      <c r="V83" s="53">
        <f t="shared" si="9"/>
        <v>3.6571083703571787</v>
      </c>
      <c r="W83" s="53">
        <f t="shared" si="9"/>
        <v>0.63111013056295917</v>
      </c>
      <c r="X83" s="53">
        <f t="shared" si="9"/>
        <v>-3.6416988761926063</v>
      </c>
      <c r="Y83" s="53">
        <f t="shared" si="9"/>
        <v>9.7636609939425654</v>
      </c>
      <c r="Z83" s="53">
        <f t="shared" si="9"/>
        <v>-6.2496127429169093</v>
      </c>
      <c r="AA83" s="53">
        <f t="shared" si="9"/>
        <v>-27.707159966649741</v>
      </c>
      <c r="AB83" s="53">
        <f t="shared" si="9"/>
        <v>12.576507522123293</v>
      </c>
      <c r="AC83" s="53">
        <f t="shared" si="9"/>
        <v>11.16953367325479</v>
      </c>
      <c r="AD83" s="53">
        <f t="shared" si="8"/>
        <v>9.2439144792725756</v>
      </c>
    </row>
    <row r="84" spans="1:32" ht="12.75" customHeight="1">
      <c r="A84" s="35" t="s">
        <v>16</v>
      </c>
      <c r="B84" s="79" t="s">
        <v>589</v>
      </c>
      <c r="C84" s="53">
        <f t="shared" si="7"/>
        <v>24.471904568004987</v>
      </c>
      <c r="D84" s="53">
        <f t="shared" si="9"/>
        <v>35.834891311455294</v>
      </c>
      <c r="E84" s="53">
        <f t="shared" si="9"/>
        <v>20.629880015570265</v>
      </c>
      <c r="F84" s="53">
        <f t="shared" si="9"/>
        <v>17.695962266808138</v>
      </c>
      <c r="G84" s="53">
        <f t="shared" si="9"/>
        <v>45.662289838457298</v>
      </c>
      <c r="H84" s="53">
        <f t="shared" si="9"/>
        <v>-9.409759894042466</v>
      </c>
      <c r="I84" s="53">
        <f t="shared" si="9"/>
        <v>-2.5708258688918164</v>
      </c>
      <c r="J84" s="53">
        <f t="shared" si="9"/>
        <v>6.426674118177516</v>
      </c>
      <c r="K84" s="53">
        <f t="shared" si="9"/>
        <v>13.637260660460143</v>
      </c>
      <c r="L84" s="53">
        <f t="shared" si="9"/>
        <v>-30.534392619370877</v>
      </c>
      <c r="M84" s="53">
        <f t="shared" si="9"/>
        <v>79.944449388645666</v>
      </c>
      <c r="N84" s="53">
        <f t="shared" si="9"/>
        <v>-16.784949368648057</v>
      </c>
      <c r="O84" s="53">
        <f t="shared" si="9"/>
        <v>-22.159629237127263</v>
      </c>
      <c r="P84" s="53">
        <f t="shared" si="9"/>
        <v>-14.491277685597865</v>
      </c>
      <c r="Q84" s="53">
        <f t="shared" si="9"/>
        <v>-3.1100055732636207</v>
      </c>
      <c r="R84" s="53">
        <f t="shared" si="9"/>
        <v>-12.56386223806183</v>
      </c>
      <c r="S84" s="53">
        <f t="shared" si="9"/>
        <v>-0.75502112742913141</v>
      </c>
      <c r="T84" s="53">
        <f t="shared" si="9"/>
        <v>3.9078750549010266</v>
      </c>
      <c r="U84" s="53">
        <f t="shared" si="9"/>
        <v>-15.344311368780893</v>
      </c>
      <c r="V84" s="53">
        <f t="shared" si="9"/>
        <v>-17.499223426030625</v>
      </c>
      <c r="W84" s="53">
        <f t="shared" si="9"/>
        <v>-22.247115989675933</v>
      </c>
      <c r="X84" s="53">
        <f t="shared" si="9"/>
        <v>-20.372638794010214</v>
      </c>
      <c r="Y84" s="53">
        <f t="shared" si="9"/>
        <v>-17.415577548000044</v>
      </c>
      <c r="Z84" s="53">
        <f t="shared" si="9"/>
        <v>-20.870816935172954</v>
      </c>
      <c r="AA84" s="53">
        <f t="shared" si="9"/>
        <v>-28.174881192210449</v>
      </c>
      <c r="AB84" s="53">
        <f t="shared" si="9"/>
        <v>32.021635330500033</v>
      </c>
      <c r="AC84" s="53">
        <f t="shared" si="9"/>
        <v>-11.408706916641563</v>
      </c>
      <c r="AD84" s="53">
        <f t="shared" si="8"/>
        <v>-2.2032754071713327</v>
      </c>
    </row>
    <row r="85" spans="1:32" ht="12.75" customHeight="1">
      <c r="A85" s="35" t="s">
        <v>15</v>
      </c>
      <c r="B85" s="79" t="s">
        <v>589</v>
      </c>
      <c r="C85" s="53">
        <f t="shared" si="7"/>
        <v>225.4021671648722</v>
      </c>
      <c r="D85" s="53">
        <f t="shared" si="9"/>
        <v>-44.113269106681649</v>
      </c>
      <c r="E85" s="53">
        <f t="shared" si="9"/>
        <v>39.615153225328868</v>
      </c>
      <c r="F85" s="53">
        <f t="shared" si="9"/>
        <v>25.921263499952232</v>
      </c>
      <c r="G85" s="53">
        <f t="shared" si="9"/>
        <v>21.385207406268677</v>
      </c>
      <c r="H85" s="53">
        <f t="shared" si="9"/>
        <v>-0.69997053400679476</v>
      </c>
      <c r="I85" s="53">
        <f t="shared" si="9"/>
        <v>-57.258421105751232</v>
      </c>
      <c r="J85" s="53">
        <f t="shared" si="9"/>
        <v>-5.6062824698839506</v>
      </c>
      <c r="K85" s="53">
        <f t="shared" si="9"/>
        <v>64.644227589784151</v>
      </c>
      <c r="L85" s="53">
        <f t="shared" si="9"/>
        <v>130.42893840232867</v>
      </c>
      <c r="M85" s="53">
        <f t="shared" si="9"/>
        <v>21.136373303998553</v>
      </c>
      <c r="N85" s="53">
        <f t="shared" si="9"/>
        <v>-26.555404454934617</v>
      </c>
      <c r="O85" s="53">
        <f t="shared" si="9"/>
        <v>15.715824291344944</v>
      </c>
      <c r="P85" s="53">
        <f t="shared" si="9"/>
        <v>3.1905818876566627</v>
      </c>
      <c r="Q85" s="53">
        <f t="shared" si="9"/>
        <v>21.576906781976277</v>
      </c>
      <c r="R85" s="53">
        <f t="shared" si="9"/>
        <v>2.1327740122183201</v>
      </c>
      <c r="S85" s="53">
        <f t="shared" si="9"/>
        <v>20.319629885639799</v>
      </c>
      <c r="T85" s="53">
        <f t="shared" si="9"/>
        <v>11.203825773707734</v>
      </c>
      <c r="U85" s="53">
        <f t="shared" si="9"/>
        <v>29.07347315985561</v>
      </c>
      <c r="V85" s="53">
        <f t="shared" si="9"/>
        <v>-2.4793576384821279</v>
      </c>
      <c r="W85" s="53">
        <f t="shared" si="9"/>
        <v>16.078489315197459</v>
      </c>
      <c r="X85" s="53">
        <f t="shared" si="9"/>
        <v>-2.0625338893873106</v>
      </c>
      <c r="Y85" s="53">
        <f t="shared" si="9"/>
        <v>24.004665246791205</v>
      </c>
      <c r="Z85" s="53">
        <f t="shared" si="9"/>
        <v>5.501426186674351</v>
      </c>
      <c r="AA85" s="53">
        <f t="shared" si="9"/>
        <v>-15.118340540980313</v>
      </c>
      <c r="AB85" s="53">
        <f t="shared" si="9"/>
        <v>47.375772224949628</v>
      </c>
      <c r="AC85" s="53">
        <f t="shared" si="9"/>
        <v>55.294401742485888</v>
      </c>
      <c r="AD85" s="53">
        <f t="shared" si="8"/>
        <v>13.858370828885441</v>
      </c>
    </row>
    <row r="86" spans="1:32" ht="12.75" customHeight="1">
      <c r="A86" s="35" t="s">
        <v>14</v>
      </c>
      <c r="B86" s="79" t="s">
        <v>589</v>
      </c>
      <c r="C86" s="53">
        <f t="shared" si="7"/>
        <v>70.470283291521838</v>
      </c>
      <c r="D86" s="53">
        <f t="shared" si="9"/>
        <v>54.791150000103499</v>
      </c>
      <c r="E86" s="53">
        <f t="shared" si="9"/>
        <v>14.306652048591403</v>
      </c>
      <c r="F86" s="53">
        <f t="shared" si="9"/>
        <v>9.0820446818254368</v>
      </c>
      <c r="G86" s="53">
        <f t="shared" si="9"/>
        <v>34.579936563611852</v>
      </c>
      <c r="H86" s="53">
        <f t="shared" si="9"/>
        <v>48.357169557462555</v>
      </c>
      <c r="I86" s="53">
        <f t="shared" si="9"/>
        <v>69.88175692167809</v>
      </c>
      <c r="J86" s="53">
        <f t="shared" si="9"/>
        <v>40.020814477985937</v>
      </c>
      <c r="K86" s="53">
        <f t="shared" si="9"/>
        <v>-12.091531279942345</v>
      </c>
      <c r="L86" s="53">
        <f t="shared" si="9"/>
        <v>-22.960561758038253</v>
      </c>
      <c r="M86" s="53">
        <f t="shared" si="9"/>
        <v>-30.434043213442422</v>
      </c>
      <c r="N86" s="53">
        <f t="shared" si="9"/>
        <v>-23.394961403518209</v>
      </c>
      <c r="O86" s="53">
        <f t="shared" si="9"/>
        <v>56.183950732267022</v>
      </c>
      <c r="P86" s="53">
        <f t="shared" si="9"/>
        <v>69.755514014633974</v>
      </c>
      <c r="Q86" s="53">
        <f t="shared" si="9"/>
        <v>-32.079046706205702</v>
      </c>
      <c r="R86" s="53">
        <f t="shared" si="9"/>
        <v>-6.8766468985476621</v>
      </c>
      <c r="S86" s="53">
        <f t="shared" si="9"/>
        <v>13.270842184359438</v>
      </c>
      <c r="T86" s="53">
        <f t="shared" si="9"/>
        <v>0.59649266333063622</v>
      </c>
      <c r="U86" s="53">
        <f t="shared" si="9"/>
        <v>10.38219050557359</v>
      </c>
      <c r="V86" s="53">
        <f t="shared" si="9"/>
        <v>-10.009660378605261</v>
      </c>
      <c r="W86" s="53">
        <f t="shared" si="9"/>
        <v>-2.5684821195904135</v>
      </c>
      <c r="X86" s="53">
        <f t="shared" si="9"/>
        <v>-7.9250403216814931</v>
      </c>
      <c r="Y86" s="53">
        <f t="shared" si="9"/>
        <v>7.4068171217884355</v>
      </c>
      <c r="Z86" s="53">
        <f t="shared" si="9"/>
        <v>-12.408447480842725</v>
      </c>
      <c r="AA86" s="53">
        <f t="shared" si="9"/>
        <v>2.8795804037364405</v>
      </c>
      <c r="AB86" s="53">
        <f t="shared" si="9"/>
        <v>42.866094124100727</v>
      </c>
      <c r="AC86" s="53">
        <f t="shared" si="9"/>
        <v>-1.0233527524457173</v>
      </c>
      <c r="AD86" s="53">
        <f t="shared" si="8"/>
        <v>9.6360118690698755</v>
      </c>
    </row>
    <row r="87" spans="1:32" ht="12.75" customHeight="1">
      <c r="A87" s="35" t="s">
        <v>13</v>
      </c>
      <c r="B87" s="79" t="s">
        <v>589</v>
      </c>
      <c r="C87" s="53">
        <f t="shared" si="7"/>
        <v>49.190973640026215</v>
      </c>
      <c r="D87" s="53">
        <f t="shared" si="9"/>
        <v>109.37139003316551</v>
      </c>
      <c r="E87" s="53">
        <f t="shared" si="9"/>
        <v>-10.34636870139839</v>
      </c>
      <c r="F87" s="53">
        <f t="shared" si="9"/>
        <v>-5.1027509965148425</v>
      </c>
      <c r="G87" s="53">
        <f t="shared" si="9"/>
        <v>22.62787363872296</v>
      </c>
      <c r="H87" s="53">
        <f t="shared" si="9"/>
        <v>5.6867901067887914</v>
      </c>
      <c r="I87" s="53">
        <f t="shared" ref="D87:AC92" si="10">IFERROR(I29/H29*100-100,"--")</f>
        <v>-10.265574764799723</v>
      </c>
      <c r="J87" s="53">
        <f t="shared" si="10"/>
        <v>-31.05858858134458</v>
      </c>
      <c r="K87" s="53">
        <f t="shared" si="10"/>
        <v>-8.6345843261425159</v>
      </c>
      <c r="L87" s="53">
        <f t="shared" si="10"/>
        <v>25.885478502662124</v>
      </c>
      <c r="M87" s="53">
        <f t="shared" si="10"/>
        <v>7.5278155167508345</v>
      </c>
      <c r="N87" s="53">
        <f t="shared" si="10"/>
        <v>260.33745823989005</v>
      </c>
      <c r="O87" s="53">
        <f t="shared" si="10"/>
        <v>41.244251469771427</v>
      </c>
      <c r="P87" s="53">
        <f t="shared" si="10"/>
        <v>-23.881217021977989</v>
      </c>
      <c r="Q87" s="53">
        <f t="shared" si="10"/>
        <v>14.995826215570318</v>
      </c>
      <c r="R87" s="53">
        <f t="shared" si="10"/>
        <v>-0.93350258815152642</v>
      </c>
      <c r="S87" s="53">
        <f t="shared" si="10"/>
        <v>-24.207429279931773</v>
      </c>
      <c r="T87" s="53">
        <f t="shared" si="10"/>
        <v>-3.196673009806986</v>
      </c>
      <c r="U87" s="53">
        <f t="shared" si="10"/>
        <v>7.8446756884583664</v>
      </c>
      <c r="V87" s="53">
        <f t="shared" si="10"/>
        <v>-18.737031629803454</v>
      </c>
      <c r="W87" s="53">
        <f t="shared" si="10"/>
        <v>-4.0067666074286166</v>
      </c>
      <c r="X87" s="53">
        <f t="shared" si="10"/>
        <v>-14.575479745122351</v>
      </c>
      <c r="Y87" s="53">
        <f t="shared" si="10"/>
        <v>15.216912623805172</v>
      </c>
      <c r="Z87" s="53">
        <f t="shared" si="10"/>
        <v>-4.1310022515309299</v>
      </c>
      <c r="AA87" s="53">
        <f t="shared" si="10"/>
        <v>-19.780281649339372</v>
      </c>
      <c r="AB87" s="53">
        <f t="shared" si="10"/>
        <v>6.5641717050131803</v>
      </c>
      <c r="AC87" s="53">
        <f t="shared" si="10"/>
        <v>7.0269995346134522</v>
      </c>
      <c r="AD87" s="53">
        <f t="shared" si="8"/>
        <v>6.7315719213782046</v>
      </c>
    </row>
    <row r="88" spans="1:32" ht="12.75" customHeight="1">
      <c r="A88" s="35" t="s">
        <v>12</v>
      </c>
      <c r="B88" s="79" t="s">
        <v>589</v>
      </c>
      <c r="C88" s="53">
        <f t="shared" si="7"/>
        <v>51.823520596374465</v>
      </c>
      <c r="D88" s="53">
        <f t="shared" si="10"/>
        <v>22.698400713936167</v>
      </c>
      <c r="E88" s="53">
        <f t="shared" si="10"/>
        <v>19.1175459707827</v>
      </c>
      <c r="F88" s="53">
        <f t="shared" si="10"/>
        <v>13.739554697337127</v>
      </c>
      <c r="G88" s="53">
        <f t="shared" si="10"/>
        <v>32.772437652190149</v>
      </c>
      <c r="H88" s="53">
        <f t="shared" si="10"/>
        <v>5.4794343327124295</v>
      </c>
      <c r="I88" s="53">
        <f t="shared" si="10"/>
        <v>22.237147741806382</v>
      </c>
      <c r="J88" s="53">
        <f t="shared" si="10"/>
        <v>22.199330697680281</v>
      </c>
      <c r="K88" s="53">
        <f t="shared" si="10"/>
        <v>6.1620434378260711</v>
      </c>
      <c r="L88" s="53">
        <f t="shared" si="10"/>
        <v>11.443736895709293</v>
      </c>
      <c r="M88" s="53">
        <f t="shared" si="10"/>
        <v>13.189653846755988</v>
      </c>
      <c r="N88" s="53">
        <f t="shared" si="10"/>
        <v>-0.53077915585603819</v>
      </c>
      <c r="O88" s="53">
        <f t="shared" si="10"/>
        <v>20.800265210304246</v>
      </c>
      <c r="P88" s="53">
        <f t="shared" si="10"/>
        <v>-0.52628968747835358</v>
      </c>
      <c r="Q88" s="53">
        <f t="shared" si="10"/>
        <v>6.6286670423387477</v>
      </c>
      <c r="R88" s="53">
        <f t="shared" si="10"/>
        <v>2.6688495997626802</v>
      </c>
      <c r="S88" s="53">
        <f t="shared" si="10"/>
        <v>10.078697606291144</v>
      </c>
      <c r="T88" s="53">
        <f t="shared" si="10"/>
        <v>2.7995377047180199</v>
      </c>
      <c r="U88" s="53">
        <f t="shared" si="10"/>
        <v>8.8167210679670518</v>
      </c>
      <c r="V88" s="53">
        <f t="shared" si="10"/>
        <v>12.195514346772399</v>
      </c>
      <c r="W88" s="53">
        <f t="shared" si="10"/>
        <v>12.373530785513395</v>
      </c>
      <c r="X88" s="53">
        <f t="shared" si="10"/>
        <v>-1.4510336625846918</v>
      </c>
      <c r="Y88" s="53">
        <f t="shared" si="10"/>
        <v>7.6508738432729047</v>
      </c>
      <c r="Z88" s="53">
        <f t="shared" si="10"/>
        <v>9.1612195780399759</v>
      </c>
      <c r="AA88" s="53">
        <f t="shared" si="10"/>
        <v>-0.31352111411814576</v>
      </c>
      <c r="AB88" s="53">
        <f t="shared" si="10"/>
        <v>7.3308409220358186</v>
      </c>
      <c r="AC88" s="53">
        <f t="shared" si="10"/>
        <v>16.284885564207954</v>
      </c>
      <c r="AD88" s="53">
        <f t="shared" si="8"/>
        <v>11.428297961899261</v>
      </c>
    </row>
    <row r="89" spans="1:32" ht="12.75" customHeight="1">
      <c r="A89" s="35" t="s">
        <v>11</v>
      </c>
      <c r="B89" s="79" t="s">
        <v>589</v>
      </c>
      <c r="C89" s="53">
        <f t="shared" si="7"/>
        <v>51.416152086052648</v>
      </c>
      <c r="D89" s="53">
        <f t="shared" si="10"/>
        <v>0.64769826011476539</v>
      </c>
      <c r="E89" s="53">
        <f t="shared" si="10"/>
        <v>-4.8882707388100783</v>
      </c>
      <c r="F89" s="53">
        <f t="shared" si="10"/>
        <v>-5.372383727844749</v>
      </c>
      <c r="G89" s="53">
        <f t="shared" si="10"/>
        <v>37.194790531437064</v>
      </c>
      <c r="H89" s="53">
        <f t="shared" si="10"/>
        <v>4.4060612424081711</v>
      </c>
      <c r="I89" s="53">
        <f t="shared" si="10"/>
        <v>-29.465661109283388</v>
      </c>
      <c r="J89" s="53">
        <f t="shared" si="10"/>
        <v>-4.9452061869727686</v>
      </c>
      <c r="K89" s="53">
        <f t="shared" si="10"/>
        <v>2.525987091592242</v>
      </c>
      <c r="L89" s="53">
        <f t="shared" si="10"/>
        <v>-11.743698512171889</v>
      </c>
      <c r="M89" s="53">
        <f t="shared" si="10"/>
        <v>32.06558109687478</v>
      </c>
      <c r="N89" s="53">
        <f t="shared" si="10"/>
        <v>-3.4475395312393289</v>
      </c>
      <c r="O89" s="53">
        <f t="shared" si="10"/>
        <v>18.750283786013156</v>
      </c>
      <c r="P89" s="53">
        <f t="shared" si="10"/>
        <v>-30.879090516226441</v>
      </c>
      <c r="Q89" s="53">
        <f t="shared" si="10"/>
        <v>27.491438101759783</v>
      </c>
      <c r="R89" s="53">
        <f t="shared" si="10"/>
        <v>21.34832228583241</v>
      </c>
      <c r="S89" s="53">
        <f t="shared" si="10"/>
        <v>8.9330832012619368</v>
      </c>
      <c r="T89" s="53">
        <f t="shared" si="10"/>
        <v>-16.39425437924109</v>
      </c>
      <c r="U89" s="53">
        <f t="shared" si="10"/>
        <v>-8.2613794805445622</v>
      </c>
      <c r="V89" s="53">
        <f t="shared" si="10"/>
        <v>0.70596759127165853</v>
      </c>
      <c r="W89" s="53">
        <f t="shared" si="10"/>
        <v>-8.1921055659979487</v>
      </c>
      <c r="X89" s="53">
        <f t="shared" si="10"/>
        <v>68.595853119550554</v>
      </c>
      <c r="Y89" s="53">
        <f t="shared" si="10"/>
        <v>9.2159496080113996</v>
      </c>
      <c r="Z89" s="53">
        <f t="shared" si="10"/>
        <v>-4.0149598013741752</v>
      </c>
      <c r="AA89" s="53">
        <f t="shared" si="10"/>
        <v>-39.44758896591506</v>
      </c>
      <c r="AB89" s="53">
        <f t="shared" si="10"/>
        <v>4.4636065257508619</v>
      </c>
      <c r="AC89" s="53">
        <f t="shared" si="10"/>
        <v>18.073065152609686</v>
      </c>
      <c r="AD89" s="53">
        <f t="shared" si="8"/>
        <v>2.4473862713958852</v>
      </c>
    </row>
    <row r="90" spans="1:32" ht="12.75" customHeight="1">
      <c r="A90" s="35" t="s">
        <v>10</v>
      </c>
      <c r="B90" s="79" t="s">
        <v>589</v>
      </c>
      <c r="C90" s="53">
        <f t="shared" si="7"/>
        <v>0.82182820145526136</v>
      </c>
      <c r="D90" s="53">
        <f t="shared" si="10"/>
        <v>18.645875935667092</v>
      </c>
      <c r="E90" s="53">
        <f t="shared" si="10"/>
        <v>71.177556646223394</v>
      </c>
      <c r="F90" s="53">
        <f t="shared" si="10"/>
        <v>144.30733390256654</v>
      </c>
      <c r="G90" s="53">
        <f t="shared" si="10"/>
        <v>-71.244754867822792</v>
      </c>
      <c r="H90" s="53">
        <f t="shared" si="10"/>
        <v>16.776926416776462</v>
      </c>
      <c r="I90" s="53">
        <f t="shared" si="10"/>
        <v>5.3817739890867671</v>
      </c>
      <c r="J90" s="53">
        <f t="shared" si="10"/>
        <v>-11.611356305704149</v>
      </c>
      <c r="K90" s="53">
        <f t="shared" si="10"/>
        <v>-6.3518206461707649</v>
      </c>
      <c r="L90" s="53">
        <f t="shared" si="10"/>
        <v>45.573175126710254</v>
      </c>
      <c r="M90" s="53">
        <f t="shared" si="10"/>
        <v>-2.8710427787624155</v>
      </c>
      <c r="N90" s="53">
        <f t="shared" si="10"/>
        <v>-6.5206493455685006</v>
      </c>
      <c r="O90" s="53">
        <f t="shared" si="10"/>
        <v>-12.680990357007829</v>
      </c>
      <c r="P90" s="53">
        <f t="shared" si="10"/>
        <v>377.16430435056367</v>
      </c>
      <c r="Q90" s="53">
        <f t="shared" si="10"/>
        <v>-77.559914022770926</v>
      </c>
      <c r="R90" s="53">
        <f t="shared" si="10"/>
        <v>9.694670625398345</v>
      </c>
      <c r="S90" s="53">
        <f t="shared" si="10"/>
        <v>-4.7755819179041197</v>
      </c>
      <c r="T90" s="53">
        <f t="shared" si="10"/>
        <v>6.7405795661459535</v>
      </c>
      <c r="U90" s="53">
        <f t="shared" si="10"/>
        <v>4.032363757219585</v>
      </c>
      <c r="V90" s="53">
        <f t="shared" si="10"/>
        <v>4.7885947921955108E-2</v>
      </c>
      <c r="W90" s="53">
        <f t="shared" si="10"/>
        <v>-0.5459531256926482</v>
      </c>
      <c r="X90" s="53">
        <f t="shared" si="10"/>
        <v>1.172797560010892</v>
      </c>
      <c r="Y90" s="53">
        <f t="shared" si="10"/>
        <v>-10.097841833284576</v>
      </c>
      <c r="Z90" s="53">
        <f t="shared" si="10"/>
        <v>2.5871574559367616</v>
      </c>
      <c r="AA90" s="53">
        <f t="shared" si="10"/>
        <v>-1.0028698522743298</v>
      </c>
      <c r="AB90" s="53">
        <f t="shared" si="10"/>
        <v>-16.40113313341628</v>
      </c>
      <c r="AC90" s="53">
        <f t="shared" si="10"/>
        <v>10.294278088762979</v>
      </c>
      <c r="AD90" s="53">
        <f t="shared" si="8"/>
        <v>2.0808360255379483</v>
      </c>
    </row>
    <row r="91" spans="1:32" ht="12.75" customHeight="1">
      <c r="A91" s="35" t="s">
        <v>9</v>
      </c>
      <c r="B91" s="79" t="s">
        <v>589</v>
      </c>
      <c r="C91" s="53">
        <f t="shared" si="7"/>
        <v>-7.2642652330347204</v>
      </c>
      <c r="D91" s="53">
        <f t="shared" si="10"/>
        <v>41.024956471746691</v>
      </c>
      <c r="E91" s="53">
        <f t="shared" si="10"/>
        <v>9.7972487772268693</v>
      </c>
      <c r="F91" s="53">
        <f t="shared" si="10"/>
        <v>-1.6870588927777419</v>
      </c>
      <c r="G91" s="53">
        <f t="shared" si="10"/>
        <v>33.261441372172186</v>
      </c>
      <c r="H91" s="53">
        <f t="shared" si="10"/>
        <v>1.5486096211757143</v>
      </c>
      <c r="I91" s="53">
        <f t="shared" si="10"/>
        <v>-5.1382021524665475</v>
      </c>
      <c r="J91" s="53">
        <f t="shared" si="10"/>
        <v>-8.2061563610154877</v>
      </c>
      <c r="K91" s="53">
        <f t="shared" si="10"/>
        <v>22.922826133334539</v>
      </c>
      <c r="L91" s="53">
        <f t="shared" si="10"/>
        <v>-6.4410404720531602</v>
      </c>
      <c r="M91" s="53">
        <f t="shared" si="10"/>
        <v>-1.0299778762176004</v>
      </c>
      <c r="N91" s="53">
        <f t="shared" si="10"/>
        <v>13.033794440432615</v>
      </c>
      <c r="O91" s="53">
        <f t="shared" si="10"/>
        <v>11.52981245451285</v>
      </c>
      <c r="P91" s="53">
        <f t="shared" si="10"/>
        <v>-12.132947427003543</v>
      </c>
      <c r="Q91" s="53">
        <f t="shared" si="10"/>
        <v>0.72119791450755599</v>
      </c>
      <c r="R91" s="53">
        <f t="shared" si="10"/>
        <v>21.759981613579129</v>
      </c>
      <c r="S91" s="53">
        <f t="shared" si="10"/>
        <v>14.830015540162833</v>
      </c>
      <c r="T91" s="53">
        <f t="shared" si="10"/>
        <v>9.8708887204583391</v>
      </c>
      <c r="U91" s="53">
        <f t="shared" si="10"/>
        <v>11.948713706234088</v>
      </c>
      <c r="V91" s="53">
        <f t="shared" si="10"/>
        <v>3.5064478386508</v>
      </c>
      <c r="W91" s="53">
        <f t="shared" si="10"/>
        <v>-0.26261646005544037</v>
      </c>
      <c r="X91" s="53">
        <f t="shared" si="10"/>
        <v>-0.24282722560255365</v>
      </c>
      <c r="Y91" s="53">
        <f t="shared" si="10"/>
        <v>8.4907205735599547</v>
      </c>
      <c r="Z91" s="53">
        <f t="shared" si="10"/>
        <v>-3.235639305967851</v>
      </c>
      <c r="AA91" s="53">
        <f t="shared" si="10"/>
        <v>-14.393062759296726</v>
      </c>
      <c r="AB91" s="53">
        <f t="shared" si="10"/>
        <v>-0.40139378669884707</v>
      </c>
      <c r="AC91" s="53">
        <f t="shared" si="10"/>
        <v>18.164311084572262</v>
      </c>
      <c r="AD91" s="53">
        <f t="shared" si="8"/>
        <v>5.0352690572132133</v>
      </c>
    </row>
    <row r="92" spans="1:32" ht="12.75" customHeight="1">
      <c r="A92" s="2" t="s">
        <v>611</v>
      </c>
      <c r="B92" s="79" t="s">
        <v>589</v>
      </c>
      <c r="C92" s="53">
        <f t="shared" si="7"/>
        <v>43.138472374717139</v>
      </c>
      <c r="D92" s="53">
        <f t="shared" si="10"/>
        <v>31.681999814915883</v>
      </c>
      <c r="E92" s="53">
        <f t="shared" si="10"/>
        <v>2.8387374580732541</v>
      </c>
      <c r="F92" s="53">
        <f t="shared" si="10"/>
        <v>21.718976564550331</v>
      </c>
      <c r="G92" s="53">
        <f t="shared" si="10"/>
        <v>37.998758492090388</v>
      </c>
      <c r="H92" s="53">
        <f t="shared" si="10"/>
        <v>-10.192115392337925</v>
      </c>
      <c r="I92" s="53">
        <f t="shared" si="10"/>
        <v>-3.1218142894489063</v>
      </c>
      <c r="J92" s="53">
        <f t="shared" si="10"/>
        <v>3.158149063706901</v>
      </c>
      <c r="K92" s="53">
        <f t="shared" si="10"/>
        <v>10.217847758936969</v>
      </c>
      <c r="L92" s="53">
        <f t="shared" si="10"/>
        <v>-4.1300529985066987</v>
      </c>
      <c r="M92" s="53">
        <f t="shared" si="10"/>
        <v>12.535325813285965</v>
      </c>
      <c r="N92" s="53">
        <f t="shared" si="10"/>
        <v>-2.7206574389386304</v>
      </c>
      <c r="O92" s="53">
        <f t="shared" si="10"/>
        <v>5.5022443957253699</v>
      </c>
      <c r="P92" s="53">
        <f t="shared" si="10"/>
        <v>-2.5670289403034872</v>
      </c>
      <c r="Q92" s="53">
        <f t="shared" si="10"/>
        <v>21.2114355996261</v>
      </c>
      <c r="R92" s="53">
        <f t="shared" si="10"/>
        <v>9.0979403486185078</v>
      </c>
      <c r="S92" s="53">
        <f t="shared" si="10"/>
        <v>5.2399348719824275</v>
      </c>
      <c r="T92" s="53">
        <f t="shared" si="10"/>
        <v>5.5795738751008201</v>
      </c>
      <c r="U92" s="53">
        <f t="shared" si="10"/>
        <v>5.2127844321403671</v>
      </c>
      <c r="V92" s="53">
        <f t="shared" si="10"/>
        <v>3.2731261383089247</v>
      </c>
      <c r="W92" s="53">
        <f t="shared" si="10"/>
        <v>-2.5633724443072623</v>
      </c>
      <c r="X92" s="53">
        <f t="shared" si="10"/>
        <v>-1.2798834006084974</v>
      </c>
      <c r="Y92" s="53">
        <f t="shared" si="10"/>
        <v>6.8774463074237673</v>
      </c>
      <c r="Z92" s="53">
        <f t="shared" si="10"/>
        <v>-3.0134358542982795</v>
      </c>
      <c r="AA92" s="53">
        <f t="shared" si="10"/>
        <v>-13.481581055144744</v>
      </c>
      <c r="AB92" s="53">
        <f t="shared" si="10"/>
        <v>11.226280674397216</v>
      </c>
      <c r="AC92" s="53">
        <f t="shared" si="10"/>
        <v>10.500417656412168</v>
      </c>
      <c r="AD92" s="53">
        <f t="shared" si="8"/>
        <v>6.5325976978041211</v>
      </c>
    </row>
    <row r="93" spans="1:32" ht="12.75" customHeight="1" thickBot="1">
      <c r="A93" s="38"/>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row>
    <row r="94" spans="1:32" ht="12.75" customHeight="1" thickTop="1">
      <c r="A94" s="35" t="s">
        <v>593</v>
      </c>
    </row>
    <row r="95" spans="1:32" ht="12.75" customHeight="1"/>
    <row r="96" spans="1:32" ht="12.75" customHeight="1">
      <c r="AF96" s="2" t="str">
        <f>IFERROR(POWER(W8/#REF!,1/26)*100-100,"--")</f>
        <v>--</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mergeCells count="5">
    <mergeCell ref="A2:AD2"/>
    <mergeCell ref="A4:AD4"/>
    <mergeCell ref="A7:AD7"/>
    <mergeCell ref="A36:AD36"/>
    <mergeCell ref="A65:AD65"/>
  </mergeCells>
  <hyperlinks>
    <hyperlink ref="A1" location="ÍNDICE!A1" display="INDICE" xr:uid="{00000000-0004-0000-0A00-000000000000}"/>
  </hyperlinks>
  <pageMargins left="0.75" right="0.75" top="1" bottom="1" header="0" footer="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95"/>
  <sheetViews>
    <sheetView showGridLines="0" zoomScaleNormal="100" workbookViewId="0"/>
  </sheetViews>
  <sheetFormatPr baseColWidth="10" defaultColWidth="28.83203125" defaultRowHeight="13"/>
  <cols>
    <col min="1" max="1" width="56.6640625" style="2" customWidth="1"/>
    <col min="2" max="29" width="9.6640625" style="36" customWidth="1"/>
    <col min="30" max="30" width="11.5" style="2" customWidth="1"/>
    <col min="31" max="16384" width="28.83203125" style="2"/>
  </cols>
  <sheetData>
    <row r="1" spans="1:30">
      <c r="A1" s="83" t="s">
        <v>7</v>
      </c>
    </row>
    <row r="2" spans="1:30" ht="12.75" customHeight="1">
      <c r="A2" s="109" t="s">
        <v>44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0" ht="12.75" customHeight="1">
      <c r="A3" s="36"/>
    </row>
    <row r="4" spans="1:30" ht="12.75" customHeight="1">
      <c r="A4" s="109" t="s">
        <v>594</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0"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2.75" customHeight="1" thickTop="1" thickBot="1">
      <c r="A6" s="80"/>
      <c r="B6" s="37">
        <v>1995</v>
      </c>
      <c r="C6" s="37">
        <v>1996</v>
      </c>
      <c r="D6" s="37">
        <v>1997</v>
      </c>
      <c r="E6" s="37">
        <v>1998</v>
      </c>
      <c r="F6" s="37">
        <v>1999</v>
      </c>
      <c r="G6" s="37">
        <v>2000</v>
      </c>
      <c r="H6" s="37">
        <v>2001</v>
      </c>
      <c r="I6" s="37">
        <v>2002</v>
      </c>
      <c r="J6" s="37">
        <v>2003</v>
      </c>
      <c r="K6" s="37">
        <v>2004</v>
      </c>
      <c r="L6" s="37">
        <v>2005</v>
      </c>
      <c r="M6" s="37">
        <v>2006</v>
      </c>
      <c r="N6" s="37">
        <v>2007</v>
      </c>
      <c r="O6" s="37">
        <v>2008</v>
      </c>
      <c r="P6" s="37">
        <v>2009</v>
      </c>
      <c r="Q6" s="37">
        <v>2010</v>
      </c>
      <c r="R6" s="37">
        <v>2011</v>
      </c>
      <c r="S6" s="37">
        <v>2012</v>
      </c>
      <c r="T6" s="37">
        <v>2013</v>
      </c>
      <c r="U6" s="37">
        <v>2014</v>
      </c>
      <c r="V6" s="37">
        <v>2015</v>
      </c>
      <c r="W6" s="37">
        <v>2016</v>
      </c>
      <c r="X6" s="37">
        <v>2017</v>
      </c>
      <c r="Y6" s="37">
        <v>2018</v>
      </c>
      <c r="Z6" s="37">
        <v>2019</v>
      </c>
      <c r="AA6" s="37">
        <v>2020</v>
      </c>
      <c r="AB6" s="37">
        <v>2021</v>
      </c>
      <c r="AC6" s="37">
        <v>2022</v>
      </c>
      <c r="AD6" s="37" t="s">
        <v>575</v>
      </c>
    </row>
    <row r="7" spans="1:30" ht="12.75" customHeight="1" thickTop="1">
      <c r="A7" s="117" t="s">
        <v>5</v>
      </c>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row>
    <row r="8" spans="1:30" ht="12.75" customHeight="1">
      <c r="A8" s="36"/>
      <c r="AD8" s="36"/>
    </row>
    <row r="9" spans="1:30" ht="12.75" customHeight="1">
      <c r="A9" s="35" t="s">
        <v>33</v>
      </c>
      <c r="B9" s="47">
        <v>329.94822499999998</v>
      </c>
      <c r="C9" s="47">
        <v>375.41793699999999</v>
      </c>
      <c r="D9" s="47">
        <v>530.05461299999979</v>
      </c>
      <c r="E9" s="47">
        <v>571.58482299999991</v>
      </c>
      <c r="F9" s="47">
        <v>648.80059300000016</v>
      </c>
      <c r="G9" s="47">
        <v>717.53399399999978</v>
      </c>
      <c r="H9" s="47">
        <v>641.05901500000004</v>
      </c>
      <c r="I9" s="47">
        <v>785.27136399999983</v>
      </c>
      <c r="J9" s="47">
        <v>1968.863969</v>
      </c>
      <c r="K9" s="47">
        <v>2211.2262280000004</v>
      </c>
      <c r="L9" s="47">
        <v>2632.0684830000005</v>
      </c>
      <c r="M9" s="47">
        <v>2847.0285249999997</v>
      </c>
      <c r="N9" s="47">
        <v>3669.506997</v>
      </c>
      <c r="O9" s="47">
        <v>3812.8791849999998</v>
      </c>
      <c r="P9" s="47">
        <v>3212.9278949999998</v>
      </c>
      <c r="Q9" s="47">
        <v>4156.3975849999997</v>
      </c>
      <c r="R9" s="47">
        <v>4318.5967210000008</v>
      </c>
      <c r="S9" s="47">
        <v>4122.6543269999993</v>
      </c>
      <c r="T9" s="47">
        <v>4476.4151860000002</v>
      </c>
      <c r="U9" s="47">
        <v>4678.4590759999992</v>
      </c>
      <c r="V9" s="47">
        <v>4297.5848449999994</v>
      </c>
      <c r="W9" s="47">
        <v>3958.7617410000003</v>
      </c>
      <c r="X9" s="47">
        <v>3662.2914020000007</v>
      </c>
      <c r="Y9" s="47">
        <v>3374.4150540000001</v>
      </c>
      <c r="Z9" s="47">
        <v>2548.8032330000005</v>
      </c>
      <c r="AA9" s="47">
        <v>1394.4218390000001</v>
      </c>
      <c r="AB9" s="47">
        <v>1419.1854089999999</v>
      </c>
      <c r="AC9" s="47">
        <v>1426.923693</v>
      </c>
      <c r="AD9" s="47">
        <f>SUM(B9:AC9)</f>
        <v>68789.081957000002</v>
      </c>
    </row>
    <row r="10" spans="1:30" ht="12.75" customHeight="1">
      <c r="A10" s="35" t="s">
        <v>32</v>
      </c>
      <c r="B10" s="47">
        <v>1770.5793520000002</v>
      </c>
      <c r="C10" s="47">
        <v>2527.7782609999995</v>
      </c>
      <c r="D10" s="47">
        <v>2903.5817870000001</v>
      </c>
      <c r="E10" s="47">
        <v>3651.6737219999991</v>
      </c>
      <c r="F10" s="47">
        <v>4214.8314489999993</v>
      </c>
      <c r="G10" s="47">
        <v>5392.5828670000001</v>
      </c>
      <c r="H10" s="47">
        <v>5441.1123890000008</v>
      </c>
      <c r="I10" s="47">
        <v>7518.3345980000004</v>
      </c>
      <c r="J10" s="47">
        <v>8761.2311109999973</v>
      </c>
      <c r="K10" s="47">
        <v>12957.093498</v>
      </c>
      <c r="L10" s="47">
        <v>18103.586163000004</v>
      </c>
      <c r="M10" s="47">
        <v>22345.848970000003</v>
      </c>
      <c r="N10" s="47">
        <v>30690.861895000009</v>
      </c>
      <c r="O10" s="47">
        <v>32998.020616999995</v>
      </c>
      <c r="P10" s="47">
        <v>31945.145153000001</v>
      </c>
      <c r="Q10" s="47">
        <v>41921.870753000003</v>
      </c>
      <c r="R10" s="47">
        <v>49852.699316999991</v>
      </c>
      <c r="S10" s="47">
        <v>60755.672035999989</v>
      </c>
      <c r="T10" s="47">
        <v>66832.307418000011</v>
      </c>
      <c r="U10" s="47">
        <v>72749.946381000002</v>
      </c>
      <c r="V10" s="47">
        <v>75748.649254999997</v>
      </c>
      <c r="W10" s="47">
        <v>73732.715739000007</v>
      </c>
      <c r="X10" s="47">
        <v>84760.201103000014</v>
      </c>
      <c r="Y10" s="47">
        <v>83489.779632999984</v>
      </c>
      <c r="Z10" s="47">
        <v>68223.150945000001</v>
      </c>
      <c r="AA10" s="47">
        <v>60372.078595999999</v>
      </c>
      <c r="AB10" s="47">
        <v>69938.168952000007</v>
      </c>
      <c r="AC10" s="47">
        <v>20506.942543000001</v>
      </c>
      <c r="AD10" s="47">
        <f t="shared" ref="AD10:AD33" si="0">SUM(B10:AC10)</f>
        <v>1020106.444503</v>
      </c>
    </row>
    <row r="11" spans="1:30" ht="12.75" customHeight="1">
      <c r="A11" s="35" t="s">
        <v>31</v>
      </c>
      <c r="B11" s="47">
        <v>1882.960257</v>
      </c>
      <c r="C11" s="47">
        <v>3224.6648369999998</v>
      </c>
      <c r="D11" s="47">
        <v>3697.54639</v>
      </c>
      <c r="E11" s="47">
        <v>4718.9288510000006</v>
      </c>
      <c r="F11" s="47">
        <v>5169.5820020000001</v>
      </c>
      <c r="G11" s="47">
        <v>6753.8732739999987</v>
      </c>
      <c r="H11" s="47">
        <v>6818.4131879999995</v>
      </c>
      <c r="I11" s="47">
        <v>9531.0044360000011</v>
      </c>
      <c r="J11" s="47">
        <v>10852.259737999999</v>
      </c>
      <c r="K11" s="47">
        <v>14867.432781000001</v>
      </c>
      <c r="L11" s="47">
        <v>19751.651527999999</v>
      </c>
      <c r="M11" s="47">
        <v>23871.163665000004</v>
      </c>
      <c r="N11" s="47">
        <v>23256.647685000007</v>
      </c>
      <c r="O11" s="47">
        <v>22707.134447999997</v>
      </c>
      <c r="P11" s="47">
        <v>21138.217467999995</v>
      </c>
      <c r="Q11" s="47">
        <v>22458.077192999997</v>
      </c>
      <c r="R11" s="47">
        <v>18652.411272000005</v>
      </c>
      <c r="S11" s="47">
        <v>18743.903463999999</v>
      </c>
      <c r="T11" s="47">
        <v>17600.055587999999</v>
      </c>
      <c r="U11" s="47">
        <v>18362.760924999999</v>
      </c>
      <c r="V11" s="47">
        <v>18066.808512</v>
      </c>
      <c r="W11" s="47">
        <v>16948.295604999999</v>
      </c>
      <c r="X11" s="47">
        <v>20427.691547999999</v>
      </c>
      <c r="Y11" s="47">
        <v>22020.369586000001</v>
      </c>
      <c r="Z11" s="47">
        <v>20482.247512000002</v>
      </c>
      <c r="AA11" s="47">
        <v>17006.981883000004</v>
      </c>
      <c r="AB11" s="47">
        <v>19626.224375000002</v>
      </c>
      <c r="AC11" s="47">
        <v>16967.644126999996</v>
      </c>
      <c r="AD11" s="47">
        <f t="shared" si="0"/>
        <v>425604.95213799994</v>
      </c>
    </row>
    <row r="12" spans="1:30" ht="12.75" customHeight="1">
      <c r="A12" s="35" t="s">
        <v>30</v>
      </c>
      <c r="B12" s="47">
        <v>200.086467</v>
      </c>
      <c r="C12" s="47">
        <v>173.0079769999999</v>
      </c>
      <c r="D12" s="47">
        <v>126.28077900000004</v>
      </c>
      <c r="E12" s="47">
        <v>126.26582200000003</v>
      </c>
      <c r="F12" s="47">
        <v>130.92535599999999</v>
      </c>
      <c r="G12" s="47">
        <v>134.27553699999999</v>
      </c>
      <c r="H12" s="47">
        <v>168.64009800000002</v>
      </c>
      <c r="I12" s="47">
        <v>366.02545599999996</v>
      </c>
      <c r="J12" s="47">
        <v>456.44667399999997</v>
      </c>
      <c r="K12" s="47">
        <v>960.63949400000001</v>
      </c>
      <c r="L12" s="47">
        <v>997.02289599999995</v>
      </c>
      <c r="M12" s="47">
        <v>1261.8869100000002</v>
      </c>
      <c r="N12" s="47">
        <v>1073.169089</v>
      </c>
      <c r="O12" s="47">
        <v>1137.9506589999999</v>
      </c>
      <c r="P12" s="47">
        <v>845.05634400000008</v>
      </c>
      <c r="Q12" s="47">
        <v>800.28220699999986</v>
      </c>
      <c r="R12" s="47">
        <v>985.314795</v>
      </c>
      <c r="S12" s="47">
        <v>1373.099757</v>
      </c>
      <c r="T12" s="47">
        <v>1544.2920310000002</v>
      </c>
      <c r="U12" s="47">
        <v>2263.1350990000001</v>
      </c>
      <c r="V12" s="47">
        <v>2882.2763689999997</v>
      </c>
      <c r="W12" s="47">
        <v>3145.1125419999998</v>
      </c>
      <c r="X12" s="47">
        <v>4595.3478910000003</v>
      </c>
      <c r="Y12" s="47">
        <v>4176.1129110000002</v>
      </c>
      <c r="Z12" s="47">
        <v>2204.0350719999997</v>
      </c>
      <c r="AA12" s="47">
        <v>630.831098</v>
      </c>
      <c r="AB12" s="47">
        <v>578.11684400000001</v>
      </c>
      <c r="AC12" s="47">
        <v>890.14827499999978</v>
      </c>
      <c r="AD12" s="47">
        <f t="shared" si="0"/>
        <v>34225.784448999999</v>
      </c>
    </row>
    <row r="13" spans="1:30" ht="12.75" customHeight="1">
      <c r="A13" s="35" t="s">
        <v>29</v>
      </c>
      <c r="B13" s="47">
        <v>106.734599</v>
      </c>
      <c r="C13" s="47">
        <v>141.90072799999996</v>
      </c>
      <c r="D13" s="47">
        <v>125.21397499999999</v>
      </c>
      <c r="E13" s="47">
        <v>175.20955799999999</v>
      </c>
      <c r="F13" s="47">
        <v>279.89031700000004</v>
      </c>
      <c r="G13" s="47">
        <v>321.14978900000006</v>
      </c>
      <c r="H13" s="47">
        <v>350.98752200000007</v>
      </c>
      <c r="I13" s="47">
        <v>583.548857</v>
      </c>
      <c r="J13" s="47">
        <v>747.32469099999992</v>
      </c>
      <c r="K13" s="47">
        <v>1124.029908</v>
      </c>
      <c r="L13" s="47">
        <v>1533.291925</v>
      </c>
      <c r="M13" s="47">
        <v>1972.2140260000001</v>
      </c>
      <c r="N13" s="47">
        <v>1999.2945399999999</v>
      </c>
      <c r="O13" s="47">
        <v>1863.9309269999999</v>
      </c>
      <c r="P13" s="47">
        <v>1347.2749159999998</v>
      </c>
      <c r="Q13" s="47">
        <v>1711.959394</v>
      </c>
      <c r="R13" s="47">
        <v>1770.4226659999999</v>
      </c>
      <c r="S13" s="47">
        <v>1816.3079130000003</v>
      </c>
      <c r="T13" s="47">
        <v>1791.6664970000002</v>
      </c>
      <c r="U13" s="47">
        <v>1953.491728</v>
      </c>
      <c r="V13" s="47">
        <v>2132.1096989999996</v>
      </c>
      <c r="W13" s="47">
        <v>1952.847968</v>
      </c>
      <c r="X13" s="47">
        <v>1713.9322409999997</v>
      </c>
      <c r="Y13" s="47">
        <v>1561.6091599999997</v>
      </c>
      <c r="Z13" s="47">
        <v>1346.7860649999998</v>
      </c>
      <c r="AA13" s="47">
        <v>1056.286263</v>
      </c>
      <c r="AB13" s="47">
        <v>1186.4653899999998</v>
      </c>
      <c r="AC13" s="47">
        <v>1361.4633039999999</v>
      </c>
      <c r="AD13" s="47">
        <f t="shared" si="0"/>
        <v>34027.344566</v>
      </c>
    </row>
    <row r="14" spans="1:30" ht="12.75" customHeight="1">
      <c r="A14" s="35" t="s">
        <v>28</v>
      </c>
      <c r="B14" s="47">
        <v>166.97524000000001</v>
      </c>
      <c r="C14" s="47">
        <v>207.53754600000002</v>
      </c>
      <c r="D14" s="47">
        <v>192.03299799999999</v>
      </c>
      <c r="E14" s="47">
        <v>262.11697499999997</v>
      </c>
      <c r="F14" s="47">
        <v>416.15146600000003</v>
      </c>
      <c r="G14" s="47">
        <v>544.70823099999996</v>
      </c>
      <c r="H14" s="47">
        <v>484.27942699999994</v>
      </c>
      <c r="I14" s="47">
        <v>727.42473399999994</v>
      </c>
      <c r="J14" s="47">
        <v>900.92879099999993</v>
      </c>
      <c r="K14" s="47">
        <v>1363.481953</v>
      </c>
      <c r="L14" s="47">
        <v>1848.7285529999999</v>
      </c>
      <c r="M14" s="47">
        <v>2184.3334930000001</v>
      </c>
      <c r="N14" s="47">
        <v>5604.4274069999992</v>
      </c>
      <c r="O14" s="47">
        <v>5799.7300049999994</v>
      </c>
      <c r="P14" s="47">
        <v>5133.8114869999999</v>
      </c>
      <c r="Q14" s="47">
        <v>6099.8120450000006</v>
      </c>
      <c r="R14" s="47">
        <v>5445.7830460000014</v>
      </c>
      <c r="S14" s="47">
        <v>5358.6695950000003</v>
      </c>
      <c r="T14" s="47">
        <v>4673.323233000001</v>
      </c>
      <c r="U14" s="47">
        <v>4695.9358689999999</v>
      </c>
      <c r="V14" s="47">
        <v>5321.2374259999997</v>
      </c>
      <c r="W14" s="47">
        <v>4971.5031659999995</v>
      </c>
      <c r="X14" s="47">
        <v>6085.9654649999993</v>
      </c>
      <c r="Y14" s="47">
        <v>6182.9693580000003</v>
      </c>
      <c r="Z14" s="47">
        <v>5503.2351689999996</v>
      </c>
      <c r="AA14" s="47">
        <v>4574.926144</v>
      </c>
      <c r="AB14" s="47">
        <v>4677.213705000001</v>
      </c>
      <c r="AC14" s="47">
        <v>1469.80555</v>
      </c>
      <c r="AD14" s="47">
        <f t="shared" si="0"/>
        <v>90897.048076999999</v>
      </c>
    </row>
    <row r="15" spans="1:30" ht="12.75" customHeight="1">
      <c r="A15" s="35" t="s">
        <v>27</v>
      </c>
      <c r="B15" s="47">
        <v>203.13245099999997</v>
      </c>
      <c r="C15" s="47">
        <v>203.853746</v>
      </c>
      <c r="D15" s="47">
        <v>244.97355899999999</v>
      </c>
      <c r="E15" s="47">
        <v>303.46612499999998</v>
      </c>
      <c r="F15" s="47">
        <v>337.622749</v>
      </c>
      <c r="G15" s="47">
        <v>398.46846400000004</v>
      </c>
      <c r="H15" s="47">
        <v>354.85831999999999</v>
      </c>
      <c r="I15" s="47">
        <v>414.39110099999999</v>
      </c>
      <c r="J15" s="47">
        <v>492.26615700000002</v>
      </c>
      <c r="K15" s="47">
        <v>623.92100600000003</v>
      </c>
      <c r="L15" s="47">
        <v>723.97680699999989</v>
      </c>
      <c r="M15" s="47">
        <v>779.27640700000006</v>
      </c>
      <c r="N15" s="47">
        <v>827.71510099999989</v>
      </c>
      <c r="O15" s="47">
        <v>844.75146099999995</v>
      </c>
      <c r="P15" s="47">
        <v>695.49928199999999</v>
      </c>
      <c r="Q15" s="47">
        <v>890.04487299999994</v>
      </c>
      <c r="R15" s="47">
        <v>979.55640099999994</v>
      </c>
      <c r="S15" s="47">
        <v>989.27442299999996</v>
      </c>
      <c r="T15" s="47">
        <v>1115.3940660000001</v>
      </c>
      <c r="U15" s="47">
        <v>1284.866315</v>
      </c>
      <c r="V15" s="47">
        <v>1309.0394799999999</v>
      </c>
      <c r="W15" s="47">
        <v>1310.7122429999999</v>
      </c>
      <c r="X15" s="47">
        <v>1489.2045090000001</v>
      </c>
      <c r="Y15" s="47">
        <v>1502.8244219999999</v>
      </c>
      <c r="Z15" s="47">
        <v>1096.038301</v>
      </c>
      <c r="AA15" s="47">
        <v>835.71013899999991</v>
      </c>
      <c r="AB15" s="47">
        <v>860.61273299999993</v>
      </c>
      <c r="AC15" s="47">
        <v>967.68335999999999</v>
      </c>
      <c r="AD15" s="47">
        <f t="shared" si="0"/>
        <v>22079.134001000002</v>
      </c>
    </row>
    <row r="16" spans="1:30" ht="12.75" customHeight="1">
      <c r="A16" s="35" t="s">
        <v>26</v>
      </c>
      <c r="B16" s="47">
        <v>7.784695000000001</v>
      </c>
      <c r="C16" s="47">
        <v>271.96361199999996</v>
      </c>
      <c r="D16" s="47">
        <v>258.49922900000001</v>
      </c>
      <c r="E16" s="47">
        <v>277.403212</v>
      </c>
      <c r="F16" s="47">
        <v>258.414805</v>
      </c>
      <c r="G16" s="47">
        <v>417.91527100000002</v>
      </c>
      <c r="H16" s="47">
        <v>398.01600500000001</v>
      </c>
      <c r="I16" s="47">
        <v>499.24794700000001</v>
      </c>
      <c r="J16" s="47">
        <v>486.217106</v>
      </c>
      <c r="K16" s="47">
        <v>608.47019299999999</v>
      </c>
      <c r="L16" s="47">
        <v>637.58980599999995</v>
      </c>
      <c r="M16" s="47">
        <v>744.23298199999999</v>
      </c>
      <c r="N16" s="47">
        <v>219.77768800000001</v>
      </c>
      <c r="O16" s="47">
        <v>284.54127400000004</v>
      </c>
      <c r="P16" s="47">
        <v>231.00975</v>
      </c>
      <c r="Q16" s="47">
        <v>370.59204299999999</v>
      </c>
      <c r="R16" s="47">
        <v>398.752903</v>
      </c>
      <c r="S16" s="47">
        <v>439.82347099999993</v>
      </c>
      <c r="T16" s="47">
        <v>475.74062900000001</v>
      </c>
      <c r="U16" s="47">
        <v>541.19363899999996</v>
      </c>
      <c r="V16" s="47">
        <v>498.24406199999999</v>
      </c>
      <c r="W16" s="47">
        <v>463.94163799999995</v>
      </c>
      <c r="X16" s="47">
        <v>492.05468199999996</v>
      </c>
      <c r="Y16" s="47">
        <v>567.57471400000009</v>
      </c>
      <c r="Z16" s="47">
        <v>395.48628500000001</v>
      </c>
      <c r="AA16" s="47">
        <v>354.49189000000001</v>
      </c>
      <c r="AB16" s="47">
        <v>666.06285200000002</v>
      </c>
      <c r="AC16" s="47">
        <v>860.61696100000006</v>
      </c>
      <c r="AD16" s="47">
        <f t="shared" si="0"/>
        <v>12125.659344</v>
      </c>
    </row>
    <row r="17" spans="1:30" ht="12.75" customHeight="1">
      <c r="A17" s="35" t="s">
        <v>25</v>
      </c>
      <c r="B17" s="47">
        <v>56.930016000000002</v>
      </c>
      <c r="C17" s="47">
        <v>92.333586999999994</v>
      </c>
      <c r="D17" s="47">
        <v>150.21587700000001</v>
      </c>
      <c r="E17" s="47">
        <v>170.205533</v>
      </c>
      <c r="F17" s="47">
        <v>178.792224</v>
      </c>
      <c r="G17" s="47">
        <v>314.27558099999999</v>
      </c>
      <c r="H17" s="47">
        <v>258.31354700000003</v>
      </c>
      <c r="I17" s="47">
        <v>272.57435600000002</v>
      </c>
      <c r="J17" s="47">
        <v>319.93625400000002</v>
      </c>
      <c r="K17" s="47">
        <v>381.476293</v>
      </c>
      <c r="L17" s="47">
        <v>486.40927699999997</v>
      </c>
      <c r="M17" s="47">
        <v>675.18765399999995</v>
      </c>
      <c r="N17" s="47">
        <v>721.01273800000001</v>
      </c>
      <c r="O17" s="47">
        <v>655.51802299999997</v>
      </c>
      <c r="P17" s="47">
        <v>486.62855000000002</v>
      </c>
      <c r="Q17" s="47">
        <v>646.36286299999995</v>
      </c>
      <c r="R17" s="47">
        <v>709.50443600000006</v>
      </c>
      <c r="S17" s="47">
        <v>763.01186700000005</v>
      </c>
      <c r="T17" s="47">
        <v>824.31653900000003</v>
      </c>
      <c r="U17" s="47">
        <v>874.04310499999997</v>
      </c>
      <c r="V17" s="47">
        <v>920.43684900000005</v>
      </c>
      <c r="W17" s="47">
        <v>913.66093599999999</v>
      </c>
      <c r="X17" s="47">
        <v>929.18701599999997</v>
      </c>
      <c r="Y17" s="47">
        <v>998.91328599999997</v>
      </c>
      <c r="Z17" s="47">
        <v>764.31427299999996</v>
      </c>
      <c r="AA17" s="47">
        <v>646.668091</v>
      </c>
      <c r="AB17" s="47">
        <v>829.59725700000001</v>
      </c>
      <c r="AC17" s="47">
        <v>910.672371</v>
      </c>
      <c r="AD17" s="47">
        <f t="shared" si="0"/>
        <v>15950.498399000002</v>
      </c>
    </row>
    <row r="18" spans="1:30" ht="12.75" customHeight="1">
      <c r="A18" s="35" t="s">
        <v>24</v>
      </c>
      <c r="B18" s="47">
        <v>17.871853000000002</v>
      </c>
      <c r="C18" s="47">
        <v>10.775451</v>
      </c>
      <c r="D18" s="47">
        <v>9.3108839999999997</v>
      </c>
      <c r="E18" s="47">
        <v>15.381240999999999</v>
      </c>
      <c r="F18" s="47">
        <v>18.557516</v>
      </c>
      <c r="G18" s="47">
        <v>26.082127</v>
      </c>
      <c r="H18" s="47">
        <v>13.850176000000001</v>
      </c>
      <c r="I18" s="47">
        <v>14.218349</v>
      </c>
      <c r="J18" s="47">
        <v>20.182102999999998</v>
      </c>
      <c r="K18" s="47">
        <v>34.212761</v>
      </c>
      <c r="L18" s="47">
        <v>42.126635</v>
      </c>
      <c r="M18" s="47">
        <v>54.302054999999996</v>
      </c>
      <c r="N18" s="47">
        <v>82.928045999999995</v>
      </c>
      <c r="O18" s="47">
        <v>96.775018999999986</v>
      </c>
      <c r="P18" s="47">
        <v>76.178203999999994</v>
      </c>
      <c r="Q18" s="47">
        <v>93.377325999999982</v>
      </c>
      <c r="R18" s="47">
        <v>123.25038800000002</v>
      </c>
      <c r="S18" s="47">
        <v>140.11963800000001</v>
      </c>
      <c r="T18" s="47">
        <v>109.68672900000001</v>
      </c>
      <c r="U18" s="47">
        <v>105.770616</v>
      </c>
      <c r="V18" s="47">
        <v>129.41455500000001</v>
      </c>
      <c r="W18" s="47">
        <v>120.28976</v>
      </c>
      <c r="X18" s="47">
        <v>127.90088499999999</v>
      </c>
      <c r="Y18" s="47">
        <v>107.41780800000001</v>
      </c>
      <c r="Z18" s="47">
        <v>81.075748000000004</v>
      </c>
      <c r="AA18" s="47">
        <v>74.936813999999998</v>
      </c>
      <c r="AB18" s="47">
        <v>82.155147999999997</v>
      </c>
      <c r="AC18" s="47">
        <v>109.844188</v>
      </c>
      <c r="AD18" s="47">
        <f t="shared" si="0"/>
        <v>1937.9920229999998</v>
      </c>
    </row>
    <row r="19" spans="1:30" ht="12.75" customHeight="1">
      <c r="A19" s="35" t="s">
        <v>23</v>
      </c>
      <c r="B19" s="47">
        <v>256.68113900000003</v>
      </c>
      <c r="C19" s="47">
        <v>310.37565499999999</v>
      </c>
      <c r="D19" s="47">
        <v>397.07085299999994</v>
      </c>
      <c r="E19" s="47">
        <v>418.18012600000003</v>
      </c>
      <c r="F19" s="47">
        <v>477.31739399999998</v>
      </c>
      <c r="G19" s="47">
        <v>672.96120400000007</v>
      </c>
      <c r="H19" s="47">
        <v>542.82457199999999</v>
      </c>
      <c r="I19" s="47">
        <v>598.03353100000004</v>
      </c>
      <c r="J19" s="47">
        <v>677.65688799999998</v>
      </c>
      <c r="K19" s="47">
        <v>895.22591299999999</v>
      </c>
      <c r="L19" s="47">
        <v>1069.1756419999999</v>
      </c>
      <c r="M19" s="47">
        <v>1310.2210500000001</v>
      </c>
      <c r="N19" s="47">
        <v>1396.510683</v>
      </c>
      <c r="O19" s="47">
        <v>1542.3456199999998</v>
      </c>
      <c r="P19" s="47">
        <v>1237.8222009999999</v>
      </c>
      <c r="Q19" s="47">
        <v>1636.522794</v>
      </c>
      <c r="R19" s="47">
        <v>1736.9285629999999</v>
      </c>
      <c r="S19" s="47">
        <v>1937.3343789999999</v>
      </c>
      <c r="T19" s="47">
        <v>2133.4078880000002</v>
      </c>
      <c r="U19" s="47">
        <v>2328.7956840000002</v>
      </c>
      <c r="V19" s="47">
        <v>2402.9882739999998</v>
      </c>
      <c r="W19" s="47">
        <v>2453.299876</v>
      </c>
      <c r="X19" s="47">
        <v>2655.3505359999999</v>
      </c>
      <c r="Y19" s="47">
        <v>2691.6328370000001</v>
      </c>
      <c r="Z19" s="47">
        <v>2156.4748470000004</v>
      </c>
      <c r="AA19" s="47">
        <v>1939.9472040000001</v>
      </c>
      <c r="AB19" s="47">
        <v>2495.3736129999998</v>
      </c>
      <c r="AC19" s="47">
        <v>2839.1778249999998</v>
      </c>
      <c r="AD19" s="47">
        <f t="shared" si="0"/>
        <v>41209.636791000004</v>
      </c>
    </row>
    <row r="20" spans="1:30" ht="12.75" customHeight="1">
      <c r="A20" s="35" t="s">
        <v>22</v>
      </c>
      <c r="B20" s="47">
        <v>64.476958999999994</v>
      </c>
      <c r="C20" s="47">
        <v>86.457061999999993</v>
      </c>
      <c r="D20" s="47">
        <v>135.83777899999998</v>
      </c>
      <c r="E20" s="47">
        <v>119.663093</v>
      </c>
      <c r="F20" s="47">
        <v>118.03183900000001</v>
      </c>
      <c r="G20" s="47">
        <v>157.70846399999999</v>
      </c>
      <c r="H20" s="47">
        <v>155.61337700000001</v>
      </c>
      <c r="I20" s="47">
        <v>173.83542400000002</v>
      </c>
      <c r="J20" s="47">
        <v>184.837187</v>
      </c>
      <c r="K20" s="47">
        <v>282.68285600000002</v>
      </c>
      <c r="L20" s="47">
        <v>481.47137400000003</v>
      </c>
      <c r="M20" s="47">
        <v>589.57794100000001</v>
      </c>
      <c r="N20" s="47">
        <v>634.84333200000003</v>
      </c>
      <c r="O20" s="47">
        <v>725.25933599999996</v>
      </c>
      <c r="P20" s="47">
        <v>593.45743699999991</v>
      </c>
      <c r="Q20" s="47">
        <v>821.95342699999992</v>
      </c>
      <c r="R20" s="47">
        <v>928.185113</v>
      </c>
      <c r="S20" s="47">
        <v>1159.5874390000001</v>
      </c>
      <c r="T20" s="47">
        <v>1249.087098</v>
      </c>
      <c r="U20" s="47">
        <v>1326.157449</v>
      </c>
      <c r="V20" s="47">
        <v>1561.758409</v>
      </c>
      <c r="W20" s="47">
        <v>1506.20551</v>
      </c>
      <c r="X20" s="47">
        <v>1687.5372829999999</v>
      </c>
      <c r="Y20" s="47">
        <v>2118.169273</v>
      </c>
      <c r="Z20" s="47">
        <v>2046.5886879999998</v>
      </c>
      <c r="AA20" s="47">
        <v>1629.794441</v>
      </c>
      <c r="AB20" s="47">
        <v>1539.4988639999999</v>
      </c>
      <c r="AC20" s="47">
        <v>1580.8767870000001</v>
      </c>
      <c r="AD20" s="47">
        <f t="shared" si="0"/>
        <v>23659.153241</v>
      </c>
    </row>
    <row r="21" spans="1:30" ht="12.75" customHeight="1">
      <c r="A21" s="35" t="s">
        <v>21</v>
      </c>
      <c r="B21" s="47">
        <v>5.5785230000000006</v>
      </c>
      <c r="C21" s="47">
        <v>8.6302799999999991</v>
      </c>
      <c r="D21" s="47">
        <v>13.289196</v>
      </c>
      <c r="E21" s="47">
        <v>21.338865999999999</v>
      </c>
      <c r="F21" s="47">
        <v>20.906866000000001</v>
      </c>
      <c r="G21" s="47">
        <v>29.674256</v>
      </c>
      <c r="H21" s="47">
        <v>37.031447</v>
      </c>
      <c r="I21" s="47">
        <v>39.618698999999999</v>
      </c>
      <c r="J21" s="47">
        <v>69.407561000000001</v>
      </c>
      <c r="K21" s="47">
        <v>111.115058</v>
      </c>
      <c r="L21" s="47">
        <v>126.17700499999999</v>
      </c>
      <c r="M21" s="47">
        <v>241.571113</v>
      </c>
      <c r="N21" s="47">
        <v>231.686643</v>
      </c>
      <c r="O21" s="47">
        <v>217.84788600000002</v>
      </c>
      <c r="P21" s="47">
        <v>188.770962</v>
      </c>
      <c r="Q21" s="47">
        <v>334.834926</v>
      </c>
      <c r="R21" s="47">
        <v>443.304326</v>
      </c>
      <c r="S21" s="47">
        <v>511.87972400000001</v>
      </c>
      <c r="T21" s="47">
        <v>567.58393799999999</v>
      </c>
      <c r="U21" s="47">
        <v>614.56781100000001</v>
      </c>
      <c r="V21" s="47">
        <v>606.87433299999998</v>
      </c>
      <c r="W21" s="47">
        <v>597.00346000000002</v>
      </c>
      <c r="X21" s="47">
        <v>628.58218699999998</v>
      </c>
      <c r="Y21" s="47">
        <v>655.37147900000002</v>
      </c>
      <c r="Z21" s="47">
        <v>493.855662</v>
      </c>
      <c r="AA21" s="47">
        <v>391.53113200000001</v>
      </c>
      <c r="AB21" s="47">
        <v>507.33688500000005</v>
      </c>
      <c r="AC21" s="47">
        <v>587.25007599999992</v>
      </c>
      <c r="AD21" s="47">
        <f t="shared" si="0"/>
        <v>8302.6202999999987</v>
      </c>
    </row>
    <row r="22" spans="1:30" ht="12.75" customHeight="1">
      <c r="A22" s="35" t="s">
        <v>20</v>
      </c>
      <c r="B22" s="47">
        <v>32.084099000000002</v>
      </c>
      <c r="C22" s="47">
        <v>19.692948000000001</v>
      </c>
      <c r="D22" s="47">
        <v>13.819312000000002</v>
      </c>
      <c r="E22" s="47">
        <v>14.183664</v>
      </c>
      <c r="F22" s="47">
        <v>10.003348000000001</v>
      </c>
      <c r="G22" s="47">
        <v>8.0344450000000016</v>
      </c>
      <c r="H22" s="47">
        <v>10.50999</v>
      </c>
      <c r="I22" s="47">
        <v>50.462604999999989</v>
      </c>
      <c r="J22" s="47">
        <v>48.535980000000002</v>
      </c>
      <c r="K22" s="47">
        <v>25.970986999999997</v>
      </c>
      <c r="L22" s="47">
        <v>36.123040000000003</v>
      </c>
      <c r="M22" s="47">
        <v>29.569322</v>
      </c>
      <c r="N22" s="47">
        <v>18.978508999999999</v>
      </c>
      <c r="O22" s="47">
        <v>23.527550999999999</v>
      </c>
      <c r="P22" s="47">
        <v>21.522131999999999</v>
      </c>
      <c r="Q22" s="47">
        <v>22.631410999999996</v>
      </c>
      <c r="R22" s="47">
        <v>27.193756</v>
      </c>
      <c r="S22" s="47">
        <v>22.059042000000002</v>
      </c>
      <c r="T22" s="47">
        <v>18.482031999999997</v>
      </c>
      <c r="U22" s="47">
        <v>19.627091</v>
      </c>
      <c r="V22" s="47">
        <v>16.539986000000003</v>
      </c>
      <c r="W22" s="47">
        <v>16.771207</v>
      </c>
      <c r="X22" s="47">
        <v>17.880710000000001</v>
      </c>
      <c r="Y22" s="47">
        <v>20.765591000000004</v>
      </c>
      <c r="Z22" s="47">
        <v>18.830998000000001</v>
      </c>
      <c r="AA22" s="47">
        <v>16.573318</v>
      </c>
      <c r="AB22" s="47">
        <v>16.601257999999998</v>
      </c>
      <c r="AC22" s="47">
        <v>18.670097000000002</v>
      </c>
      <c r="AD22" s="47">
        <f t="shared" si="0"/>
        <v>615.64442900000006</v>
      </c>
    </row>
    <row r="23" spans="1:30" ht="12.75" customHeight="1">
      <c r="A23" s="35" t="s">
        <v>19</v>
      </c>
      <c r="B23" s="47">
        <v>49.703296999999999</v>
      </c>
      <c r="C23" s="47">
        <v>171.44962200000001</v>
      </c>
      <c r="D23" s="47">
        <v>256.06381200000004</v>
      </c>
      <c r="E23" s="47">
        <v>438.77727500000003</v>
      </c>
      <c r="F23" s="47">
        <v>633.51019299999984</v>
      </c>
      <c r="G23" s="47">
        <v>711.38982299999998</v>
      </c>
      <c r="H23" s="47">
        <v>620.81447099999991</v>
      </c>
      <c r="I23" s="47">
        <v>698.12214000000006</v>
      </c>
      <c r="J23" s="47">
        <v>811.5637549999999</v>
      </c>
      <c r="K23" s="47">
        <v>1279.2079700000002</v>
      </c>
      <c r="L23" s="47">
        <v>1717.311721</v>
      </c>
      <c r="M23" s="47">
        <v>2098.7964240000001</v>
      </c>
      <c r="N23" s="47">
        <v>2256.9120829999997</v>
      </c>
      <c r="O23" s="47">
        <v>2051.197913</v>
      </c>
      <c r="P23" s="47">
        <v>1986.8798070000003</v>
      </c>
      <c r="Q23" s="47">
        <v>3828.1931929999996</v>
      </c>
      <c r="R23" s="47">
        <v>6029.6799999999994</v>
      </c>
      <c r="S23" s="47">
        <v>4716.9040430000014</v>
      </c>
      <c r="T23" s="47">
        <v>4367.8400369999999</v>
      </c>
      <c r="U23" s="47">
        <v>4838.0833700000003</v>
      </c>
      <c r="V23" s="47">
        <v>5162.0216730000002</v>
      </c>
      <c r="W23" s="47">
        <v>5229.6948910000001</v>
      </c>
      <c r="X23" s="47">
        <v>4931.0375289999993</v>
      </c>
      <c r="Y23" s="47">
        <v>4655.1743289999995</v>
      </c>
      <c r="Z23" s="47">
        <v>2499.5876109999999</v>
      </c>
      <c r="AA23" s="47">
        <v>2727.1277790000004</v>
      </c>
      <c r="AB23" s="47">
        <v>3094.3292839999999</v>
      </c>
      <c r="AC23" s="47">
        <v>3377.6441100000002</v>
      </c>
      <c r="AD23" s="47">
        <f t="shared" si="0"/>
        <v>71239.018155000012</v>
      </c>
    </row>
    <row r="24" spans="1:30" ht="12.75" customHeight="1">
      <c r="A24" s="35" t="s">
        <v>18</v>
      </c>
      <c r="B24" s="47">
        <v>32.959875000000004</v>
      </c>
      <c r="C24" s="47">
        <v>303.05388899999997</v>
      </c>
      <c r="D24" s="47">
        <v>309.24150400000002</v>
      </c>
      <c r="E24" s="47">
        <v>308.68621100000001</v>
      </c>
      <c r="F24" s="47">
        <v>294.89573100000001</v>
      </c>
      <c r="G24" s="47">
        <v>444.99303300000003</v>
      </c>
      <c r="H24" s="47">
        <v>394.79100799999998</v>
      </c>
      <c r="I24" s="47">
        <v>493.60781000000003</v>
      </c>
      <c r="J24" s="47">
        <v>503.94813099999999</v>
      </c>
      <c r="K24" s="47">
        <v>635.559349</v>
      </c>
      <c r="L24" s="47">
        <v>642.39378899999997</v>
      </c>
      <c r="M24" s="47">
        <v>766.12141499999996</v>
      </c>
      <c r="N24" s="47">
        <v>170.613259</v>
      </c>
      <c r="O24" s="47">
        <v>180.78512099999998</v>
      </c>
      <c r="P24" s="47">
        <v>145.28902099999999</v>
      </c>
      <c r="Q24" s="47">
        <v>234.81131699999997</v>
      </c>
      <c r="R24" s="47">
        <v>222.87261899999999</v>
      </c>
      <c r="S24" s="47">
        <v>219.769428</v>
      </c>
      <c r="T24" s="47">
        <v>257.97612000000004</v>
      </c>
      <c r="U24" s="47">
        <v>306.51178000000004</v>
      </c>
      <c r="V24" s="47">
        <v>396.69160300000004</v>
      </c>
      <c r="W24" s="47">
        <v>562.31243300000006</v>
      </c>
      <c r="X24" s="47">
        <v>2161.8678970000001</v>
      </c>
      <c r="Y24" s="47">
        <v>3088.2018330000001</v>
      </c>
      <c r="Z24" s="47">
        <v>3286.1312239999997</v>
      </c>
      <c r="AA24" s="47">
        <v>2678.7237879999998</v>
      </c>
      <c r="AB24" s="47">
        <v>2963.8411699999997</v>
      </c>
      <c r="AC24" s="47">
        <v>799.22294499999998</v>
      </c>
      <c r="AD24" s="47">
        <f t="shared" si="0"/>
        <v>22805.873303</v>
      </c>
    </row>
    <row r="25" spans="1:30" ht="12.75" customHeight="1">
      <c r="A25" s="35" t="s">
        <v>17</v>
      </c>
      <c r="B25" s="47">
        <v>1310.796683</v>
      </c>
      <c r="C25" s="47">
        <v>3509.8817950000002</v>
      </c>
      <c r="D25" s="47">
        <v>4963.9129530000009</v>
      </c>
      <c r="E25" s="47">
        <v>6403.8324779999984</v>
      </c>
      <c r="F25" s="47">
        <v>8695.2446940000027</v>
      </c>
      <c r="G25" s="47">
        <v>11695.639855999998</v>
      </c>
      <c r="H25" s="47">
        <v>11467.780084999999</v>
      </c>
      <c r="I25" s="47">
        <v>16038.684895</v>
      </c>
      <c r="J25" s="47">
        <v>24623.752539999998</v>
      </c>
      <c r="K25" s="47">
        <v>37047.556442000001</v>
      </c>
      <c r="L25" s="47">
        <v>44045.910850999993</v>
      </c>
      <c r="M25" s="47">
        <v>50721.502556000007</v>
      </c>
      <c r="N25" s="47">
        <v>56019.334404000008</v>
      </c>
      <c r="O25" s="47">
        <v>56190.145575999995</v>
      </c>
      <c r="P25" s="47">
        <v>54497.344185999988</v>
      </c>
      <c r="Q25" s="47">
        <v>73606.052493000039</v>
      </c>
      <c r="R25" s="47">
        <v>82178.826387999987</v>
      </c>
      <c r="S25" s="47">
        <v>81951.120415000027</v>
      </c>
      <c r="T25" s="47">
        <v>81846.004274999999</v>
      </c>
      <c r="U25" s="47">
        <v>83535.057773999972</v>
      </c>
      <c r="V25" s="47">
        <v>81036.183729000011</v>
      </c>
      <c r="W25" s="47">
        <v>74510.732482000007</v>
      </c>
      <c r="X25" s="47">
        <v>80374.257901000004</v>
      </c>
      <c r="Y25" s="47">
        <v>83386.035769999988</v>
      </c>
      <c r="Z25" s="47">
        <v>61761.884471999998</v>
      </c>
      <c r="AA25" s="47">
        <v>67880.381635999991</v>
      </c>
      <c r="AB25" s="47">
        <v>76365.683963000003</v>
      </c>
      <c r="AC25" s="47">
        <v>71652.384119000009</v>
      </c>
      <c r="AD25" s="47">
        <f t="shared" si="0"/>
        <v>1387315.9254110001</v>
      </c>
    </row>
    <row r="26" spans="1:30" ht="12.75" customHeight="1">
      <c r="A26" s="35" t="s">
        <v>16</v>
      </c>
      <c r="B26" s="47">
        <v>2.8828029999999996</v>
      </c>
      <c r="C26" s="47">
        <v>7.4746129999999997</v>
      </c>
      <c r="D26" s="47">
        <v>4.1040790000000005</v>
      </c>
      <c r="E26" s="47">
        <v>2.4458089999999997</v>
      </c>
      <c r="F26" s="47">
        <v>2.5636419999999998</v>
      </c>
      <c r="G26" s="47">
        <v>24.600177000000002</v>
      </c>
      <c r="H26" s="47">
        <v>10.230386000000001</v>
      </c>
      <c r="I26" s="47">
        <v>4.7084779999999986</v>
      </c>
      <c r="J26" s="47">
        <v>40.129135999999995</v>
      </c>
      <c r="K26" s="47">
        <v>175.072328</v>
      </c>
      <c r="L26" s="47">
        <v>159.26989600000002</v>
      </c>
      <c r="M26" s="47">
        <v>58.250503000000002</v>
      </c>
      <c r="N26" s="47">
        <v>12.763726</v>
      </c>
      <c r="O26" s="47">
        <v>6.3181909999999997</v>
      </c>
      <c r="P26" s="47">
        <v>4.547149000000001</v>
      </c>
      <c r="Q26" s="47">
        <v>14.879573000000002</v>
      </c>
      <c r="R26" s="47">
        <v>11.224786</v>
      </c>
      <c r="S26" s="47">
        <v>9.0032709999999998</v>
      </c>
      <c r="T26" s="47">
        <v>13.232598000000005</v>
      </c>
      <c r="U26" s="47">
        <v>13.545474000000002</v>
      </c>
      <c r="V26" s="47">
        <v>15.164282</v>
      </c>
      <c r="W26" s="47">
        <v>16.153034999999999</v>
      </c>
      <c r="X26" s="47">
        <v>26.757380999999995</v>
      </c>
      <c r="Y26" s="47">
        <v>18.459141000000002</v>
      </c>
      <c r="Z26" s="47">
        <v>10.521204000000001</v>
      </c>
      <c r="AA26" s="47">
        <v>7.2853780000000006</v>
      </c>
      <c r="AB26" s="47">
        <v>9.140448000000001</v>
      </c>
      <c r="AC26" s="47">
        <v>23.910748000000002</v>
      </c>
      <c r="AD26" s="47">
        <f t="shared" si="0"/>
        <v>704.63823500000035</v>
      </c>
    </row>
    <row r="27" spans="1:30" ht="12.75" customHeight="1">
      <c r="A27" s="35" t="s">
        <v>15</v>
      </c>
      <c r="B27" s="47">
        <v>8.5261189999999996</v>
      </c>
      <c r="C27" s="47">
        <v>17.978469999999998</v>
      </c>
      <c r="D27" s="47">
        <v>23.019035000000002</v>
      </c>
      <c r="E27" s="47">
        <v>9.7028800000000004</v>
      </c>
      <c r="F27" s="47">
        <v>26.961072999999999</v>
      </c>
      <c r="G27" s="47">
        <v>42.039255000000004</v>
      </c>
      <c r="H27" s="47">
        <v>40.664867999999998</v>
      </c>
      <c r="I27" s="47">
        <v>17.641769</v>
      </c>
      <c r="J27" s="47">
        <v>15.740812</v>
      </c>
      <c r="K27" s="47">
        <v>32.973224000000002</v>
      </c>
      <c r="L27" s="47">
        <v>49.811205000000001</v>
      </c>
      <c r="M27" s="47">
        <v>75.465049000000008</v>
      </c>
      <c r="N27" s="47">
        <v>84.310240999999991</v>
      </c>
      <c r="O27" s="47">
        <v>98.956877000000006</v>
      </c>
      <c r="P27" s="47">
        <v>80.17028599999999</v>
      </c>
      <c r="Q27" s="47">
        <v>100.080944</v>
      </c>
      <c r="R27" s="47">
        <v>105.373651</v>
      </c>
      <c r="S27" s="47">
        <v>140.948082</v>
      </c>
      <c r="T27" s="47">
        <v>178.10898599999999</v>
      </c>
      <c r="U27" s="47">
        <v>213.78755800000002</v>
      </c>
      <c r="V27" s="47">
        <v>235.84947400000001</v>
      </c>
      <c r="W27" s="47">
        <v>227.528201</v>
      </c>
      <c r="X27" s="47">
        <v>294.76111400000002</v>
      </c>
      <c r="Y27" s="47">
        <v>273.93950000000001</v>
      </c>
      <c r="Z27" s="47">
        <v>136.99180899999999</v>
      </c>
      <c r="AA27" s="47">
        <v>120.86568799999999</v>
      </c>
      <c r="AB27" s="47">
        <v>161.74234300000001</v>
      </c>
      <c r="AC27" s="47">
        <v>227.25474100000002</v>
      </c>
      <c r="AD27" s="47">
        <f t="shared" si="0"/>
        <v>3041.1932540000003</v>
      </c>
    </row>
    <row r="28" spans="1:30" ht="12.75" customHeight="1">
      <c r="A28" s="35" t="s">
        <v>14</v>
      </c>
      <c r="B28" s="47">
        <v>291.15318399999995</v>
      </c>
      <c r="C28" s="47">
        <v>331.60340099999996</v>
      </c>
      <c r="D28" s="47">
        <v>401.73622399999999</v>
      </c>
      <c r="E28" s="47">
        <v>481.22180400000002</v>
      </c>
      <c r="F28" s="47">
        <v>525.63771699999995</v>
      </c>
      <c r="G28" s="47">
        <v>662.76109000000008</v>
      </c>
      <c r="H28" s="47">
        <v>737.17882499999996</v>
      </c>
      <c r="I28" s="47">
        <v>777.02144400000009</v>
      </c>
      <c r="J28" s="47">
        <v>905.45934199999988</v>
      </c>
      <c r="K28" s="47">
        <v>1060.900821</v>
      </c>
      <c r="L28" s="47">
        <v>1179.6258800000001</v>
      </c>
      <c r="M28" s="47">
        <v>1520.7408739999996</v>
      </c>
      <c r="N28" s="47">
        <v>1905.5980990000003</v>
      </c>
      <c r="O28" s="47">
        <v>1979.0166649999999</v>
      </c>
      <c r="P28" s="47">
        <v>1767.1306870000001</v>
      </c>
      <c r="Q28" s="47">
        <v>2177.7814580000004</v>
      </c>
      <c r="R28" s="47">
        <v>2432.8426330000002</v>
      </c>
      <c r="S28" s="47">
        <v>2611.1610870000004</v>
      </c>
      <c r="T28" s="47">
        <v>2686.7849979999996</v>
      </c>
      <c r="U28" s="47">
        <v>2998.7098839999994</v>
      </c>
      <c r="V28" s="47">
        <v>3064.7078109999998</v>
      </c>
      <c r="W28" s="47">
        <v>3092.3749170000001</v>
      </c>
      <c r="X28" s="47">
        <v>3249.408316</v>
      </c>
      <c r="Y28" s="47">
        <v>3479.3338960000005</v>
      </c>
      <c r="Z28" s="47">
        <v>3329.7053159999996</v>
      </c>
      <c r="AA28" s="47">
        <v>3033.1853200000005</v>
      </c>
      <c r="AB28" s="47">
        <v>3783.1605150000005</v>
      </c>
      <c r="AC28" s="47">
        <v>3351.0392500000003</v>
      </c>
      <c r="AD28" s="47">
        <f t="shared" si="0"/>
        <v>53816.981458000002</v>
      </c>
    </row>
    <row r="29" spans="1:30" ht="12.75" customHeight="1">
      <c r="A29" s="35" t="s">
        <v>13</v>
      </c>
      <c r="B29" s="47">
        <v>540.95359499999995</v>
      </c>
      <c r="C29" s="47">
        <v>638.54271099999994</v>
      </c>
      <c r="D29" s="47">
        <v>875.70559299999991</v>
      </c>
      <c r="E29" s="47">
        <v>975.02219700000012</v>
      </c>
      <c r="F29" s="47">
        <v>1093.0149610000003</v>
      </c>
      <c r="G29" s="47">
        <v>1401.3790450000004</v>
      </c>
      <c r="H29" s="47">
        <v>1178.4645930000001</v>
      </c>
      <c r="I29" s="47">
        <v>1204.1009610000001</v>
      </c>
      <c r="J29" s="47">
        <v>2398.6425250000002</v>
      </c>
      <c r="K29" s="47">
        <v>2529.1045640000007</v>
      </c>
      <c r="L29" s="47">
        <v>2837.6311559999995</v>
      </c>
      <c r="M29" s="47">
        <v>2812.3315240000006</v>
      </c>
      <c r="N29" s="47">
        <v>4222.0739370000001</v>
      </c>
      <c r="O29" s="47">
        <v>4046.2861019999991</v>
      </c>
      <c r="P29" s="47">
        <v>3326.4966849999996</v>
      </c>
      <c r="Q29" s="47">
        <v>4218.891837000001</v>
      </c>
      <c r="R29" s="47">
        <v>4376.0874510000012</v>
      </c>
      <c r="S29" s="47">
        <v>4232.9116819999999</v>
      </c>
      <c r="T29" s="47">
        <v>4615.8348889999988</v>
      </c>
      <c r="U29" s="47">
        <v>4920.5923350000012</v>
      </c>
      <c r="V29" s="47">
        <v>4651.4052009999969</v>
      </c>
      <c r="W29" s="47">
        <v>4327.860514</v>
      </c>
      <c r="X29" s="47">
        <v>4045.2866959999992</v>
      </c>
      <c r="Y29" s="47">
        <v>3769.675385</v>
      </c>
      <c r="Z29" s="47">
        <v>2983.1635290000008</v>
      </c>
      <c r="AA29" s="47">
        <v>1836.3449559999999</v>
      </c>
      <c r="AB29" s="47">
        <v>2015.1114819999998</v>
      </c>
      <c r="AC29" s="47">
        <v>1996.8493239999991</v>
      </c>
      <c r="AD29" s="47">
        <f t="shared" si="0"/>
        <v>78069.76542999997</v>
      </c>
    </row>
    <row r="30" spans="1:30" ht="12.75" customHeight="1">
      <c r="A30" s="35" t="s">
        <v>12</v>
      </c>
      <c r="B30" s="47">
        <v>142.12702999999999</v>
      </c>
      <c r="C30" s="47">
        <v>243.85769900000003</v>
      </c>
      <c r="D30" s="47">
        <v>318.47785400000004</v>
      </c>
      <c r="E30" s="47">
        <v>337.28992500000004</v>
      </c>
      <c r="F30" s="47">
        <v>378.51653500000009</v>
      </c>
      <c r="G30" s="47">
        <v>427.73822299999989</v>
      </c>
      <c r="H30" s="47">
        <v>502.376307</v>
      </c>
      <c r="I30" s="47">
        <v>618.68727899999988</v>
      </c>
      <c r="J30" s="47">
        <v>710.89834599999995</v>
      </c>
      <c r="K30" s="47">
        <v>811.82203900000002</v>
      </c>
      <c r="L30" s="47">
        <v>1012.0331799999999</v>
      </c>
      <c r="M30" s="47">
        <v>1359.1247560000002</v>
      </c>
      <c r="N30" s="47">
        <v>1625.332488</v>
      </c>
      <c r="O30" s="47">
        <v>1979.4124710000001</v>
      </c>
      <c r="P30" s="47">
        <v>2062.9719009999999</v>
      </c>
      <c r="Q30" s="47">
        <v>2489.3269610000002</v>
      </c>
      <c r="R30" s="47">
        <v>2793.22019</v>
      </c>
      <c r="S30" s="47">
        <v>3107.4478210000007</v>
      </c>
      <c r="T30" s="47">
        <v>3363.2493460000001</v>
      </c>
      <c r="U30" s="47">
        <v>3579.6825520000002</v>
      </c>
      <c r="V30" s="47">
        <v>3943.2356559999998</v>
      </c>
      <c r="W30" s="47">
        <v>4284.9463539999988</v>
      </c>
      <c r="X30" s="47">
        <v>4462.5462030000017</v>
      </c>
      <c r="Y30" s="47">
        <v>4789.2451920000003</v>
      </c>
      <c r="Z30" s="47">
        <v>4871.5692330000011</v>
      </c>
      <c r="AA30" s="47">
        <v>5460.1498590000001</v>
      </c>
      <c r="AB30" s="47">
        <v>6371.826560999998</v>
      </c>
      <c r="AC30" s="47">
        <v>6872.8451069999992</v>
      </c>
      <c r="AD30" s="47">
        <f t="shared" si="0"/>
        <v>68919.957068000003</v>
      </c>
    </row>
    <row r="31" spans="1:30" ht="12.75" customHeight="1">
      <c r="A31" s="35" t="s">
        <v>11</v>
      </c>
      <c r="B31" s="47">
        <v>346.33169700000019</v>
      </c>
      <c r="C31" s="47">
        <v>402.36694999999992</v>
      </c>
      <c r="D31" s="47">
        <v>467.70333600000009</v>
      </c>
      <c r="E31" s="47">
        <v>539.28974799999992</v>
      </c>
      <c r="F31" s="47">
        <v>580.11866899999984</v>
      </c>
      <c r="G31" s="47">
        <v>642.94352200000003</v>
      </c>
      <c r="H31" s="47">
        <v>607.00919600000009</v>
      </c>
      <c r="I31" s="47">
        <v>628.61982200000023</v>
      </c>
      <c r="J31" s="47">
        <v>685.27431799999977</v>
      </c>
      <c r="K31" s="47">
        <v>761.38795200000027</v>
      </c>
      <c r="L31" s="47">
        <v>698.71467700000005</v>
      </c>
      <c r="M31" s="47">
        <v>691.54146400000025</v>
      </c>
      <c r="N31" s="47">
        <v>685.19934899999998</v>
      </c>
      <c r="O31" s="47">
        <v>654.58916099999999</v>
      </c>
      <c r="P31" s="47">
        <v>550.80222099999969</v>
      </c>
      <c r="Q31" s="47">
        <v>683.22555499999976</v>
      </c>
      <c r="R31" s="47">
        <v>697.84440099999995</v>
      </c>
      <c r="S31" s="47">
        <v>772.40512399999977</v>
      </c>
      <c r="T31" s="47">
        <v>761.30165799999997</v>
      </c>
      <c r="U31" s="47">
        <v>853.32256000000052</v>
      </c>
      <c r="V31" s="47">
        <v>1179.7793630000001</v>
      </c>
      <c r="W31" s="47">
        <v>811.76347599999974</v>
      </c>
      <c r="X31" s="47">
        <v>752.22248900000022</v>
      </c>
      <c r="Y31" s="47">
        <v>641.29837199999974</v>
      </c>
      <c r="Z31" s="47">
        <v>571.18904699999973</v>
      </c>
      <c r="AA31" s="47">
        <v>425.50789500000002</v>
      </c>
      <c r="AB31" s="47">
        <v>565.85667699999999</v>
      </c>
      <c r="AC31" s="47">
        <v>614.91655200000002</v>
      </c>
      <c r="AD31" s="47">
        <f t="shared" si="0"/>
        <v>18272.525250999995</v>
      </c>
    </row>
    <row r="32" spans="1:30" ht="12.75" customHeight="1">
      <c r="A32" s="35" t="s">
        <v>10</v>
      </c>
      <c r="B32" s="47">
        <v>29.700781999999997</v>
      </c>
      <c r="C32" s="47">
        <v>24.798086999999999</v>
      </c>
      <c r="D32" s="47">
        <v>27.706824000000001</v>
      </c>
      <c r="E32" s="47">
        <v>29.899365999999997</v>
      </c>
      <c r="F32" s="47">
        <v>31.993055999999999</v>
      </c>
      <c r="G32" s="47">
        <v>39.422277000000008</v>
      </c>
      <c r="H32" s="47">
        <v>42.032637999999999</v>
      </c>
      <c r="I32" s="47">
        <v>45.048205000000003</v>
      </c>
      <c r="J32" s="47">
        <v>64.911793000000017</v>
      </c>
      <c r="K32" s="47">
        <v>97.389775999999998</v>
      </c>
      <c r="L32" s="47">
        <v>136.77453600000001</v>
      </c>
      <c r="M32" s="47">
        <v>123.23596000000001</v>
      </c>
      <c r="N32" s="47">
        <v>113.304849</v>
      </c>
      <c r="O32" s="47">
        <v>110.806003</v>
      </c>
      <c r="P32" s="47">
        <v>78.926773999999995</v>
      </c>
      <c r="Q32" s="47">
        <v>103.01374200000001</v>
      </c>
      <c r="R32" s="47">
        <v>107.279426</v>
      </c>
      <c r="S32" s="47">
        <v>127.85825699999999</v>
      </c>
      <c r="T32" s="47">
        <v>135.72548999999998</v>
      </c>
      <c r="U32" s="47">
        <v>155.54328700000002</v>
      </c>
      <c r="V32" s="47">
        <v>159.012924</v>
      </c>
      <c r="W32" s="47">
        <v>157.27002600000003</v>
      </c>
      <c r="X32" s="47">
        <v>171.94900899999999</v>
      </c>
      <c r="Y32" s="47">
        <v>187.79199599999998</v>
      </c>
      <c r="Z32" s="47">
        <v>151.63241400000001</v>
      </c>
      <c r="AA32" s="47">
        <v>121.62050200000002</v>
      </c>
      <c r="AB32" s="47">
        <v>135.15362200000001</v>
      </c>
      <c r="AC32" s="47">
        <v>156.37854200000001</v>
      </c>
      <c r="AD32" s="47">
        <f t="shared" si="0"/>
        <v>2866.1801630000004</v>
      </c>
    </row>
    <row r="33" spans="1:30" ht="12.75" customHeight="1">
      <c r="A33" s="35" t="s">
        <v>9</v>
      </c>
      <c r="B33" s="47">
        <v>120.52270499999996</v>
      </c>
      <c r="C33" s="47">
        <v>155.67734999999999</v>
      </c>
      <c r="D33" s="47">
        <v>183.610445</v>
      </c>
      <c r="E33" s="47">
        <v>203.73307699999998</v>
      </c>
      <c r="F33" s="47">
        <v>290.56582200000003</v>
      </c>
      <c r="G33" s="47">
        <v>414.8762539999999</v>
      </c>
      <c r="H33" s="47">
        <v>554.16320800000005</v>
      </c>
      <c r="I33" s="47">
        <v>645.74354900000003</v>
      </c>
      <c r="J33" s="47">
        <v>844.01319000000012</v>
      </c>
      <c r="K33" s="47">
        <v>1183.398567</v>
      </c>
      <c r="L33" s="47">
        <v>1346.5218969999994</v>
      </c>
      <c r="M33" s="47">
        <v>1508.6556069999999</v>
      </c>
      <c r="N33" s="47">
        <v>1865.7348419999998</v>
      </c>
      <c r="O33" s="47">
        <v>2107.5265039999999</v>
      </c>
      <c r="P33" s="47">
        <v>1755.8045209999996</v>
      </c>
      <c r="Q33" s="47">
        <v>2298.8497630000002</v>
      </c>
      <c r="R33" s="47">
        <v>2580.1846360000004</v>
      </c>
      <c r="S33" s="47">
        <v>2960.2055389999996</v>
      </c>
      <c r="T33" s="47">
        <v>3316.0846169999995</v>
      </c>
      <c r="U33" s="47">
        <v>3635.2364189999994</v>
      </c>
      <c r="V33" s="47">
        <v>3906.9376450000004</v>
      </c>
      <c r="W33" s="47">
        <v>3672.9592509999998</v>
      </c>
      <c r="X33" s="47">
        <v>3941.760428000001</v>
      </c>
      <c r="Y33" s="47">
        <v>3973.7517710000011</v>
      </c>
      <c r="Z33" s="47">
        <v>2797.3861600000005</v>
      </c>
      <c r="AA33" s="47">
        <v>3226.0690419999987</v>
      </c>
      <c r="AB33" s="47">
        <v>3021.9809389999987</v>
      </c>
      <c r="AC33" s="47">
        <v>2988.887217</v>
      </c>
      <c r="AD33" s="47">
        <f t="shared" si="0"/>
        <v>55500.840965000003</v>
      </c>
    </row>
    <row r="34" spans="1:30" ht="12.75" customHeight="1">
      <c r="A34" s="2" t="s">
        <v>611</v>
      </c>
      <c r="B34" s="47">
        <f>SUM(B9:B33)</f>
        <v>7977.4816450000017</v>
      </c>
      <c r="C34" s="47">
        <f t="shared" ref="C34:AC34" si="1">SUM(C9:C33)</f>
        <v>13461.074214</v>
      </c>
      <c r="D34" s="47">
        <f t="shared" si="1"/>
        <v>16629.008889999997</v>
      </c>
      <c r="E34" s="47">
        <f t="shared" si="1"/>
        <v>20575.502380999998</v>
      </c>
      <c r="F34" s="47">
        <f t="shared" si="1"/>
        <v>24832.850017000004</v>
      </c>
      <c r="G34" s="47">
        <f t="shared" si="1"/>
        <v>32397.026058999996</v>
      </c>
      <c r="H34" s="47">
        <f t="shared" si="1"/>
        <v>31831.014657999993</v>
      </c>
      <c r="I34" s="47">
        <f t="shared" si="1"/>
        <v>42745.977808999996</v>
      </c>
      <c r="J34" s="47">
        <f t="shared" si="1"/>
        <v>57590.428097999997</v>
      </c>
      <c r="K34" s="47">
        <f t="shared" si="1"/>
        <v>82061.351961000008</v>
      </c>
      <c r="L34" s="47">
        <f t="shared" si="1"/>
        <v>102295.397922</v>
      </c>
      <c r="M34" s="47">
        <f t="shared" si="1"/>
        <v>120642.18024500003</v>
      </c>
      <c r="N34" s="47">
        <f t="shared" si="1"/>
        <v>139388.53763000004</v>
      </c>
      <c r="O34" s="47">
        <f t="shared" si="1"/>
        <v>142115.252595</v>
      </c>
      <c r="P34" s="47">
        <f t="shared" si="1"/>
        <v>133409.685019</v>
      </c>
      <c r="Q34" s="47">
        <f t="shared" si="1"/>
        <v>171719.82567600009</v>
      </c>
      <c r="R34" s="47">
        <f t="shared" si="1"/>
        <v>187907.33988399993</v>
      </c>
      <c r="S34" s="47">
        <f t="shared" si="1"/>
        <v>198983.13182400001</v>
      </c>
      <c r="T34" s="47">
        <f t="shared" si="1"/>
        <v>204953.90188600001</v>
      </c>
      <c r="U34" s="47">
        <f t="shared" si="1"/>
        <v>216848.82378100004</v>
      </c>
      <c r="V34" s="47">
        <f t="shared" si="1"/>
        <v>219644.95141500002</v>
      </c>
      <c r="W34" s="47">
        <f t="shared" si="1"/>
        <v>208984.71697100002</v>
      </c>
      <c r="X34" s="47">
        <f t="shared" si="1"/>
        <v>233684.98242099999</v>
      </c>
      <c r="Y34" s="47">
        <f t="shared" si="1"/>
        <v>237730.83229699999</v>
      </c>
      <c r="Z34" s="47">
        <f t="shared" si="1"/>
        <v>189760.68481699997</v>
      </c>
      <c r="AA34" s="47">
        <f t="shared" si="1"/>
        <v>178442.44069499997</v>
      </c>
      <c r="AB34" s="47">
        <f t="shared" si="1"/>
        <v>202910.44028900002</v>
      </c>
      <c r="AC34" s="47">
        <f t="shared" si="1"/>
        <v>142559.05181200002</v>
      </c>
      <c r="AD34" s="47">
        <f>SUM(B34:AC34)</f>
        <v>3562083.8929110002</v>
      </c>
    </row>
    <row r="35" spans="1:30" ht="12.75" customHeight="1" thickBot="1">
      <c r="A35" s="3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30" ht="12.75" customHeight="1" thickTop="1" thickBot="1">
      <c r="A36" s="112" t="s">
        <v>41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row>
    <row r="37" spans="1:30" ht="12.75" customHeight="1" thickTop="1">
      <c r="A37" s="35"/>
      <c r="AD37" s="36"/>
    </row>
    <row r="38" spans="1:30" ht="12.75" customHeight="1">
      <c r="A38" s="35" t="s">
        <v>33</v>
      </c>
      <c r="B38" s="53">
        <f>B9/B$34*100</f>
        <v>4.1359947873624954</v>
      </c>
      <c r="C38" s="53">
        <f t="shared" ref="C38:AD47" si="2">C9/C$34*100</f>
        <v>2.7889151417763665</v>
      </c>
      <c r="D38" s="53">
        <f t="shared" si="2"/>
        <v>3.1875297951085519</v>
      </c>
      <c r="E38" s="53">
        <f t="shared" si="2"/>
        <v>2.7779872025278833</v>
      </c>
      <c r="F38" s="53">
        <f t="shared" si="2"/>
        <v>2.6126706864328741</v>
      </c>
      <c r="G38" s="53">
        <f t="shared" si="2"/>
        <v>2.2148143866454264</v>
      </c>
      <c r="H38" s="53">
        <f t="shared" si="2"/>
        <v>2.013944644516334</v>
      </c>
      <c r="I38" s="53">
        <f t="shared" si="2"/>
        <v>1.837064922245536</v>
      </c>
      <c r="J38" s="53">
        <f t="shared" si="2"/>
        <v>3.4187347342680625</v>
      </c>
      <c r="K38" s="53">
        <f t="shared" si="2"/>
        <v>2.6946012649790303</v>
      </c>
      <c r="L38" s="53">
        <f t="shared" si="2"/>
        <v>2.5730077173236539</v>
      </c>
      <c r="M38" s="53">
        <f t="shared" si="2"/>
        <v>2.3598947890516047</v>
      </c>
      <c r="N38" s="53">
        <f t="shared" si="2"/>
        <v>2.6325744278489558</v>
      </c>
      <c r="O38" s="53">
        <f t="shared" si="2"/>
        <v>2.6829486035998835</v>
      </c>
      <c r="P38" s="53">
        <f t="shared" si="2"/>
        <v>2.4083168283790037</v>
      </c>
      <c r="Q38" s="53">
        <f t="shared" si="2"/>
        <v>2.4204529492373612</v>
      </c>
      <c r="R38" s="53">
        <f t="shared" si="2"/>
        <v>2.2982586649707151</v>
      </c>
      <c r="S38" s="53">
        <f t="shared" si="2"/>
        <v>2.0718612121586641</v>
      </c>
      <c r="T38" s="53">
        <f t="shared" si="2"/>
        <v>2.1841083018218814</v>
      </c>
      <c r="U38" s="53">
        <f t="shared" si="2"/>
        <v>2.1574749608625354</v>
      </c>
      <c r="V38" s="53">
        <f t="shared" si="2"/>
        <v>1.956605338440075</v>
      </c>
      <c r="W38" s="53">
        <f t="shared" si="2"/>
        <v>1.8942828922506052</v>
      </c>
      <c r="X38" s="53">
        <f t="shared" si="2"/>
        <v>1.5671915944526227</v>
      </c>
      <c r="Y38" s="53">
        <f t="shared" si="2"/>
        <v>1.4194267615166982</v>
      </c>
      <c r="Z38" s="53">
        <f t="shared" si="2"/>
        <v>1.3431671768353897</v>
      </c>
      <c r="AA38" s="53">
        <f t="shared" si="2"/>
        <v>0.78144068954055301</v>
      </c>
      <c r="AB38" s="53">
        <f t="shared" si="2"/>
        <v>0.69941468116608063</v>
      </c>
      <c r="AC38" s="53">
        <f t="shared" si="2"/>
        <v>1.0009351737845156</v>
      </c>
      <c r="AD38" s="53">
        <f t="shared" si="2"/>
        <v>1.9311471606241228</v>
      </c>
    </row>
    <row r="39" spans="1:30" ht="12.75" customHeight="1">
      <c r="A39" s="35" t="s">
        <v>32</v>
      </c>
      <c r="B39" s="53">
        <f t="shared" ref="B39:Q63" si="3">B10/B$34*100</f>
        <v>22.194715460232185</v>
      </c>
      <c r="C39" s="53">
        <f t="shared" si="3"/>
        <v>18.778428978357606</v>
      </c>
      <c r="D39" s="53">
        <f t="shared" si="3"/>
        <v>17.460943139828945</v>
      </c>
      <c r="E39" s="53">
        <f t="shared" si="3"/>
        <v>17.747677088905775</v>
      </c>
      <c r="F39" s="53">
        <f t="shared" si="3"/>
        <v>16.972805965141422</v>
      </c>
      <c r="G39" s="53">
        <f t="shared" si="3"/>
        <v>16.645302124890328</v>
      </c>
      <c r="H39" s="53">
        <f t="shared" si="3"/>
        <v>17.093744724950209</v>
      </c>
      <c r="I39" s="53">
        <f t="shared" si="3"/>
        <v>17.588402426057137</v>
      </c>
      <c r="J39" s="53">
        <f t="shared" si="3"/>
        <v>15.212998757521405</v>
      </c>
      <c r="K39" s="53">
        <f t="shared" si="3"/>
        <v>15.789519899888941</v>
      </c>
      <c r="L39" s="53">
        <f t="shared" si="3"/>
        <v>17.697361299482843</v>
      </c>
      <c r="M39" s="53">
        <f t="shared" si="3"/>
        <v>18.522418050320439</v>
      </c>
      <c r="N39" s="53">
        <f t="shared" si="3"/>
        <v>22.018210691375053</v>
      </c>
      <c r="O39" s="53">
        <f t="shared" si="3"/>
        <v>23.219197105491375</v>
      </c>
      <c r="P39" s="53">
        <f t="shared" si="3"/>
        <v>23.945146972238504</v>
      </c>
      <c r="Q39" s="53">
        <f t="shared" si="3"/>
        <v>24.412947420583762</v>
      </c>
      <c r="R39" s="53">
        <f t="shared" si="2"/>
        <v>26.530469404641327</v>
      </c>
      <c r="S39" s="53">
        <f t="shared" si="2"/>
        <v>30.533076587485919</v>
      </c>
      <c r="T39" s="53">
        <f t="shared" si="2"/>
        <v>32.608458196211195</v>
      </c>
      <c r="U39" s="53">
        <f t="shared" si="2"/>
        <v>33.54869309988586</v>
      </c>
      <c r="V39" s="53">
        <f t="shared" si="2"/>
        <v>34.486861076027886</v>
      </c>
      <c r="W39" s="53">
        <f t="shared" si="2"/>
        <v>35.28139129390577</v>
      </c>
      <c r="X39" s="53">
        <f t="shared" si="2"/>
        <v>36.271137419647502</v>
      </c>
      <c r="Y39" s="53">
        <f t="shared" si="2"/>
        <v>35.119457929081406</v>
      </c>
      <c r="Z39" s="53">
        <f t="shared" si="2"/>
        <v>35.952205279398392</v>
      </c>
      <c r="AA39" s="53">
        <f t="shared" si="2"/>
        <v>33.832802533333457</v>
      </c>
      <c r="AB39" s="53">
        <f t="shared" si="2"/>
        <v>34.467506379853546</v>
      </c>
      <c r="AC39" s="53">
        <f t="shared" si="2"/>
        <v>14.38487579872765</v>
      </c>
      <c r="AD39" s="53">
        <f t="shared" si="2"/>
        <v>28.637911828330083</v>
      </c>
    </row>
    <row r="40" spans="1:30" ht="12.75" customHeight="1">
      <c r="A40" s="35" t="s">
        <v>31</v>
      </c>
      <c r="B40" s="53">
        <f t="shared" si="3"/>
        <v>23.603442048408493</v>
      </c>
      <c r="C40" s="53">
        <f t="shared" si="2"/>
        <v>23.955479226511006</v>
      </c>
      <c r="D40" s="53">
        <f t="shared" si="2"/>
        <v>22.235518751953716</v>
      </c>
      <c r="E40" s="53">
        <f t="shared" si="2"/>
        <v>22.934695657091673</v>
      </c>
      <c r="F40" s="53">
        <f t="shared" si="2"/>
        <v>20.817513891724154</v>
      </c>
      <c r="G40" s="53">
        <f t="shared" si="2"/>
        <v>20.847201411944884</v>
      </c>
      <c r="H40" s="53">
        <f t="shared" si="2"/>
        <v>21.420659257201365</v>
      </c>
      <c r="I40" s="53">
        <f t="shared" si="2"/>
        <v>22.296845047239241</v>
      </c>
      <c r="J40" s="53">
        <f t="shared" si="2"/>
        <v>18.843860162895503</v>
      </c>
      <c r="K40" s="53">
        <f t="shared" si="2"/>
        <v>18.117460199858527</v>
      </c>
      <c r="L40" s="53">
        <f t="shared" si="2"/>
        <v>19.308445862892665</v>
      </c>
      <c r="M40" s="53">
        <f t="shared" si="2"/>
        <v>19.786747567494608</v>
      </c>
      <c r="N40" s="53">
        <f t="shared" si="2"/>
        <v>16.684763381859725</v>
      </c>
      <c r="O40" s="53">
        <f t="shared" si="2"/>
        <v>15.977971423455006</v>
      </c>
      <c r="P40" s="53">
        <f t="shared" si="2"/>
        <v>15.844589892397634</v>
      </c>
      <c r="Q40" s="53">
        <f t="shared" si="2"/>
        <v>13.078325175669441</v>
      </c>
      <c r="R40" s="53">
        <f t="shared" si="2"/>
        <v>9.9263878055613048</v>
      </c>
      <c r="S40" s="53">
        <f t="shared" si="2"/>
        <v>9.4198454372398395</v>
      </c>
      <c r="T40" s="53">
        <f t="shared" si="2"/>
        <v>8.5873239914161523</v>
      </c>
      <c r="U40" s="53">
        <f t="shared" si="2"/>
        <v>8.4680011654316925</v>
      </c>
      <c r="V40" s="53">
        <f t="shared" si="2"/>
        <v>8.2254604058093452</v>
      </c>
      <c r="W40" s="53">
        <f t="shared" si="2"/>
        <v>8.1098253741453483</v>
      </c>
      <c r="X40" s="53">
        <f t="shared" si="2"/>
        <v>8.7415508418072285</v>
      </c>
      <c r="Y40" s="53">
        <f t="shared" si="2"/>
        <v>9.2627318775755967</v>
      </c>
      <c r="Z40" s="53">
        <f t="shared" si="2"/>
        <v>10.793725545284854</v>
      </c>
      <c r="AA40" s="53">
        <f t="shared" si="2"/>
        <v>9.5307942531838208</v>
      </c>
      <c r="AB40" s="53">
        <f t="shared" si="2"/>
        <v>9.672358084210396</v>
      </c>
      <c r="AC40" s="53">
        <f t="shared" si="2"/>
        <v>11.902186435257793</v>
      </c>
      <c r="AD40" s="53">
        <f t="shared" si="2"/>
        <v>11.948201247730518</v>
      </c>
    </row>
    <row r="41" spans="1:30" ht="12.75" customHeight="1">
      <c r="A41" s="35" t="s">
        <v>30</v>
      </c>
      <c r="B41" s="53">
        <f t="shared" si="3"/>
        <v>2.5081407379408636</v>
      </c>
      <c r="C41" s="53">
        <f t="shared" si="2"/>
        <v>1.2852464390996774</v>
      </c>
      <c r="D41" s="53">
        <f t="shared" si="2"/>
        <v>0.75940051409762677</v>
      </c>
      <c r="E41" s="53">
        <f t="shared" si="2"/>
        <v>0.6136706635974899</v>
      </c>
      <c r="F41" s="53">
        <f t="shared" si="2"/>
        <v>0.52722645975138371</v>
      </c>
      <c r="G41" s="53">
        <f t="shared" si="2"/>
        <v>0.41446871313269146</v>
      </c>
      <c r="H41" s="53">
        <f t="shared" si="2"/>
        <v>0.5297980595714884</v>
      </c>
      <c r="I41" s="53">
        <f t="shared" si="2"/>
        <v>0.85628046136994618</v>
      </c>
      <c r="J41" s="53">
        <f t="shared" si="2"/>
        <v>0.79257385137557512</v>
      </c>
      <c r="K41" s="53">
        <f t="shared" si="2"/>
        <v>1.170635714674245</v>
      </c>
      <c r="L41" s="53">
        <f t="shared" si="2"/>
        <v>0.9746507821986552</v>
      </c>
      <c r="M41" s="53">
        <f t="shared" si="2"/>
        <v>1.0459748882499982</v>
      </c>
      <c r="N41" s="53">
        <f t="shared" si="2"/>
        <v>0.76991200800791393</v>
      </c>
      <c r="O41" s="53">
        <f t="shared" si="2"/>
        <v>0.80072380565858847</v>
      </c>
      <c r="P41" s="53">
        <f t="shared" si="2"/>
        <v>0.6334295324058733</v>
      </c>
      <c r="Q41" s="53">
        <f t="shared" si="2"/>
        <v>0.46603949418744889</v>
      </c>
      <c r="R41" s="53">
        <f t="shared" si="2"/>
        <v>0.52436205824012005</v>
      </c>
      <c r="S41" s="53">
        <f t="shared" si="2"/>
        <v>0.69005837048263097</v>
      </c>
      <c r="T41" s="53">
        <f t="shared" si="2"/>
        <v>0.7534826206231342</v>
      </c>
      <c r="U41" s="53">
        <f t="shared" si="2"/>
        <v>1.0436464720166456</v>
      </c>
      <c r="V41" s="53">
        <f t="shared" si="2"/>
        <v>1.3122433957310446</v>
      </c>
      <c r="W41" s="53">
        <f t="shared" si="2"/>
        <v>1.5049485855161526</v>
      </c>
      <c r="X41" s="53">
        <f t="shared" si="2"/>
        <v>1.9664712055484836</v>
      </c>
      <c r="Y41" s="53">
        <f t="shared" si="2"/>
        <v>1.7566559922621783</v>
      </c>
      <c r="Z41" s="53">
        <f t="shared" si="2"/>
        <v>1.1614814070288115</v>
      </c>
      <c r="AA41" s="53">
        <f t="shared" si="2"/>
        <v>0.35352077428611195</v>
      </c>
      <c r="AB41" s="53">
        <f t="shared" si="2"/>
        <v>0.28491232051766452</v>
      </c>
      <c r="AC41" s="53">
        <f t="shared" si="2"/>
        <v>0.62440670282647803</v>
      </c>
      <c r="AD41" s="53">
        <f t="shared" si="2"/>
        <v>0.96083600156396265</v>
      </c>
    </row>
    <row r="42" spans="1:30" ht="12.75" customHeight="1">
      <c r="A42" s="35" t="s">
        <v>29</v>
      </c>
      <c r="B42" s="53">
        <f t="shared" si="3"/>
        <v>1.3379485375174434</v>
      </c>
      <c r="C42" s="53">
        <f t="shared" si="2"/>
        <v>1.0541560483517587</v>
      </c>
      <c r="D42" s="53">
        <f t="shared" si="2"/>
        <v>0.75298519489816695</v>
      </c>
      <c r="E42" s="53">
        <f t="shared" si="2"/>
        <v>0.85154449575818603</v>
      </c>
      <c r="F42" s="53">
        <f t="shared" si="2"/>
        <v>1.1270970380298415</v>
      </c>
      <c r="G42" s="53">
        <f t="shared" si="2"/>
        <v>0.9912940416664684</v>
      </c>
      <c r="H42" s="53">
        <f t="shared" si="2"/>
        <v>1.1026589185770346</v>
      </c>
      <c r="I42" s="53">
        <f t="shared" si="2"/>
        <v>1.365155008519038</v>
      </c>
      <c r="J42" s="53">
        <f t="shared" si="2"/>
        <v>1.2976543423644964</v>
      </c>
      <c r="K42" s="53">
        <f t="shared" si="2"/>
        <v>1.3697433458495782</v>
      </c>
      <c r="L42" s="53">
        <f t="shared" si="2"/>
        <v>1.4988865150797217</v>
      </c>
      <c r="M42" s="53">
        <f t="shared" si="2"/>
        <v>1.6347632494661732</v>
      </c>
      <c r="N42" s="53">
        <f t="shared" si="2"/>
        <v>1.4343321007549619</v>
      </c>
      <c r="O42" s="53">
        <f t="shared" si="2"/>
        <v>1.3115628991012172</v>
      </c>
      <c r="P42" s="53">
        <f t="shared" si="2"/>
        <v>1.0098778929041943</v>
      </c>
      <c r="Q42" s="53">
        <f t="shared" si="2"/>
        <v>0.99694918001495891</v>
      </c>
      <c r="R42" s="53">
        <f t="shared" si="2"/>
        <v>0.94217855837506281</v>
      </c>
      <c r="S42" s="53">
        <f t="shared" si="2"/>
        <v>0.91279491701161852</v>
      </c>
      <c r="T42" s="53">
        <f t="shared" si="2"/>
        <v>0.87418023297578662</v>
      </c>
      <c r="U42" s="53">
        <f t="shared" si="2"/>
        <v>0.90085419599640992</v>
      </c>
      <c r="V42" s="53">
        <f t="shared" si="2"/>
        <v>0.97070735533163421</v>
      </c>
      <c r="W42" s="53">
        <f t="shared" si="2"/>
        <v>0.93444534906874988</v>
      </c>
      <c r="X42" s="53">
        <f t="shared" si="2"/>
        <v>0.73343704984526126</v>
      </c>
      <c r="Y42" s="53">
        <f t="shared" si="2"/>
        <v>0.65688120674606587</v>
      </c>
      <c r="Z42" s="53">
        <f t="shared" si="2"/>
        <v>0.70972871240362756</v>
      </c>
      <c r="AA42" s="53">
        <f t="shared" si="2"/>
        <v>0.59194789024738859</v>
      </c>
      <c r="AB42" s="53">
        <f t="shared" si="2"/>
        <v>0.5847236782445242</v>
      </c>
      <c r="AC42" s="53">
        <f t="shared" si="2"/>
        <v>0.95501708709134214</v>
      </c>
      <c r="AD42" s="53">
        <f t="shared" si="2"/>
        <v>0.95526510854274782</v>
      </c>
    </row>
    <row r="43" spans="1:30" ht="12.75" customHeight="1">
      <c r="A43" s="35" t="s">
        <v>28</v>
      </c>
      <c r="B43" s="53">
        <f t="shared" si="3"/>
        <v>2.0930820957094158</v>
      </c>
      <c r="C43" s="53">
        <f t="shared" si="2"/>
        <v>1.5417606552094745</v>
      </c>
      <c r="D43" s="53">
        <f t="shared" si="2"/>
        <v>1.1548072363800392</v>
      </c>
      <c r="E43" s="53">
        <f t="shared" si="2"/>
        <v>1.2739274606584878</v>
      </c>
      <c r="F43" s="53">
        <f t="shared" si="2"/>
        <v>1.6758103307317209</v>
      </c>
      <c r="G43" s="53">
        <f t="shared" si="2"/>
        <v>1.6813525723256264</v>
      </c>
      <c r="H43" s="53">
        <f t="shared" si="2"/>
        <v>1.5214074455470978</v>
      </c>
      <c r="I43" s="53">
        <f t="shared" si="2"/>
        <v>1.7017384354858378</v>
      </c>
      <c r="J43" s="53">
        <f t="shared" si="2"/>
        <v>1.5643724499962302</v>
      </c>
      <c r="K43" s="53">
        <f t="shared" si="2"/>
        <v>1.6615397143932022</v>
      </c>
      <c r="L43" s="53">
        <f t="shared" si="2"/>
        <v>1.8072450868314243</v>
      </c>
      <c r="M43" s="53">
        <f t="shared" si="2"/>
        <v>1.8105885425512516</v>
      </c>
      <c r="N43" s="53">
        <f t="shared" si="2"/>
        <v>4.0207232978343415</v>
      </c>
      <c r="O43" s="53">
        <f t="shared" si="2"/>
        <v>4.0810046065414722</v>
      </c>
      <c r="P43" s="53">
        <f t="shared" si="2"/>
        <v>3.8481550168331857</v>
      </c>
      <c r="Q43" s="53">
        <f t="shared" si="2"/>
        <v>3.552188584508051</v>
      </c>
      <c r="R43" s="53">
        <f t="shared" si="2"/>
        <v>2.8981215152967548</v>
      </c>
      <c r="S43" s="53">
        <f t="shared" si="2"/>
        <v>2.6930270650980246</v>
      </c>
      <c r="T43" s="53">
        <f t="shared" si="2"/>
        <v>2.2801826117950217</v>
      </c>
      <c r="U43" s="53">
        <f t="shared" si="2"/>
        <v>2.1655343972455761</v>
      </c>
      <c r="V43" s="53">
        <f t="shared" si="2"/>
        <v>2.4226541023226091</v>
      </c>
      <c r="W43" s="53">
        <f t="shared" si="2"/>
        <v>2.3788836035746459</v>
      </c>
      <c r="X43" s="53">
        <f t="shared" si="2"/>
        <v>2.6043459883253015</v>
      </c>
      <c r="Y43" s="53">
        <f t="shared" si="2"/>
        <v>2.6008277084882043</v>
      </c>
      <c r="Z43" s="53">
        <f t="shared" si="2"/>
        <v>2.9000923844194433</v>
      </c>
      <c r="AA43" s="53">
        <f t="shared" si="2"/>
        <v>2.5638105633287225</v>
      </c>
      <c r="AB43" s="53">
        <f t="shared" si="2"/>
        <v>2.3050631097830001</v>
      </c>
      <c r="AC43" s="53">
        <f t="shared" si="2"/>
        <v>1.0310152398728833</v>
      </c>
      <c r="AD43" s="53">
        <f t="shared" si="2"/>
        <v>2.5517941410054008</v>
      </c>
    </row>
    <row r="44" spans="1:30" ht="12.75" customHeight="1">
      <c r="A44" s="35" t="s">
        <v>27</v>
      </c>
      <c r="B44" s="53">
        <f t="shared" si="3"/>
        <v>2.5463230131944719</v>
      </c>
      <c r="C44" s="53">
        <f t="shared" si="2"/>
        <v>1.5143943399998849</v>
      </c>
      <c r="D44" s="53">
        <f t="shared" si="2"/>
        <v>1.4731699322580616</v>
      </c>
      <c r="E44" s="53">
        <f t="shared" si="2"/>
        <v>1.474890475968301</v>
      </c>
      <c r="F44" s="53">
        <f t="shared" si="2"/>
        <v>1.359581154675646</v>
      </c>
      <c r="G44" s="53">
        <f t="shared" si="2"/>
        <v>1.2299538336461109</v>
      </c>
      <c r="H44" s="53">
        <f t="shared" si="2"/>
        <v>1.1148193791893923</v>
      </c>
      <c r="I44" s="53">
        <f t="shared" si="2"/>
        <v>0.96942711862062403</v>
      </c>
      <c r="J44" s="53">
        <f t="shared" si="2"/>
        <v>0.85477078962206132</v>
      </c>
      <c r="K44" s="53">
        <f t="shared" si="2"/>
        <v>0.76031041542737565</v>
      </c>
      <c r="L44" s="53">
        <f t="shared" si="2"/>
        <v>0.70773155166963675</v>
      </c>
      <c r="M44" s="53">
        <f t="shared" si="2"/>
        <v>0.64594025523862908</v>
      </c>
      <c r="N44" s="53">
        <f t="shared" si="2"/>
        <v>0.59381862746643388</v>
      </c>
      <c r="O44" s="53">
        <f t="shared" si="2"/>
        <v>0.59441294693918068</v>
      </c>
      <c r="P44" s="53">
        <f t="shared" si="2"/>
        <v>0.52132593064809951</v>
      </c>
      <c r="Q44" s="53">
        <f t="shared" si="2"/>
        <v>0.51831223884383104</v>
      </c>
      <c r="R44" s="53">
        <f t="shared" si="2"/>
        <v>0.52129757230595963</v>
      </c>
      <c r="S44" s="53">
        <f t="shared" si="2"/>
        <v>0.49716496766922447</v>
      </c>
      <c r="T44" s="53">
        <f t="shared" si="2"/>
        <v>0.54421704380158986</v>
      </c>
      <c r="U44" s="53">
        <f t="shared" si="2"/>
        <v>0.59251707830226097</v>
      </c>
      <c r="V44" s="53">
        <f t="shared" si="2"/>
        <v>0.59597977170287142</v>
      </c>
      <c r="W44" s="53">
        <f t="shared" si="2"/>
        <v>0.62718090681333516</v>
      </c>
      <c r="X44" s="53">
        <f t="shared" si="2"/>
        <v>0.63727009479671792</v>
      </c>
      <c r="Y44" s="53">
        <f t="shared" si="2"/>
        <v>0.63215377133854611</v>
      </c>
      <c r="Z44" s="53">
        <f t="shared" si="2"/>
        <v>0.57758976895397984</v>
      </c>
      <c r="AA44" s="53">
        <f t="shared" si="2"/>
        <v>0.46833597194987076</v>
      </c>
      <c r="AB44" s="53">
        <f t="shared" si="2"/>
        <v>0.42413427903179934</v>
      </c>
      <c r="AC44" s="53">
        <f t="shared" si="2"/>
        <v>0.67879475045620674</v>
      </c>
      <c r="AD44" s="53">
        <f t="shared" si="2"/>
        <v>0.61983756320114436</v>
      </c>
    </row>
    <row r="45" spans="1:30" ht="12.75" customHeight="1">
      <c r="A45" s="35" t="s">
        <v>26</v>
      </c>
      <c r="B45" s="53">
        <f t="shared" si="3"/>
        <v>9.7583364605785927E-2</v>
      </c>
      <c r="C45" s="53">
        <f t="shared" si="2"/>
        <v>2.0203707941610487</v>
      </c>
      <c r="D45" s="53">
        <f t="shared" si="2"/>
        <v>1.5545077323005752</v>
      </c>
      <c r="E45" s="53">
        <f t="shared" si="2"/>
        <v>1.3482208446883996</v>
      </c>
      <c r="F45" s="53">
        <f t="shared" si="2"/>
        <v>1.0406167831042152</v>
      </c>
      <c r="G45" s="53">
        <f t="shared" si="2"/>
        <v>1.2899803526376514</v>
      </c>
      <c r="H45" s="53">
        <f t="shared" si="2"/>
        <v>1.2504031344158482</v>
      </c>
      <c r="I45" s="53">
        <f t="shared" si="2"/>
        <v>1.1679413422960354</v>
      </c>
      <c r="J45" s="53">
        <f t="shared" si="2"/>
        <v>0.84426721949803563</v>
      </c>
      <c r="K45" s="53">
        <f t="shared" si="2"/>
        <v>0.74148204783316018</v>
      </c>
      <c r="L45" s="53">
        <f t="shared" si="2"/>
        <v>0.62328298139683735</v>
      </c>
      <c r="M45" s="53">
        <f t="shared" si="2"/>
        <v>0.61689284832934255</v>
      </c>
      <c r="N45" s="53">
        <f t="shared" si="2"/>
        <v>0.157672712359885</v>
      </c>
      <c r="O45" s="53">
        <f t="shared" si="2"/>
        <v>0.20021867379069136</v>
      </c>
      <c r="P45" s="53">
        <f t="shared" si="2"/>
        <v>0.17315815562198497</v>
      </c>
      <c r="Q45" s="53">
        <f t="shared" si="2"/>
        <v>0.21581203075481267</v>
      </c>
      <c r="R45" s="53">
        <f t="shared" si="2"/>
        <v>0.2122071991685692</v>
      </c>
      <c r="S45" s="53">
        <f t="shared" si="2"/>
        <v>0.22103555561132815</v>
      </c>
      <c r="T45" s="53">
        <f t="shared" si="2"/>
        <v>0.23212079624842552</v>
      </c>
      <c r="U45" s="53">
        <f t="shared" si="2"/>
        <v>0.24957185820226641</v>
      </c>
      <c r="V45" s="53">
        <f t="shared" si="2"/>
        <v>0.22684066207313419</v>
      </c>
      <c r="W45" s="53">
        <f t="shared" si="2"/>
        <v>0.22199787846896926</v>
      </c>
      <c r="X45" s="53">
        <f t="shared" si="2"/>
        <v>0.21056324497289633</v>
      </c>
      <c r="Y45" s="53">
        <f t="shared" si="2"/>
        <v>0.23874678287035236</v>
      </c>
      <c r="Z45" s="53">
        <f t="shared" si="2"/>
        <v>0.20841318389074964</v>
      </c>
      <c r="AA45" s="53">
        <f t="shared" si="2"/>
        <v>0.1986589561425636</v>
      </c>
      <c r="AB45" s="53">
        <f t="shared" si="2"/>
        <v>0.32825459895081999</v>
      </c>
      <c r="AC45" s="53">
        <f t="shared" si="2"/>
        <v>0.60369155803234442</v>
      </c>
      <c r="AD45" s="53">
        <f t="shared" si="2"/>
        <v>0.34040914556031665</v>
      </c>
    </row>
    <row r="46" spans="1:30" ht="12.75" customHeight="1">
      <c r="A46" s="35" t="s">
        <v>25</v>
      </c>
      <c r="B46" s="53">
        <f t="shared" si="3"/>
        <v>0.71363393277979759</v>
      </c>
      <c r="C46" s="53">
        <f t="shared" si="2"/>
        <v>0.68593030193659987</v>
      </c>
      <c r="D46" s="53">
        <f t="shared" si="2"/>
        <v>0.90333632024415866</v>
      </c>
      <c r="E46" s="53">
        <f t="shared" si="2"/>
        <v>0.8272241904390758</v>
      </c>
      <c r="F46" s="53">
        <f t="shared" si="2"/>
        <v>0.71998269984155228</v>
      </c>
      <c r="G46" s="53">
        <f t="shared" si="2"/>
        <v>0.97007540268559067</v>
      </c>
      <c r="H46" s="53">
        <f t="shared" si="2"/>
        <v>0.81151527771069298</v>
      </c>
      <c r="I46" s="53">
        <f t="shared" si="2"/>
        <v>0.6376608279214766</v>
      </c>
      <c r="J46" s="53">
        <f t="shared" si="2"/>
        <v>0.55553720395266648</v>
      </c>
      <c r="K46" s="53">
        <f t="shared" si="2"/>
        <v>0.46486718032783347</v>
      </c>
      <c r="L46" s="53">
        <f t="shared" si="2"/>
        <v>0.47549477970737836</v>
      </c>
      <c r="M46" s="53">
        <f t="shared" si="2"/>
        <v>0.55966134947895463</v>
      </c>
      <c r="N46" s="53">
        <f t="shared" si="2"/>
        <v>0.51726831363558212</v>
      </c>
      <c r="O46" s="53">
        <f t="shared" si="2"/>
        <v>0.46125803601679194</v>
      </c>
      <c r="P46" s="53">
        <f t="shared" si="2"/>
        <v>0.36476253574146073</v>
      </c>
      <c r="Q46" s="53">
        <f t="shared" si="2"/>
        <v>0.37640549683503255</v>
      </c>
      <c r="R46" s="53">
        <f t="shared" si="2"/>
        <v>0.37758207659051291</v>
      </c>
      <c r="S46" s="53">
        <f t="shared" si="2"/>
        <v>0.3834555522399164</v>
      </c>
      <c r="T46" s="53">
        <f t="shared" si="2"/>
        <v>0.40219607014776598</v>
      </c>
      <c r="U46" s="53">
        <f t="shared" si="2"/>
        <v>0.40306564257997252</v>
      </c>
      <c r="V46" s="53">
        <f t="shared" si="2"/>
        <v>0.41905668355696218</v>
      </c>
      <c r="W46" s="53">
        <f t="shared" si="2"/>
        <v>0.43719031192447683</v>
      </c>
      <c r="X46" s="53">
        <f t="shared" si="2"/>
        <v>0.39762376100232411</v>
      </c>
      <c r="Y46" s="53">
        <f t="shared" si="2"/>
        <v>0.42018667765906176</v>
      </c>
      <c r="Z46" s="53">
        <f t="shared" si="2"/>
        <v>0.40277799046577206</v>
      </c>
      <c r="AA46" s="53">
        <f t="shared" si="2"/>
        <v>0.36239590115521209</v>
      </c>
      <c r="AB46" s="53">
        <f t="shared" si="2"/>
        <v>0.40884897584295143</v>
      </c>
      <c r="AC46" s="53">
        <f t="shared" si="2"/>
        <v>0.63880361115262652</v>
      </c>
      <c r="AD46" s="53">
        <f t="shared" si="2"/>
        <v>0.44778559064101553</v>
      </c>
    </row>
    <row r="47" spans="1:30" ht="12.75" customHeight="1">
      <c r="A47" s="35" t="s">
        <v>24</v>
      </c>
      <c r="B47" s="53">
        <f t="shared" si="3"/>
        <v>0.22402875738612868</v>
      </c>
      <c r="C47" s="53">
        <f t="shared" si="2"/>
        <v>8.0048968074131449E-2</v>
      </c>
      <c r="D47" s="53">
        <f t="shared" si="2"/>
        <v>5.5991815637305854E-2</v>
      </c>
      <c r="E47" s="53">
        <f t="shared" si="2"/>
        <v>7.4755117591702031E-2</v>
      </c>
      <c r="F47" s="53">
        <f t="shared" si="2"/>
        <v>7.4729706768638895E-2</v>
      </c>
      <c r="G47" s="53">
        <f t="shared" si="2"/>
        <v>8.0507781647921661E-2</v>
      </c>
      <c r="H47" s="53">
        <f t="shared" si="2"/>
        <v>4.3511575577497581E-2</v>
      </c>
      <c r="I47" s="53">
        <f t="shared" si="2"/>
        <v>3.3262425446275279E-2</v>
      </c>
      <c r="J47" s="53">
        <f t="shared" si="2"/>
        <v>3.5044196868369661E-2</v>
      </c>
      <c r="K47" s="53">
        <f t="shared" si="2"/>
        <v>4.1691685772200969E-2</v>
      </c>
      <c r="L47" s="53">
        <f t="shared" si="2"/>
        <v>4.118135894258064E-2</v>
      </c>
      <c r="M47" s="53">
        <f t="shared" si="2"/>
        <v>4.5010836914355687E-2</v>
      </c>
      <c r="N47" s="53">
        <f t="shared" si="2"/>
        <v>5.9494164592018589E-2</v>
      </c>
      <c r="O47" s="53">
        <f t="shared" si="2"/>
        <v>6.8096152406518534E-2</v>
      </c>
      <c r="P47" s="53">
        <f t="shared" si="2"/>
        <v>5.7100954843833721E-2</v>
      </c>
      <c r="Q47" s="53">
        <f t="shared" si="2"/>
        <v>5.4377720005483667E-2</v>
      </c>
      <c r="R47" s="53">
        <f t="shared" si="2"/>
        <v>6.5591045073644105E-2</v>
      </c>
      <c r="S47" s="53">
        <f t="shared" si="2"/>
        <v>7.041784733991191E-2</v>
      </c>
      <c r="T47" s="53">
        <f t="shared" si="2"/>
        <v>5.3517755939582086E-2</v>
      </c>
      <c r="U47" s="53">
        <f t="shared" ref="C47:AD56" si="4">U18/U$34*100</f>
        <v>4.8776200006885838E-2</v>
      </c>
      <c r="V47" s="53">
        <f t="shared" si="4"/>
        <v>5.8919886009800637E-2</v>
      </c>
      <c r="W47" s="53">
        <f t="shared" si="4"/>
        <v>5.7559118074979682E-2</v>
      </c>
      <c r="X47" s="53">
        <f t="shared" si="4"/>
        <v>5.4732179909437878E-2</v>
      </c>
      <c r="Y47" s="53">
        <f t="shared" si="4"/>
        <v>4.5184634639987148E-2</v>
      </c>
      <c r="Z47" s="53">
        <f t="shared" si="4"/>
        <v>4.2725261071958738E-2</v>
      </c>
      <c r="AA47" s="53">
        <f t="shared" si="4"/>
        <v>4.1994950140860604E-2</v>
      </c>
      <c r="AB47" s="53">
        <f t="shared" si="4"/>
        <v>4.0488378953290216E-2</v>
      </c>
      <c r="AC47" s="53">
        <f t="shared" si="4"/>
        <v>7.7051710574546475E-2</v>
      </c>
      <c r="AD47" s="53">
        <f t="shared" si="4"/>
        <v>5.4406130828553771E-2</v>
      </c>
    </row>
    <row r="48" spans="1:30" ht="12.75" customHeight="1">
      <c r="A48" s="35" t="s">
        <v>23</v>
      </c>
      <c r="B48" s="53">
        <f t="shared" si="3"/>
        <v>3.2175710383599383</v>
      </c>
      <c r="C48" s="53">
        <f t="shared" si="4"/>
        <v>2.3057272403802527</v>
      </c>
      <c r="D48" s="53">
        <f t="shared" si="4"/>
        <v>2.3878203182559008</v>
      </c>
      <c r="E48" s="53">
        <f t="shared" si="4"/>
        <v>2.0324175723950217</v>
      </c>
      <c r="F48" s="53">
        <f t="shared" si="4"/>
        <v>1.9221208748622864</v>
      </c>
      <c r="G48" s="53">
        <f t="shared" si="4"/>
        <v>2.0772314186321719</v>
      </c>
      <c r="H48" s="53">
        <f t="shared" si="4"/>
        <v>1.7053322925211043</v>
      </c>
      <c r="I48" s="53">
        <f t="shared" si="4"/>
        <v>1.3990404750411076</v>
      </c>
      <c r="J48" s="53">
        <f t="shared" si="4"/>
        <v>1.1766831926424481</v>
      </c>
      <c r="K48" s="53">
        <f t="shared" si="4"/>
        <v>1.0909226957721336</v>
      </c>
      <c r="L48" s="53">
        <f t="shared" si="4"/>
        <v>1.0451844987349712</v>
      </c>
      <c r="M48" s="53">
        <f t="shared" si="4"/>
        <v>1.0860389354197715</v>
      </c>
      <c r="N48" s="53">
        <f t="shared" si="4"/>
        <v>1.0018834451846881</v>
      </c>
      <c r="O48" s="53">
        <f t="shared" si="4"/>
        <v>1.0852780344382709</v>
      </c>
      <c r="P48" s="53">
        <f t="shared" si="4"/>
        <v>0.92783533730981471</v>
      </c>
      <c r="Q48" s="53">
        <f t="shared" si="4"/>
        <v>0.9530191330893738</v>
      </c>
      <c r="R48" s="53">
        <f t="shared" si="4"/>
        <v>0.92435376078031395</v>
      </c>
      <c r="S48" s="53">
        <f t="shared" si="4"/>
        <v>0.97361739220868559</v>
      </c>
      <c r="T48" s="53">
        <f t="shared" si="4"/>
        <v>1.0409208453063021</v>
      </c>
      <c r="U48" s="53">
        <f t="shared" si="4"/>
        <v>1.0739259007242288</v>
      </c>
      <c r="V48" s="53">
        <f t="shared" si="4"/>
        <v>1.0940330103284563</v>
      </c>
      <c r="W48" s="53">
        <f t="shared" si="4"/>
        <v>1.1739135337539706</v>
      </c>
      <c r="X48" s="53">
        <f t="shared" si="4"/>
        <v>1.1362948994369686</v>
      </c>
      <c r="Y48" s="53">
        <f t="shared" si="4"/>
        <v>1.1322186571228214</v>
      </c>
      <c r="Z48" s="53">
        <f t="shared" si="4"/>
        <v>1.1364181411337371</v>
      </c>
      <c r="AA48" s="53">
        <f t="shared" si="4"/>
        <v>1.0871557217241974</v>
      </c>
      <c r="AB48" s="53">
        <f t="shared" si="4"/>
        <v>1.2297906452944978</v>
      </c>
      <c r="AC48" s="53">
        <f t="shared" si="4"/>
        <v>1.9915801830277111</v>
      </c>
      <c r="AD48" s="53">
        <f t="shared" si="4"/>
        <v>1.156896862339835</v>
      </c>
    </row>
    <row r="49" spans="1:30" ht="12.75" customHeight="1">
      <c r="A49" s="35" t="s">
        <v>22</v>
      </c>
      <c r="B49" s="53">
        <f t="shared" si="3"/>
        <v>0.80823700848515068</v>
      </c>
      <c r="C49" s="53">
        <f t="shared" si="4"/>
        <v>0.64227461067023572</v>
      </c>
      <c r="D49" s="53">
        <f t="shared" si="4"/>
        <v>0.81687236983610745</v>
      </c>
      <c r="E49" s="53">
        <f t="shared" si="4"/>
        <v>0.58158041920036074</v>
      </c>
      <c r="F49" s="53">
        <f t="shared" si="4"/>
        <v>0.47530524655526085</v>
      </c>
      <c r="G49" s="53">
        <f t="shared" si="4"/>
        <v>0.48679920099082086</v>
      </c>
      <c r="H49" s="53">
        <f t="shared" si="4"/>
        <v>0.48887344205626876</v>
      </c>
      <c r="I49" s="53">
        <f t="shared" si="4"/>
        <v>0.40667083293015621</v>
      </c>
      <c r="J49" s="53">
        <f t="shared" si="4"/>
        <v>0.32095122940476811</v>
      </c>
      <c r="K49" s="53">
        <f t="shared" si="4"/>
        <v>0.34447745405699165</v>
      </c>
      <c r="L49" s="53">
        <f t="shared" si="4"/>
        <v>0.47066767790191383</v>
      </c>
      <c r="M49" s="53">
        <f t="shared" si="4"/>
        <v>0.48869967353266142</v>
      </c>
      <c r="N49" s="53">
        <f t="shared" si="4"/>
        <v>0.45544873545137565</v>
      </c>
      <c r="O49" s="53">
        <f t="shared" si="4"/>
        <v>0.51033180658436694</v>
      </c>
      <c r="P49" s="53">
        <f t="shared" si="4"/>
        <v>0.44483834656792764</v>
      </c>
      <c r="Q49" s="53">
        <f t="shared" si="4"/>
        <v>0.47865959784448914</v>
      </c>
      <c r="R49" s="53">
        <f t="shared" si="4"/>
        <v>0.49395894464420215</v>
      </c>
      <c r="S49" s="53">
        <f t="shared" si="4"/>
        <v>0.58275665297380674</v>
      </c>
      <c r="T49" s="53">
        <f t="shared" si="4"/>
        <v>0.60944782534307174</v>
      </c>
      <c r="U49" s="53">
        <f t="shared" si="4"/>
        <v>0.61155851614824197</v>
      </c>
      <c r="V49" s="53">
        <f t="shared" si="4"/>
        <v>0.71103769922268478</v>
      </c>
      <c r="W49" s="53">
        <f t="shared" si="4"/>
        <v>0.72072519552183811</v>
      </c>
      <c r="X49" s="53">
        <f t="shared" si="4"/>
        <v>0.72214194747002713</v>
      </c>
      <c r="Y49" s="53">
        <f t="shared" si="4"/>
        <v>0.89099476602754901</v>
      </c>
      <c r="Z49" s="53">
        <f t="shared" si="4"/>
        <v>1.0785103826820999</v>
      </c>
      <c r="AA49" s="53">
        <f t="shared" si="4"/>
        <v>0.91334462510838521</v>
      </c>
      <c r="AB49" s="53">
        <f t="shared" si="4"/>
        <v>0.75870855230875844</v>
      </c>
      <c r="AC49" s="53">
        <f t="shared" si="4"/>
        <v>1.1089276807794597</v>
      </c>
      <c r="AD49" s="53">
        <f t="shared" si="4"/>
        <v>0.66419416140323706</v>
      </c>
    </row>
    <row r="50" spans="1:30" ht="12.75" customHeight="1">
      <c r="A50" s="35" t="s">
        <v>21</v>
      </c>
      <c r="B50" s="53">
        <f t="shared" si="3"/>
        <v>6.99283714867137E-2</v>
      </c>
      <c r="C50" s="53">
        <f t="shared" si="4"/>
        <v>6.4112862486295469E-2</v>
      </c>
      <c r="D50" s="53">
        <f t="shared" si="4"/>
        <v>7.9915742952014271E-2</v>
      </c>
      <c r="E50" s="53">
        <f t="shared" si="4"/>
        <v>0.10371006065788659</v>
      </c>
      <c r="F50" s="53">
        <f t="shared" si="4"/>
        <v>8.4190360694352984E-2</v>
      </c>
      <c r="G50" s="53">
        <f t="shared" si="4"/>
        <v>9.1595617282767217E-2</v>
      </c>
      <c r="H50" s="53">
        <f t="shared" si="4"/>
        <v>0.11633762667597843</v>
      </c>
      <c r="I50" s="53">
        <f t="shared" si="4"/>
        <v>9.2684039600232138E-2</v>
      </c>
      <c r="J50" s="53">
        <f t="shared" si="4"/>
        <v>0.12051926560068477</v>
      </c>
      <c r="K50" s="53">
        <f t="shared" si="4"/>
        <v>0.13540485910201416</v>
      </c>
      <c r="L50" s="53">
        <f t="shared" si="4"/>
        <v>0.12334572968395867</v>
      </c>
      <c r="M50" s="53">
        <f t="shared" si="4"/>
        <v>0.20023768843485554</v>
      </c>
      <c r="N50" s="53">
        <f t="shared" si="4"/>
        <v>0.1662164242048372</v>
      </c>
      <c r="O50" s="53">
        <f t="shared" si="4"/>
        <v>0.15328958857134276</v>
      </c>
      <c r="P50" s="53">
        <f t="shared" si="4"/>
        <v>0.14149719487990361</v>
      </c>
      <c r="Q50" s="53">
        <f t="shared" si="4"/>
        <v>0.19498909032889683</v>
      </c>
      <c r="R50" s="53">
        <f t="shared" si="4"/>
        <v>0.23591645024279695</v>
      </c>
      <c r="S50" s="53">
        <f t="shared" si="4"/>
        <v>0.25724779749308407</v>
      </c>
      <c r="T50" s="53">
        <f t="shared" si="4"/>
        <v>0.27693248714811147</v>
      </c>
      <c r="U50" s="53">
        <f t="shared" si="4"/>
        <v>0.28340841342107731</v>
      </c>
      <c r="V50" s="53">
        <f t="shared" si="4"/>
        <v>0.27629787486140017</v>
      </c>
      <c r="W50" s="53">
        <f t="shared" si="4"/>
        <v>0.28566847789297617</v>
      </c>
      <c r="X50" s="53">
        <f t="shared" si="4"/>
        <v>0.26898698431017054</v>
      </c>
      <c r="Y50" s="53">
        <f t="shared" si="4"/>
        <v>0.27567794747853175</v>
      </c>
      <c r="Z50" s="53">
        <f t="shared" si="4"/>
        <v>0.2602518337643337</v>
      </c>
      <c r="AA50" s="53">
        <f t="shared" si="4"/>
        <v>0.21941592508769739</v>
      </c>
      <c r="AB50" s="53">
        <f t="shared" si="4"/>
        <v>0.25002995620994828</v>
      </c>
      <c r="AC50" s="53">
        <f t="shared" si="4"/>
        <v>0.41193461133175668</v>
      </c>
      <c r="AD50" s="53">
        <f t="shared" si="4"/>
        <v>0.23308323300647885</v>
      </c>
    </row>
    <row r="51" spans="1:30" ht="12.75" customHeight="1">
      <c r="A51" s="35" t="s">
        <v>20</v>
      </c>
      <c r="B51" s="53">
        <f t="shared" si="3"/>
        <v>0.40218330079279041</v>
      </c>
      <c r="C51" s="53">
        <f t="shared" si="4"/>
        <v>0.14629551614475633</v>
      </c>
      <c r="D51" s="53">
        <f t="shared" si="4"/>
        <v>8.31036419032187E-2</v>
      </c>
      <c r="E51" s="53">
        <f t="shared" si="4"/>
        <v>6.8934715358870635E-2</v>
      </c>
      <c r="F51" s="53">
        <f t="shared" si="4"/>
        <v>4.0282722253595284E-2</v>
      </c>
      <c r="G51" s="53">
        <f t="shared" si="4"/>
        <v>2.4799946098040093E-2</v>
      </c>
      <c r="H51" s="53">
        <f t="shared" si="4"/>
        <v>3.3018080362570396E-2</v>
      </c>
      <c r="I51" s="53">
        <f t="shared" si="4"/>
        <v>0.11805228839419668</v>
      </c>
      <c r="J51" s="53">
        <f t="shared" si="4"/>
        <v>8.4277859364767532E-2</v>
      </c>
      <c r="K51" s="53">
        <f t="shared" si="4"/>
        <v>3.164825630991653E-2</v>
      </c>
      <c r="L51" s="53">
        <f t="shared" si="4"/>
        <v>3.5312478111228167E-2</v>
      </c>
      <c r="M51" s="53">
        <f t="shared" si="4"/>
        <v>2.4509936690426719E-2</v>
      </c>
      <c r="N51" s="53">
        <f t="shared" si="4"/>
        <v>1.3615544952754658E-2</v>
      </c>
      <c r="O51" s="53">
        <f t="shared" si="4"/>
        <v>1.6555261008506107E-2</v>
      </c>
      <c r="P51" s="53">
        <f t="shared" si="4"/>
        <v>1.6132361002827382E-2</v>
      </c>
      <c r="Q51" s="53">
        <f t="shared" si="4"/>
        <v>1.3179265067914057E-2</v>
      </c>
      <c r="R51" s="53">
        <f t="shared" si="4"/>
        <v>1.447189663628223E-2</v>
      </c>
      <c r="S51" s="53">
        <f t="shared" si="4"/>
        <v>1.108588542043411E-2</v>
      </c>
      <c r="T51" s="53">
        <f t="shared" si="4"/>
        <v>9.0176531551373548E-3</v>
      </c>
      <c r="U51" s="53">
        <f t="shared" si="4"/>
        <v>9.0510479410401551E-3</v>
      </c>
      <c r="V51" s="53">
        <f t="shared" si="4"/>
        <v>7.5303283291720821E-3</v>
      </c>
      <c r="W51" s="53">
        <f t="shared" si="4"/>
        <v>8.0250877877961167E-3</v>
      </c>
      <c r="X51" s="53">
        <f t="shared" si="4"/>
        <v>7.651629905676454E-3</v>
      </c>
      <c r="Y51" s="53">
        <f t="shared" si="4"/>
        <v>8.7349170485624267E-3</v>
      </c>
      <c r="Z51" s="53">
        <f t="shared" si="4"/>
        <v>9.9235508230591084E-3</v>
      </c>
      <c r="AA51" s="53">
        <f t="shared" si="4"/>
        <v>9.2877669322667996E-3</v>
      </c>
      <c r="AB51" s="53">
        <f t="shared" si="4"/>
        <v>8.1815691574840914E-3</v>
      </c>
      <c r="AC51" s="53">
        <f t="shared" si="4"/>
        <v>1.3096395327194811E-2</v>
      </c>
      <c r="AD51" s="53">
        <f t="shared" si="4"/>
        <v>1.7283265849667682E-2</v>
      </c>
    </row>
    <row r="52" spans="1:30" ht="12.75" customHeight="1">
      <c r="A52" s="35" t="s">
        <v>19</v>
      </c>
      <c r="B52" s="53">
        <f t="shared" si="3"/>
        <v>0.62304495593734444</v>
      </c>
      <c r="C52" s="53">
        <f t="shared" si="4"/>
        <v>1.2736696884241694</v>
      </c>
      <c r="D52" s="53">
        <f t="shared" si="4"/>
        <v>1.5398621390718379</v>
      </c>
      <c r="E52" s="53">
        <f t="shared" si="4"/>
        <v>2.1325227781810052</v>
      </c>
      <c r="F52" s="53">
        <f t="shared" si="4"/>
        <v>2.5510974075320116</v>
      </c>
      <c r="G52" s="53">
        <f t="shared" si="4"/>
        <v>2.1958491551182786</v>
      </c>
      <c r="H52" s="53">
        <f t="shared" si="4"/>
        <v>1.950344585839247</v>
      </c>
      <c r="I52" s="53">
        <f t="shared" si="4"/>
        <v>1.6331879062853332</v>
      </c>
      <c r="J52" s="53">
        <f t="shared" si="4"/>
        <v>1.4091990315109046</v>
      </c>
      <c r="K52" s="53">
        <f t="shared" si="4"/>
        <v>1.5588434012249139</v>
      </c>
      <c r="L52" s="53">
        <f t="shared" si="4"/>
        <v>1.6787771061895143</v>
      </c>
      <c r="M52" s="53">
        <f t="shared" si="4"/>
        <v>1.7396870810339853</v>
      </c>
      <c r="N52" s="53">
        <f t="shared" si="4"/>
        <v>1.6191518480456843</v>
      </c>
      <c r="O52" s="53">
        <f t="shared" si="4"/>
        <v>1.4433341077368402</v>
      </c>
      <c r="P52" s="53">
        <f t="shared" si="4"/>
        <v>1.4893070219879703</v>
      </c>
      <c r="Q52" s="53">
        <f t="shared" si="4"/>
        <v>2.2293251102077236</v>
      </c>
      <c r="R52" s="53">
        <f t="shared" si="4"/>
        <v>3.2088581551536399</v>
      </c>
      <c r="S52" s="53">
        <f t="shared" si="4"/>
        <v>2.3705044743049322</v>
      </c>
      <c r="T52" s="53">
        <f t="shared" si="4"/>
        <v>2.1311329019876339</v>
      </c>
      <c r="U52" s="53">
        <f t="shared" si="4"/>
        <v>2.2310858254348096</v>
      </c>
      <c r="V52" s="53">
        <f t="shared" si="4"/>
        <v>2.3501663205756138</v>
      </c>
      <c r="W52" s="53">
        <f t="shared" si="4"/>
        <v>2.5024293483267983</v>
      </c>
      <c r="X52" s="53">
        <f t="shared" si="4"/>
        <v>2.1101217022651402</v>
      </c>
      <c r="Y52" s="53">
        <f t="shared" si="4"/>
        <v>1.9581702062037263</v>
      </c>
      <c r="Z52" s="53">
        <f t="shared" si="4"/>
        <v>1.3172315505767351</v>
      </c>
      <c r="AA52" s="53">
        <f t="shared" si="4"/>
        <v>1.5282954931452108</v>
      </c>
      <c r="AB52" s="53">
        <f t="shared" si="4"/>
        <v>1.5249729287427636</v>
      </c>
      <c r="AC52" s="53">
        <f t="shared" si="4"/>
        <v>2.36929473580834</v>
      </c>
      <c r="AD52" s="53">
        <f t="shared" si="4"/>
        <v>1.9999253329427393</v>
      </c>
    </row>
    <row r="53" spans="1:30" ht="12.75" customHeight="1">
      <c r="A53" s="35" t="s">
        <v>18</v>
      </c>
      <c r="B53" s="53">
        <f t="shared" si="3"/>
        <v>0.41316140189000705</v>
      </c>
      <c r="C53" s="53">
        <f t="shared" si="4"/>
        <v>2.2513351028464954</v>
      </c>
      <c r="D53" s="53">
        <f t="shared" si="4"/>
        <v>1.8596508429673468</v>
      </c>
      <c r="E53" s="53">
        <f t="shared" si="4"/>
        <v>1.5002608698636182</v>
      </c>
      <c r="F53" s="53">
        <f t="shared" si="4"/>
        <v>1.1875226999644468</v>
      </c>
      <c r="G53" s="53">
        <f t="shared" si="4"/>
        <v>1.3735613639029671</v>
      </c>
      <c r="H53" s="53">
        <f t="shared" si="4"/>
        <v>1.2402715158210591</v>
      </c>
      <c r="I53" s="53">
        <f t="shared" si="4"/>
        <v>1.1547467979456838</v>
      </c>
      <c r="J53" s="53">
        <f t="shared" si="4"/>
        <v>0.87505536535072426</v>
      </c>
      <c r="K53" s="53">
        <f t="shared" si="4"/>
        <v>0.77449290538383053</v>
      </c>
      <c r="L53" s="53">
        <f t="shared" si="4"/>
        <v>0.62797916822203836</v>
      </c>
      <c r="M53" s="53">
        <f t="shared" si="4"/>
        <v>0.63503611543173488</v>
      </c>
      <c r="N53" s="53">
        <f t="shared" si="4"/>
        <v>0.12240121167845554</v>
      </c>
      <c r="O53" s="53">
        <f t="shared" si="4"/>
        <v>0.12721021684787159</v>
      </c>
      <c r="P53" s="53">
        <f t="shared" si="4"/>
        <v>0.10890440298941427</v>
      </c>
      <c r="Q53" s="53">
        <f t="shared" si="4"/>
        <v>0.13674094768943018</v>
      </c>
      <c r="R53" s="53">
        <f t="shared" si="4"/>
        <v>0.11860772396521872</v>
      </c>
      <c r="S53" s="53">
        <f t="shared" si="4"/>
        <v>0.11044626043698287</v>
      </c>
      <c r="T53" s="53">
        <f t="shared" si="4"/>
        <v>0.12587031406871785</v>
      </c>
      <c r="U53" s="53">
        <f t="shared" si="4"/>
        <v>0.14134814044901273</v>
      </c>
      <c r="V53" s="53">
        <f t="shared" si="4"/>
        <v>0.18060583703127589</v>
      </c>
      <c r="W53" s="53">
        <f t="shared" si="4"/>
        <v>0.26906868652889576</v>
      </c>
      <c r="X53" s="53">
        <f t="shared" si="4"/>
        <v>0.92512059380231904</v>
      </c>
      <c r="Y53" s="53">
        <f t="shared" si="4"/>
        <v>1.2990329454371625</v>
      </c>
      <c r="Z53" s="53">
        <f t="shared" si="4"/>
        <v>1.7317239485982332</v>
      </c>
      <c r="AA53" s="53">
        <f t="shared" si="4"/>
        <v>1.5011696643280998</v>
      </c>
      <c r="AB53" s="53">
        <f t="shared" si="4"/>
        <v>1.4606646980700837</v>
      </c>
      <c r="AC53" s="53">
        <f t="shared" si="4"/>
        <v>0.56062588439068506</v>
      </c>
      <c r="AD53" s="53">
        <f t="shared" si="4"/>
        <v>0.64023964591026583</v>
      </c>
    </row>
    <row r="54" spans="1:30" ht="12.75" customHeight="1">
      <c r="A54" s="35" t="s">
        <v>17</v>
      </c>
      <c r="B54" s="53">
        <f t="shared" si="3"/>
        <v>16.431209012201993</v>
      </c>
      <c r="C54" s="53">
        <f t="shared" si="4"/>
        <v>26.074306843577144</v>
      </c>
      <c r="D54" s="53">
        <f t="shared" si="4"/>
        <v>29.850924885758488</v>
      </c>
      <c r="E54" s="53">
        <f t="shared" si="4"/>
        <v>31.123577735401874</v>
      </c>
      <c r="F54" s="53">
        <f t="shared" si="4"/>
        <v>35.015089641533031</v>
      </c>
      <c r="G54" s="53">
        <f t="shared" si="4"/>
        <v>36.100967523069642</v>
      </c>
      <c r="H54" s="53">
        <f t="shared" si="4"/>
        <v>36.027064195761774</v>
      </c>
      <c r="I54" s="53">
        <f t="shared" si="4"/>
        <v>37.520921773423829</v>
      </c>
      <c r="J54" s="53">
        <f t="shared" si="4"/>
        <v>42.756675637309826</v>
      </c>
      <c r="K54" s="53">
        <f t="shared" si="4"/>
        <v>45.146168758719703</v>
      </c>
      <c r="L54" s="53">
        <f t="shared" si="4"/>
        <v>43.057568322462458</v>
      </c>
      <c r="M54" s="53">
        <f t="shared" si="4"/>
        <v>42.042925992380795</v>
      </c>
      <c r="N54" s="53">
        <f t="shared" si="4"/>
        <v>40.189340785467273</v>
      </c>
      <c r="O54" s="53">
        <f t="shared" si="4"/>
        <v>39.538434158176287</v>
      </c>
      <c r="P54" s="53">
        <f t="shared" si="4"/>
        <v>40.849616111632798</v>
      </c>
      <c r="Q54" s="53">
        <f t="shared" si="4"/>
        <v>42.864038676512216</v>
      </c>
      <c r="R54" s="53">
        <f t="shared" si="4"/>
        <v>43.733696852252343</v>
      </c>
      <c r="S54" s="53">
        <f t="shared" si="4"/>
        <v>41.184958576029224</v>
      </c>
      <c r="T54" s="53">
        <f t="shared" si="4"/>
        <v>39.933860015275336</v>
      </c>
      <c r="U54" s="53">
        <f t="shared" si="4"/>
        <v>38.522255420838107</v>
      </c>
      <c r="V54" s="53">
        <f t="shared" si="4"/>
        <v>36.894170891225805</v>
      </c>
      <c r="W54" s="53">
        <f t="shared" si="4"/>
        <v>35.653675331837576</v>
      </c>
      <c r="X54" s="53">
        <f t="shared" si="4"/>
        <v>34.394276032766243</v>
      </c>
      <c r="Y54" s="53">
        <f t="shared" si="4"/>
        <v>35.075818716616787</v>
      </c>
      <c r="Z54" s="53">
        <f t="shared" si="4"/>
        <v>32.547249990988107</v>
      </c>
      <c r="AA54" s="53">
        <f t="shared" si="4"/>
        <v>38.040491584635689</v>
      </c>
      <c r="AB54" s="53">
        <f t="shared" si="4"/>
        <v>37.635167443446655</v>
      </c>
      <c r="AC54" s="53">
        <f t="shared" si="4"/>
        <v>50.261546501790498</v>
      </c>
      <c r="AD54" s="53">
        <f t="shared" si="4"/>
        <v>38.946750473000797</v>
      </c>
    </row>
    <row r="55" spans="1:30" ht="12.75" customHeight="1">
      <c r="A55" s="35" t="s">
        <v>16</v>
      </c>
      <c r="B55" s="53">
        <f t="shared" si="3"/>
        <v>3.6136755034802702E-2</v>
      </c>
      <c r="C55" s="53">
        <f t="shared" si="4"/>
        <v>5.5527611549946988E-2</v>
      </c>
      <c r="D55" s="53">
        <f t="shared" si="4"/>
        <v>2.4680238173833826E-2</v>
      </c>
      <c r="E55" s="53">
        <f t="shared" si="4"/>
        <v>1.1886995295232882E-2</v>
      </c>
      <c r="F55" s="53">
        <f t="shared" si="4"/>
        <v>1.0323591525922271E-2</v>
      </c>
      <c r="G55" s="53">
        <f t="shared" si="4"/>
        <v>7.5933442023966263E-2</v>
      </c>
      <c r="H55" s="53">
        <f t="shared" si="4"/>
        <v>3.2139679208839887E-2</v>
      </c>
      <c r="I55" s="53">
        <f t="shared" si="4"/>
        <v>1.1015019988637732E-2</v>
      </c>
      <c r="J55" s="53">
        <f t="shared" si="4"/>
        <v>6.9680218267718697E-2</v>
      </c>
      <c r="K55" s="53">
        <f t="shared" si="4"/>
        <v>0.21334321677176832</v>
      </c>
      <c r="L55" s="53">
        <f t="shared" si="4"/>
        <v>0.15569605205646</v>
      </c>
      <c r="M55" s="53">
        <f t="shared" si="4"/>
        <v>4.8283695538082066E-2</v>
      </c>
      <c r="N55" s="53">
        <f t="shared" si="4"/>
        <v>9.1569408912809454E-3</v>
      </c>
      <c r="O55" s="53">
        <f t="shared" si="4"/>
        <v>4.4458218837393751E-3</v>
      </c>
      <c r="P55" s="53">
        <f t="shared" si="4"/>
        <v>3.4084099661523103E-3</v>
      </c>
      <c r="Q55" s="53">
        <f t="shared" si="4"/>
        <v>8.6650291784448278E-3</v>
      </c>
      <c r="R55" s="53">
        <f t="shared" si="4"/>
        <v>5.9735750646724879E-3</v>
      </c>
      <c r="S55" s="53">
        <f t="shared" si="4"/>
        <v>4.5246403137143131E-3</v>
      </c>
      <c r="T55" s="53">
        <f t="shared" si="4"/>
        <v>6.4563776918774036E-3</v>
      </c>
      <c r="U55" s="53">
        <f t="shared" si="4"/>
        <v>6.2465056364243163E-3</v>
      </c>
      <c r="V55" s="53">
        <f t="shared" si="4"/>
        <v>6.9039975206843743E-3</v>
      </c>
      <c r="W55" s="53">
        <f t="shared" si="4"/>
        <v>7.7292900811696645E-3</v>
      </c>
      <c r="X55" s="53">
        <f t="shared" si="4"/>
        <v>1.1450192786370279E-2</v>
      </c>
      <c r="Y55" s="53">
        <f t="shared" si="4"/>
        <v>7.7647231625970906E-3</v>
      </c>
      <c r="Z55" s="53">
        <f t="shared" si="4"/>
        <v>5.5444593331576359E-3</v>
      </c>
      <c r="AA55" s="53">
        <f t="shared" si="4"/>
        <v>4.0827607892073292E-3</v>
      </c>
      <c r="AB55" s="53">
        <f t="shared" si="4"/>
        <v>4.5046711184409741E-3</v>
      </c>
      <c r="AC55" s="53">
        <f t="shared" si="4"/>
        <v>1.6772521769808302E-2</v>
      </c>
      <c r="AD55" s="53">
        <f t="shared" si="4"/>
        <v>1.978162941087154E-2</v>
      </c>
    </row>
    <row r="56" spans="1:30" ht="12.75" customHeight="1">
      <c r="A56" s="35" t="s">
        <v>15</v>
      </c>
      <c r="B56" s="53">
        <f t="shared" si="3"/>
        <v>0.10687732519377045</v>
      </c>
      <c r="C56" s="53">
        <f t="shared" si="4"/>
        <v>0.13355895461375394</v>
      </c>
      <c r="D56" s="53">
        <f t="shared" si="4"/>
        <v>0.13842698114042565</v>
      </c>
      <c r="E56" s="53">
        <f t="shared" si="4"/>
        <v>4.7157439076481143E-2</v>
      </c>
      <c r="F56" s="53">
        <f t="shared" si="4"/>
        <v>0.10857019223143159</v>
      </c>
      <c r="G56" s="53">
        <f t="shared" si="4"/>
        <v>0.12976269773478596</v>
      </c>
      <c r="H56" s="53">
        <f t="shared" si="4"/>
        <v>0.12775234605906544</v>
      </c>
      <c r="I56" s="53">
        <f t="shared" si="4"/>
        <v>4.1271178960574847E-2</v>
      </c>
      <c r="J56" s="53">
        <f t="shared" si="4"/>
        <v>2.7332340668165041E-2</v>
      </c>
      <c r="K56" s="53">
        <f t="shared" si="4"/>
        <v>4.0181185432663427E-2</v>
      </c>
      <c r="L56" s="53">
        <f t="shared" si="4"/>
        <v>4.8693495515781587E-2</v>
      </c>
      <c r="M56" s="53">
        <f t="shared" si="4"/>
        <v>6.2552789452864382E-2</v>
      </c>
      <c r="N56" s="53">
        <f t="shared" si="4"/>
        <v>6.0485777692709103E-2</v>
      </c>
      <c r="O56" s="53">
        <f t="shared" si="4"/>
        <v>6.9631426038419167E-2</v>
      </c>
      <c r="P56" s="53">
        <f t="shared" si="4"/>
        <v>6.0093302812747267E-2</v>
      </c>
      <c r="Q56" s="53">
        <f t="shared" si="4"/>
        <v>5.8281531329313199E-2</v>
      </c>
      <c r="R56" s="53">
        <f t="shared" si="4"/>
        <v>5.6077453422016345E-2</v>
      </c>
      <c r="S56" s="53">
        <f t="shared" si="4"/>
        <v>7.0834186148335504E-2</v>
      </c>
      <c r="T56" s="53">
        <f t="shared" si="4"/>
        <v>8.6901973741914038E-2</v>
      </c>
      <c r="U56" s="53">
        <f t="shared" si="4"/>
        <v>9.858829495700118E-2</v>
      </c>
      <c r="V56" s="53">
        <f t="shared" si="4"/>
        <v>0.1073775984745413</v>
      </c>
      <c r="W56" s="53">
        <f t="shared" si="4"/>
        <v>0.1088731292401507</v>
      </c>
      <c r="X56" s="53">
        <f t="shared" ref="C56:AD63" si="5">X27/X$34*100</f>
        <v>0.12613609610093263</v>
      </c>
      <c r="Y56" s="53">
        <f t="shared" si="5"/>
        <v>0.11523095147278335</v>
      </c>
      <c r="Z56" s="53">
        <f t="shared" si="5"/>
        <v>7.2191881649305359E-2</v>
      </c>
      <c r="AA56" s="53">
        <f t="shared" si="5"/>
        <v>6.7733711514621028E-2</v>
      </c>
      <c r="AB56" s="53">
        <f t="shared" si="5"/>
        <v>7.9711198088001103E-2</v>
      </c>
      <c r="AC56" s="53">
        <f t="shared" si="5"/>
        <v>0.15941095154006257</v>
      </c>
      <c r="AD56" s="53">
        <f t="shared" si="5"/>
        <v>8.5376800362629346E-2</v>
      </c>
    </row>
    <row r="57" spans="1:30" ht="12.75" customHeight="1">
      <c r="A57" s="35" t="s">
        <v>14</v>
      </c>
      <c r="B57" s="53">
        <f t="shared" si="3"/>
        <v>3.6496879210306212</v>
      </c>
      <c r="C57" s="53">
        <f t="shared" si="5"/>
        <v>2.4634245063081259</v>
      </c>
      <c r="D57" s="53">
        <f t="shared" si="5"/>
        <v>2.4158759349848422</v>
      </c>
      <c r="E57" s="53">
        <f t="shared" si="5"/>
        <v>2.3388094982525134</v>
      </c>
      <c r="F57" s="53">
        <f t="shared" si="5"/>
        <v>2.1167031437799544</v>
      </c>
      <c r="G57" s="53">
        <f t="shared" si="5"/>
        <v>2.0457466953695365</v>
      </c>
      <c r="H57" s="53">
        <f t="shared" si="5"/>
        <v>2.3159136864483427</v>
      </c>
      <c r="I57" s="53">
        <f t="shared" si="5"/>
        <v>1.8177650479114817</v>
      </c>
      <c r="J57" s="53">
        <f t="shared" si="5"/>
        <v>1.5722392972304451</v>
      </c>
      <c r="K57" s="53">
        <f t="shared" si="5"/>
        <v>1.2928142123519941</v>
      </c>
      <c r="L57" s="53">
        <f t="shared" si="5"/>
        <v>1.1531563530350231</v>
      </c>
      <c r="M57" s="53">
        <f t="shared" si="5"/>
        <v>1.2605382884424672</v>
      </c>
      <c r="N57" s="53">
        <f t="shared" si="5"/>
        <v>1.3671124838530957</v>
      </c>
      <c r="O57" s="53">
        <f t="shared" si="5"/>
        <v>1.3925434665621719</v>
      </c>
      <c r="P57" s="53">
        <f t="shared" si="5"/>
        <v>1.3245895054383257</v>
      </c>
      <c r="Q57" s="53">
        <f t="shared" si="5"/>
        <v>1.2682178364826813</v>
      </c>
      <c r="R57" s="53">
        <f t="shared" si="5"/>
        <v>1.2947033545905429</v>
      </c>
      <c r="S57" s="53">
        <f t="shared" si="5"/>
        <v>1.3122524824413582</v>
      </c>
      <c r="T57" s="53">
        <f t="shared" si="5"/>
        <v>1.3109216137268029</v>
      </c>
      <c r="U57" s="53">
        <f t="shared" si="5"/>
        <v>1.3828573435235489</v>
      </c>
      <c r="V57" s="53">
        <f t="shared" si="5"/>
        <v>1.3953008212829354</v>
      </c>
      <c r="W57" s="53">
        <f t="shared" si="5"/>
        <v>1.4797134268096346</v>
      </c>
      <c r="X57" s="53">
        <f t="shared" si="5"/>
        <v>1.3905079745971702</v>
      </c>
      <c r="Y57" s="53">
        <f t="shared" si="5"/>
        <v>1.4635602216094659</v>
      </c>
      <c r="Z57" s="53">
        <f t="shared" si="5"/>
        <v>1.7546866039248734</v>
      </c>
      <c r="AA57" s="53">
        <f t="shared" si="5"/>
        <v>1.6998116077017948</v>
      </c>
      <c r="AB57" s="53">
        <f t="shared" si="5"/>
        <v>1.864448428386309</v>
      </c>
      <c r="AC57" s="53">
        <f t="shared" si="5"/>
        <v>2.3506323922659003</v>
      </c>
      <c r="AD57" s="53">
        <f t="shared" si="5"/>
        <v>1.5108285788861582</v>
      </c>
    </row>
    <row r="58" spans="1:30" ht="12.75" customHeight="1">
      <c r="A58" s="35" t="s">
        <v>13</v>
      </c>
      <c r="B58" s="53">
        <f t="shared" si="3"/>
        <v>6.7810070780802132</v>
      </c>
      <c r="C58" s="53">
        <f t="shared" si="5"/>
        <v>4.743623732019044</v>
      </c>
      <c r="D58" s="53">
        <f t="shared" si="5"/>
        <v>5.2661322078347874</v>
      </c>
      <c r="E58" s="53">
        <f t="shared" si="5"/>
        <v>4.7387528087788668</v>
      </c>
      <c r="F58" s="53">
        <f t="shared" si="5"/>
        <v>4.4014881910523647</v>
      </c>
      <c r="G58" s="53">
        <f t="shared" si="5"/>
        <v>4.3256410092947188</v>
      </c>
      <c r="H58" s="53">
        <f t="shared" si="5"/>
        <v>3.7022526792240358</v>
      </c>
      <c r="I58" s="53">
        <f t="shared" si="5"/>
        <v>2.8168754645881124</v>
      </c>
      <c r="J58" s="53">
        <f t="shared" si="5"/>
        <v>4.1650020745084548</v>
      </c>
      <c r="K58" s="53">
        <f t="shared" si="5"/>
        <v>3.0819679466187297</v>
      </c>
      <c r="L58" s="53">
        <f t="shared" si="5"/>
        <v>2.7739577866090186</v>
      </c>
      <c r="M58" s="53">
        <f t="shared" si="5"/>
        <v>2.3311345321252652</v>
      </c>
      <c r="N58" s="53">
        <f t="shared" si="5"/>
        <v>3.028996507738166</v>
      </c>
      <c r="O58" s="53">
        <f t="shared" si="5"/>
        <v>2.8471863702984113</v>
      </c>
      <c r="P58" s="53">
        <f t="shared" si="5"/>
        <v>2.4934446734704796</v>
      </c>
      <c r="Q58" s="53">
        <f t="shared" si="5"/>
        <v>2.4568460982252449</v>
      </c>
      <c r="R58" s="53">
        <f t="shared" si="5"/>
        <v>2.3288539200764982</v>
      </c>
      <c r="S58" s="53">
        <f t="shared" si="5"/>
        <v>2.1272716150351871</v>
      </c>
      <c r="T58" s="53">
        <f t="shared" si="5"/>
        <v>2.2521332097241218</v>
      </c>
      <c r="U58" s="53">
        <f t="shared" si="5"/>
        <v>2.2691348973925751</v>
      </c>
      <c r="V58" s="53">
        <f t="shared" si="5"/>
        <v>2.1176927450572594</v>
      </c>
      <c r="W58" s="53">
        <f t="shared" si="5"/>
        <v>2.0708980908879382</v>
      </c>
      <c r="X58" s="53">
        <f t="shared" si="5"/>
        <v>1.7310854356537682</v>
      </c>
      <c r="Y58" s="53">
        <f t="shared" si="5"/>
        <v>1.5856905680162257</v>
      </c>
      <c r="Z58" s="53">
        <f t="shared" si="5"/>
        <v>1.5720661694896825</v>
      </c>
      <c r="AA58" s="53">
        <f t="shared" si="5"/>
        <v>1.0290965248221104</v>
      </c>
      <c r="AB58" s="53">
        <f t="shared" si="5"/>
        <v>0.9931038930919126</v>
      </c>
      <c r="AC58" s="53">
        <f t="shared" si="5"/>
        <v>1.4007173158203572</v>
      </c>
      <c r="AD58" s="53">
        <f t="shared" si="5"/>
        <v>2.1916880055904557</v>
      </c>
    </row>
    <row r="59" spans="1:30" ht="12.75" customHeight="1">
      <c r="A59" s="35" t="s">
        <v>12</v>
      </c>
      <c r="B59" s="53">
        <f t="shared" si="3"/>
        <v>1.7816027203156286</v>
      </c>
      <c r="C59" s="53">
        <f t="shared" si="5"/>
        <v>1.8115768112055965</v>
      </c>
      <c r="D59" s="53">
        <f t="shared" si="5"/>
        <v>1.9151944418739204</v>
      </c>
      <c r="E59" s="53">
        <f t="shared" si="5"/>
        <v>1.6392791716787587</v>
      </c>
      <c r="F59" s="53">
        <f t="shared" si="5"/>
        <v>1.5242573234279444</v>
      </c>
      <c r="G59" s="53">
        <f t="shared" si="5"/>
        <v>1.3203008887946148</v>
      </c>
      <c r="H59" s="53">
        <f t="shared" si="5"/>
        <v>1.5782604242989136</v>
      </c>
      <c r="I59" s="53">
        <f t="shared" si="5"/>
        <v>1.4473578818677479</v>
      </c>
      <c r="J59" s="53">
        <f t="shared" si="5"/>
        <v>1.2344036491451051</v>
      </c>
      <c r="K59" s="53">
        <f t="shared" si="5"/>
        <v>0.98928669781826373</v>
      </c>
      <c r="L59" s="53">
        <f t="shared" si="5"/>
        <v>0.98932425168498073</v>
      </c>
      <c r="M59" s="53">
        <f t="shared" si="5"/>
        <v>1.126575094415478</v>
      </c>
      <c r="N59" s="53">
        <f t="shared" si="5"/>
        <v>1.1660445798738235</v>
      </c>
      <c r="O59" s="53">
        <f t="shared" si="5"/>
        <v>1.3928219771321302</v>
      </c>
      <c r="P59" s="53">
        <f t="shared" si="5"/>
        <v>1.5463434312930089</v>
      </c>
      <c r="Q59" s="53">
        <f t="shared" si="5"/>
        <v>1.4496444724424815</v>
      </c>
      <c r="R59" s="53">
        <f t="shared" si="5"/>
        <v>1.486488069984029</v>
      </c>
      <c r="S59" s="53">
        <f t="shared" si="5"/>
        <v>1.5616639423227738</v>
      </c>
      <c r="T59" s="53">
        <f t="shared" si="5"/>
        <v>1.6409784420062981</v>
      </c>
      <c r="U59" s="53">
        <f t="shared" si="5"/>
        <v>1.6507733312010922</v>
      </c>
      <c r="V59" s="53">
        <f t="shared" si="5"/>
        <v>1.7952771646226457</v>
      </c>
      <c r="W59" s="53">
        <f t="shared" si="5"/>
        <v>2.0503634983962025</v>
      </c>
      <c r="X59" s="53">
        <f t="shared" si="5"/>
        <v>1.9096418420933914</v>
      </c>
      <c r="Y59" s="53">
        <f t="shared" si="5"/>
        <v>2.0145662831048936</v>
      </c>
      <c r="Z59" s="53">
        <f t="shared" si="5"/>
        <v>2.5672173546896762</v>
      </c>
      <c r="AA59" s="53">
        <f t="shared" si="5"/>
        <v>3.0598941808539135</v>
      </c>
      <c r="AB59" s="53">
        <f t="shared" si="5"/>
        <v>3.1402162214643918</v>
      </c>
      <c r="AC59" s="53">
        <f t="shared" si="5"/>
        <v>4.8210513605713192</v>
      </c>
      <c r="AD59" s="53">
        <f t="shared" si="5"/>
        <v>1.9348212770945536</v>
      </c>
    </row>
    <row r="60" spans="1:30" ht="12.75" customHeight="1">
      <c r="A60" s="35" t="s">
        <v>11</v>
      </c>
      <c r="B60" s="53">
        <f t="shared" si="3"/>
        <v>4.3413662658449166</v>
      </c>
      <c r="C60" s="53">
        <f t="shared" si="5"/>
        <v>2.989114714051007</v>
      </c>
      <c r="D60" s="53">
        <f t="shared" si="5"/>
        <v>2.8125749351259151</v>
      </c>
      <c r="E60" s="53">
        <f t="shared" si="5"/>
        <v>2.6210283375534749</v>
      </c>
      <c r="F60" s="53">
        <f t="shared" si="5"/>
        <v>2.3360937975418201</v>
      </c>
      <c r="G60" s="53">
        <f t="shared" si="5"/>
        <v>1.9845757472587156</v>
      </c>
      <c r="H60" s="53">
        <f t="shared" si="5"/>
        <v>1.9069740707980929</v>
      </c>
      <c r="I60" s="53">
        <f t="shared" si="5"/>
        <v>1.4705940867906566</v>
      </c>
      <c r="J60" s="53">
        <f t="shared" si="5"/>
        <v>1.1899100955351258</v>
      </c>
      <c r="K60" s="53">
        <f t="shared" si="5"/>
        <v>0.92782769696732881</v>
      </c>
      <c r="L60" s="53">
        <f t="shared" si="5"/>
        <v>0.68303627650265197</v>
      </c>
      <c r="M60" s="53">
        <f t="shared" si="5"/>
        <v>0.57321698148658995</v>
      </c>
      <c r="N60" s="53">
        <f t="shared" si="5"/>
        <v>0.49157510413003092</v>
      </c>
      <c r="O60" s="53">
        <f t="shared" si="5"/>
        <v>0.4606044383324906</v>
      </c>
      <c r="P60" s="53">
        <f t="shared" si="5"/>
        <v>0.41286524357025151</v>
      </c>
      <c r="Q60" s="53">
        <f t="shared" si="5"/>
        <v>0.39787226216331334</v>
      </c>
      <c r="R60" s="53">
        <f t="shared" si="5"/>
        <v>0.37137687193634766</v>
      </c>
      <c r="S60" s="53">
        <f t="shared" si="5"/>
        <v>0.38817618203094212</v>
      </c>
      <c r="T60" s="53">
        <f t="shared" si="5"/>
        <v>0.37145019001563245</v>
      </c>
      <c r="U60" s="53">
        <f t="shared" si="5"/>
        <v>0.39351034749526154</v>
      </c>
      <c r="V60" s="53">
        <f t="shared" si="5"/>
        <v>0.53713019825842012</v>
      </c>
      <c r="W60" s="53">
        <f t="shared" si="5"/>
        <v>0.38843198094368064</v>
      </c>
      <c r="X60" s="53">
        <f t="shared" si="5"/>
        <v>0.32189594778701625</v>
      </c>
      <c r="Y60" s="53">
        <f t="shared" si="5"/>
        <v>0.26975818231217819</v>
      </c>
      <c r="Z60" s="53">
        <f t="shared" si="5"/>
        <v>0.30100494607238526</v>
      </c>
      <c r="AA60" s="53">
        <f t="shared" si="5"/>
        <v>0.23845666610629526</v>
      </c>
      <c r="AB60" s="53">
        <f t="shared" si="5"/>
        <v>0.27887016370082546</v>
      </c>
      <c r="AC60" s="53">
        <f t="shared" si="5"/>
        <v>0.43134163996188907</v>
      </c>
      <c r="AD60" s="53">
        <f t="shared" si="5"/>
        <v>0.51297290575790888</v>
      </c>
    </row>
    <row r="61" spans="1:30" ht="12.75" customHeight="1">
      <c r="A61" s="35" t="s">
        <v>10</v>
      </c>
      <c r="B61" s="53">
        <f t="shared" si="3"/>
        <v>0.37230774474567896</v>
      </c>
      <c r="C61" s="53">
        <f t="shared" si="5"/>
        <v>0.18422071378381599</v>
      </c>
      <c r="D61" s="53">
        <f t="shared" si="5"/>
        <v>0.16661741047394441</v>
      </c>
      <c r="E61" s="53">
        <f t="shared" si="5"/>
        <v>0.14531536312624821</v>
      </c>
      <c r="F61" s="53">
        <f t="shared" si="5"/>
        <v>0.12883360539808472</v>
      </c>
      <c r="G61" s="53">
        <f t="shared" si="5"/>
        <v>0.12168486369151892</v>
      </c>
      <c r="H61" s="53">
        <f t="shared" si="5"/>
        <v>0.13204931872768957</v>
      </c>
      <c r="I61" s="53">
        <f t="shared" si="5"/>
        <v>0.10538583349593018</v>
      </c>
      <c r="J61" s="53">
        <f t="shared" si="5"/>
        <v>0.11271281555598348</v>
      </c>
      <c r="K61" s="53">
        <f t="shared" si="5"/>
        <v>0.11867922435190306</v>
      </c>
      <c r="L61" s="53">
        <f t="shared" si="5"/>
        <v>0.1337054635676673</v>
      </c>
      <c r="M61" s="53">
        <f t="shared" si="5"/>
        <v>0.10214997752007841</v>
      </c>
      <c r="N61" s="53">
        <f t="shared" si="5"/>
        <v>8.1287063431831175E-2</v>
      </c>
      <c r="O61" s="53">
        <f t="shared" si="5"/>
        <v>7.7969113783849034E-2</v>
      </c>
      <c r="P61" s="53">
        <f t="shared" si="5"/>
        <v>5.9161202568433741E-2</v>
      </c>
      <c r="Q61" s="53">
        <f t="shared" si="5"/>
        <v>5.9989428474243676E-2</v>
      </c>
      <c r="R61" s="53">
        <f t="shared" si="5"/>
        <v>5.7091663405073149E-2</v>
      </c>
      <c r="S61" s="53">
        <f t="shared" si="5"/>
        <v>6.4255827028137369E-2</v>
      </c>
      <c r="T61" s="53">
        <f t="shared" si="5"/>
        <v>6.6222447463085421E-2</v>
      </c>
      <c r="U61" s="53">
        <f t="shared" si="5"/>
        <v>7.1728905090620312E-2</v>
      </c>
      <c r="V61" s="53">
        <f t="shared" si="5"/>
        <v>7.2395437716917477E-2</v>
      </c>
      <c r="W61" s="53">
        <f t="shared" si="5"/>
        <v>7.5254319205467921E-2</v>
      </c>
      <c r="X61" s="53">
        <f t="shared" si="5"/>
        <v>7.3581540079551075E-2</v>
      </c>
      <c r="Y61" s="53">
        <f t="shared" si="5"/>
        <v>7.8993538274155867E-2</v>
      </c>
      <c r="Z61" s="53">
        <f t="shared" si="5"/>
        <v>7.9907181061361673E-2</v>
      </c>
      <c r="AA61" s="53">
        <f t="shared" si="5"/>
        <v>6.8156712902104954E-2</v>
      </c>
      <c r="AB61" s="53">
        <f t="shared" si="5"/>
        <v>6.6607524880190616E-2</v>
      </c>
      <c r="AC61" s="53">
        <f t="shared" si="5"/>
        <v>0.10969387072398915</v>
      </c>
      <c r="AD61" s="53">
        <f t="shared" si="5"/>
        <v>8.0463578320096929E-2</v>
      </c>
    </row>
    <row r="62" spans="1:30" ht="12.75" customHeight="1">
      <c r="A62" s="35" t="s">
        <v>9</v>
      </c>
      <c r="B62" s="53">
        <f t="shared" si="3"/>
        <v>1.510786365463332</v>
      </c>
      <c r="C62" s="53">
        <f t="shared" si="5"/>
        <v>1.1565001984617986</v>
      </c>
      <c r="D62" s="53">
        <f t="shared" si="5"/>
        <v>1.1041574769402869</v>
      </c>
      <c r="E62" s="53">
        <f t="shared" si="5"/>
        <v>0.99017303795280787</v>
      </c>
      <c r="F62" s="53">
        <f t="shared" si="5"/>
        <v>1.1700864854460333</v>
      </c>
      <c r="G62" s="53">
        <f t="shared" si="5"/>
        <v>1.2805998095147562</v>
      </c>
      <c r="H62" s="53">
        <f t="shared" si="5"/>
        <v>1.7409536389400766</v>
      </c>
      <c r="I62" s="53">
        <f t="shared" si="5"/>
        <v>1.5106533575751806</v>
      </c>
      <c r="J62" s="53">
        <f t="shared" si="5"/>
        <v>1.4655442195424677</v>
      </c>
      <c r="K62" s="53">
        <f t="shared" si="5"/>
        <v>1.4420900201137499</v>
      </c>
      <c r="L62" s="53">
        <f t="shared" si="5"/>
        <v>1.3163074041969309</v>
      </c>
      <c r="M62" s="53">
        <f t="shared" si="5"/>
        <v>1.2505208409995769</v>
      </c>
      <c r="N62" s="53">
        <f t="shared" si="5"/>
        <v>1.3385138216691106</v>
      </c>
      <c r="O62" s="53">
        <f t="shared" si="5"/>
        <v>1.4829699596045671</v>
      </c>
      <c r="P62" s="53">
        <f t="shared" si="5"/>
        <v>1.3160997424961618</v>
      </c>
      <c r="Q62" s="53">
        <f t="shared" si="5"/>
        <v>1.3387212303240137</v>
      </c>
      <c r="R62" s="53">
        <f t="shared" si="5"/>
        <v>1.3731154076220839</v>
      </c>
      <c r="S62" s="53">
        <f t="shared" si="5"/>
        <v>1.4876665734753298</v>
      </c>
      <c r="T62" s="53">
        <f t="shared" si="5"/>
        <v>1.6179660823654289</v>
      </c>
      <c r="U62" s="53">
        <f t="shared" si="5"/>
        <v>1.6763920392168219</v>
      </c>
      <c r="V62" s="53">
        <f t="shared" si="5"/>
        <v>1.778751398486816</v>
      </c>
      <c r="W62" s="53">
        <f t="shared" si="5"/>
        <v>1.7575252890428736</v>
      </c>
      <c r="X62" s="53">
        <f t="shared" si="5"/>
        <v>1.6867838006374929</v>
      </c>
      <c r="Y62" s="53">
        <f t="shared" si="5"/>
        <v>1.6715340339344562</v>
      </c>
      <c r="Z62" s="53">
        <f t="shared" si="5"/>
        <v>1.4741652954602917</v>
      </c>
      <c r="AA62" s="53">
        <f t="shared" si="5"/>
        <v>1.8079045710398618</v>
      </c>
      <c r="AB62" s="53">
        <f t="shared" si="5"/>
        <v>1.4893176194856561</v>
      </c>
      <c r="AC62" s="53">
        <f t="shared" si="5"/>
        <v>2.0965958871146251</v>
      </c>
      <c r="AD62" s="53">
        <f t="shared" si="5"/>
        <v>1.5581003320964375</v>
      </c>
    </row>
    <row r="63" spans="1:30" ht="12.75" customHeight="1">
      <c r="A63" s="2" t="s">
        <v>611</v>
      </c>
      <c r="B63" s="53">
        <f t="shared" si="3"/>
        <v>100</v>
      </c>
      <c r="C63" s="53">
        <f t="shared" si="5"/>
        <v>100</v>
      </c>
      <c r="D63" s="53">
        <f t="shared" si="5"/>
        <v>100</v>
      </c>
      <c r="E63" s="53">
        <f t="shared" si="5"/>
        <v>100</v>
      </c>
      <c r="F63" s="53">
        <f t="shared" si="5"/>
        <v>100</v>
      </c>
      <c r="G63" s="53">
        <f t="shared" si="5"/>
        <v>100</v>
      </c>
      <c r="H63" s="53">
        <f t="shared" si="5"/>
        <v>100</v>
      </c>
      <c r="I63" s="53">
        <f t="shared" si="5"/>
        <v>100</v>
      </c>
      <c r="J63" s="53">
        <f t="shared" si="5"/>
        <v>100</v>
      </c>
      <c r="K63" s="53">
        <f t="shared" si="5"/>
        <v>100</v>
      </c>
      <c r="L63" s="53">
        <f t="shared" si="5"/>
        <v>100</v>
      </c>
      <c r="M63" s="53">
        <f t="shared" si="5"/>
        <v>100</v>
      </c>
      <c r="N63" s="53">
        <f t="shared" si="5"/>
        <v>100</v>
      </c>
      <c r="O63" s="53">
        <f t="shared" si="5"/>
        <v>100</v>
      </c>
      <c r="P63" s="53">
        <f t="shared" si="5"/>
        <v>100</v>
      </c>
      <c r="Q63" s="53">
        <f t="shared" si="5"/>
        <v>100</v>
      </c>
      <c r="R63" s="53">
        <f t="shared" si="5"/>
        <v>100</v>
      </c>
      <c r="S63" s="53">
        <f t="shared" si="5"/>
        <v>100</v>
      </c>
      <c r="T63" s="53">
        <f t="shared" si="5"/>
        <v>100</v>
      </c>
      <c r="U63" s="53">
        <f t="shared" si="5"/>
        <v>100</v>
      </c>
      <c r="V63" s="53">
        <f t="shared" si="5"/>
        <v>100</v>
      </c>
      <c r="W63" s="53">
        <f t="shared" si="5"/>
        <v>100</v>
      </c>
      <c r="X63" s="53">
        <f t="shared" si="5"/>
        <v>100</v>
      </c>
      <c r="Y63" s="53">
        <f t="shared" si="5"/>
        <v>100</v>
      </c>
      <c r="Z63" s="53">
        <f t="shared" si="5"/>
        <v>100</v>
      </c>
      <c r="AA63" s="53">
        <f t="shared" si="5"/>
        <v>100</v>
      </c>
      <c r="AB63" s="53">
        <f t="shared" si="5"/>
        <v>100</v>
      </c>
      <c r="AC63" s="53">
        <f t="shared" si="5"/>
        <v>100</v>
      </c>
      <c r="AD63" s="53">
        <f t="shared" si="5"/>
        <v>100</v>
      </c>
    </row>
    <row r="64" spans="1:30" ht="12.75" customHeight="1" thickBot="1">
      <c r="A64" s="35"/>
      <c r="AD64" s="36"/>
    </row>
    <row r="65" spans="1:30" ht="12.75" customHeight="1" thickTop="1" thickBot="1">
      <c r="A65" s="112" t="s">
        <v>42</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1:30" ht="12.75" customHeight="1" thickTop="1">
      <c r="A66" s="35"/>
      <c r="AD66" s="36"/>
    </row>
    <row r="67" spans="1:30" ht="12.75" customHeight="1">
      <c r="A67" s="35" t="s">
        <v>33</v>
      </c>
      <c r="B67" s="79" t="s">
        <v>589</v>
      </c>
      <c r="C67" s="79">
        <f>IFERROR(C9/B9*100-100,"--")</f>
        <v>13.780862739904137</v>
      </c>
      <c r="D67" s="79">
        <f t="shared" ref="D67:AC77" si="6">IFERROR(D9/C9*100-100,"--")</f>
        <v>41.190540131277686</v>
      </c>
      <c r="E67" s="79">
        <f t="shared" si="6"/>
        <v>7.8350813258557821</v>
      </c>
      <c r="F67" s="79">
        <f t="shared" si="6"/>
        <v>13.509065827662866</v>
      </c>
      <c r="G67" s="79">
        <f t="shared" si="6"/>
        <v>10.593917721650342</v>
      </c>
      <c r="H67" s="79">
        <f t="shared" si="6"/>
        <v>-10.658028698219383</v>
      </c>
      <c r="I67" s="79">
        <f t="shared" si="6"/>
        <v>22.49595522808454</v>
      </c>
      <c r="J67" s="79">
        <f t="shared" si="6"/>
        <v>150.72402474617684</v>
      </c>
      <c r="K67" s="79">
        <f t="shared" si="6"/>
        <v>12.309751349815087</v>
      </c>
      <c r="L67" s="79">
        <f t="shared" si="6"/>
        <v>19.032075943701216</v>
      </c>
      <c r="M67" s="79">
        <f t="shared" si="6"/>
        <v>8.1669623487528042</v>
      </c>
      <c r="N67" s="79">
        <f t="shared" si="6"/>
        <v>28.889014099358235</v>
      </c>
      <c r="O67" s="79">
        <f t="shared" si="6"/>
        <v>3.9071239846991261</v>
      </c>
      <c r="P67" s="79">
        <f t="shared" si="6"/>
        <v>-15.734862315077521</v>
      </c>
      <c r="Q67" s="79">
        <f t="shared" si="6"/>
        <v>29.364795004215296</v>
      </c>
      <c r="R67" s="79">
        <f t="shared" si="6"/>
        <v>3.9023970321164825</v>
      </c>
      <c r="S67" s="79">
        <f t="shared" si="6"/>
        <v>-4.5371773902201653</v>
      </c>
      <c r="T67" s="79">
        <f t="shared" si="6"/>
        <v>8.5809003360567431</v>
      </c>
      <c r="U67" s="79">
        <f t="shared" si="6"/>
        <v>4.5135198949349302</v>
      </c>
      <c r="V67" s="79">
        <f t="shared" si="6"/>
        <v>-8.1410187588012519</v>
      </c>
      <c r="W67" s="79">
        <f t="shared" si="6"/>
        <v>-7.8840352481743565</v>
      </c>
      <c r="X67" s="79">
        <f t="shared" si="6"/>
        <v>-7.4889664596260843</v>
      </c>
      <c r="Y67" s="79">
        <f t="shared" si="6"/>
        <v>-7.8605527632997649</v>
      </c>
      <c r="Z67" s="79">
        <f t="shared" si="6"/>
        <v>-24.46681299685784</v>
      </c>
      <c r="AA67" s="79">
        <f t="shared" si="6"/>
        <v>-45.291114631915576</v>
      </c>
      <c r="AB67" s="79">
        <f t="shared" si="6"/>
        <v>1.7759023351038934</v>
      </c>
      <c r="AC67" s="79">
        <f t="shared" si="6"/>
        <v>0.54526237029541846</v>
      </c>
      <c r="AD67" s="53">
        <f>IFERROR((POWER(AC9/B9,1/28)*100)-100,"--")</f>
        <v>5.3689559565387839</v>
      </c>
    </row>
    <row r="68" spans="1:30" ht="12.75" customHeight="1">
      <c r="A68" s="35" t="s">
        <v>32</v>
      </c>
      <c r="B68" s="79" t="s">
        <v>589</v>
      </c>
      <c r="C68" s="79">
        <f t="shared" ref="C68:R92" si="7">IFERROR(C10/B10*100-100,"--")</f>
        <v>42.765601448174976</v>
      </c>
      <c r="D68" s="79">
        <f t="shared" si="7"/>
        <v>14.866949834885077</v>
      </c>
      <c r="E68" s="79">
        <f t="shared" si="7"/>
        <v>25.764451972711001</v>
      </c>
      <c r="F68" s="79">
        <f t="shared" si="7"/>
        <v>15.421907045177136</v>
      </c>
      <c r="G68" s="79">
        <f t="shared" si="7"/>
        <v>27.943025296525946</v>
      </c>
      <c r="H68" s="79">
        <f t="shared" si="7"/>
        <v>0.89993094583633138</v>
      </c>
      <c r="I68" s="79">
        <f t="shared" si="7"/>
        <v>38.17642534271863</v>
      </c>
      <c r="J68" s="79">
        <f t="shared" si="7"/>
        <v>16.531540287268243</v>
      </c>
      <c r="K68" s="79">
        <f t="shared" si="7"/>
        <v>47.891241925258299</v>
      </c>
      <c r="L68" s="79">
        <f t="shared" si="7"/>
        <v>39.71949932903081</v>
      </c>
      <c r="M68" s="79">
        <f t="shared" si="7"/>
        <v>23.43327321340513</v>
      </c>
      <c r="N68" s="79">
        <f t="shared" si="7"/>
        <v>37.344801426893412</v>
      </c>
      <c r="O68" s="79">
        <f t="shared" si="7"/>
        <v>7.5174126093078542</v>
      </c>
      <c r="P68" s="79">
        <f t="shared" si="7"/>
        <v>-3.19072309281961</v>
      </c>
      <c r="Q68" s="79">
        <f t="shared" si="7"/>
        <v>31.23080378009513</v>
      </c>
      <c r="R68" s="79">
        <f t="shared" si="7"/>
        <v>18.918117015167894</v>
      </c>
      <c r="S68" s="79">
        <f t="shared" si="6"/>
        <v>21.870375864044817</v>
      </c>
      <c r="T68" s="79">
        <f t="shared" si="6"/>
        <v>10.00175815420063</v>
      </c>
      <c r="U68" s="79">
        <f t="shared" si="6"/>
        <v>8.8544585569795657</v>
      </c>
      <c r="V68" s="79">
        <f t="shared" si="6"/>
        <v>4.1219313871317951</v>
      </c>
      <c r="W68" s="79">
        <f t="shared" si="6"/>
        <v>-2.661345827057005</v>
      </c>
      <c r="X68" s="79">
        <f t="shared" si="6"/>
        <v>14.956027664890641</v>
      </c>
      <c r="Y68" s="79">
        <f t="shared" si="6"/>
        <v>-1.4988419723735973</v>
      </c>
      <c r="Z68" s="79">
        <f t="shared" si="6"/>
        <v>-18.285625803671095</v>
      </c>
      <c r="AA68" s="79">
        <f t="shared" si="6"/>
        <v>-11.507929845294541</v>
      </c>
      <c r="AB68" s="79">
        <f t="shared" si="6"/>
        <v>15.845222789188213</v>
      </c>
      <c r="AC68" s="79">
        <f t="shared" si="6"/>
        <v>-70.678468066451188</v>
      </c>
      <c r="AD68" s="53">
        <f t="shared" ref="AD68:AD92" si="8">IFERROR((POWER(AC10/B10,1/28)*100)-100,"--")</f>
        <v>9.142108594811944</v>
      </c>
    </row>
    <row r="69" spans="1:30" ht="12.75" customHeight="1">
      <c r="A69" s="35" t="s">
        <v>31</v>
      </c>
      <c r="B69" s="79" t="s">
        <v>589</v>
      </c>
      <c r="C69" s="79">
        <f t="shared" si="7"/>
        <v>71.255066325066878</v>
      </c>
      <c r="D69" s="79">
        <f t="shared" si="6"/>
        <v>14.664517923665386</v>
      </c>
      <c r="E69" s="79">
        <f t="shared" si="6"/>
        <v>27.623249400259738</v>
      </c>
      <c r="F69" s="79">
        <f t="shared" si="6"/>
        <v>9.549903489316236</v>
      </c>
      <c r="G69" s="79">
        <f t="shared" si="6"/>
        <v>30.64640954311335</v>
      </c>
      <c r="H69" s="79">
        <f t="shared" si="6"/>
        <v>0.95559853408053641</v>
      </c>
      <c r="I69" s="79">
        <f t="shared" si="6"/>
        <v>39.783321620549486</v>
      </c>
      <c r="J69" s="79">
        <f t="shared" si="6"/>
        <v>13.862707869586359</v>
      </c>
      <c r="K69" s="79">
        <f t="shared" si="6"/>
        <v>36.99849745524034</v>
      </c>
      <c r="L69" s="79">
        <f t="shared" si="6"/>
        <v>32.85179639918627</v>
      </c>
      <c r="M69" s="79">
        <f t="shared" si="6"/>
        <v>20.856545242103792</v>
      </c>
      <c r="N69" s="79">
        <f t="shared" si="6"/>
        <v>-2.5743025711855125</v>
      </c>
      <c r="O69" s="79">
        <f t="shared" si="6"/>
        <v>-2.3628222108487051</v>
      </c>
      <c r="P69" s="79">
        <f t="shared" si="6"/>
        <v>-6.9093569846642993</v>
      </c>
      <c r="Q69" s="79">
        <f t="shared" si="6"/>
        <v>6.243949978270706</v>
      </c>
      <c r="R69" s="79">
        <f t="shared" si="6"/>
        <v>-16.945644492602369</v>
      </c>
      <c r="S69" s="79">
        <f t="shared" si="6"/>
        <v>0.49051133746624487</v>
      </c>
      <c r="T69" s="79">
        <f t="shared" si="6"/>
        <v>-6.1025062266080425</v>
      </c>
      <c r="U69" s="79">
        <f t="shared" si="6"/>
        <v>4.3335393640462314</v>
      </c>
      <c r="V69" s="79">
        <f t="shared" si="6"/>
        <v>-1.6116988845456035</v>
      </c>
      <c r="W69" s="79">
        <f t="shared" si="6"/>
        <v>-6.1909822438040578</v>
      </c>
      <c r="X69" s="79">
        <f t="shared" si="6"/>
        <v>20.529474019638457</v>
      </c>
      <c r="Y69" s="79">
        <f t="shared" si="6"/>
        <v>7.796661870763046</v>
      </c>
      <c r="Z69" s="79">
        <f t="shared" si="6"/>
        <v>-6.9849966322904038</v>
      </c>
      <c r="AA69" s="79">
        <f t="shared" si="6"/>
        <v>-16.967208442159148</v>
      </c>
      <c r="AB69" s="79">
        <f t="shared" si="6"/>
        <v>15.400983607903783</v>
      </c>
      <c r="AC69" s="79">
        <f t="shared" si="6"/>
        <v>-13.546060603416521</v>
      </c>
      <c r="AD69" s="53">
        <f t="shared" si="8"/>
        <v>8.1681245273405239</v>
      </c>
    </row>
    <row r="70" spans="1:30" ht="12.75" customHeight="1">
      <c r="A70" s="35" t="s">
        <v>30</v>
      </c>
      <c r="B70" s="79" t="s">
        <v>589</v>
      </c>
      <c r="C70" s="79">
        <f t="shared" si="7"/>
        <v>-13.533394040087728</v>
      </c>
      <c r="D70" s="79">
        <f t="shared" si="6"/>
        <v>-27.008695674188417</v>
      </c>
      <c r="E70" s="79">
        <f t="shared" si="6"/>
        <v>-1.1844241157248803E-2</v>
      </c>
      <c r="F70" s="79">
        <f t="shared" si="6"/>
        <v>3.690257526696314</v>
      </c>
      <c r="G70" s="79">
        <f t="shared" si="6"/>
        <v>2.5588481118966655</v>
      </c>
      <c r="H70" s="79">
        <f t="shared" si="6"/>
        <v>25.592570149244722</v>
      </c>
      <c r="I70" s="79">
        <f t="shared" si="6"/>
        <v>117.04532927868669</v>
      </c>
      <c r="J70" s="79">
        <f t="shared" si="6"/>
        <v>24.703532641729709</v>
      </c>
      <c r="K70" s="79">
        <f t="shared" si="6"/>
        <v>110.46039958656814</v>
      </c>
      <c r="L70" s="79">
        <f t="shared" si="6"/>
        <v>3.7874147614422213</v>
      </c>
      <c r="M70" s="79">
        <f t="shared" si="6"/>
        <v>26.56548962542584</v>
      </c>
      <c r="N70" s="79">
        <f t="shared" si="6"/>
        <v>-14.955208704082693</v>
      </c>
      <c r="O70" s="79">
        <f t="shared" si="6"/>
        <v>6.0364737173304661</v>
      </c>
      <c r="P70" s="79">
        <f t="shared" si="6"/>
        <v>-25.738753493704849</v>
      </c>
      <c r="Q70" s="79">
        <f t="shared" si="6"/>
        <v>-5.2983611469107217</v>
      </c>
      <c r="R70" s="79">
        <f t="shared" si="6"/>
        <v>23.120917394081246</v>
      </c>
      <c r="S70" s="79">
        <f t="shared" si="6"/>
        <v>39.356453792008665</v>
      </c>
      <c r="T70" s="79">
        <f t="shared" si="6"/>
        <v>12.467577328396558</v>
      </c>
      <c r="U70" s="79">
        <f t="shared" si="6"/>
        <v>46.548389395917297</v>
      </c>
      <c r="V70" s="79">
        <f t="shared" si="6"/>
        <v>27.357680514679686</v>
      </c>
      <c r="W70" s="79">
        <f t="shared" si="6"/>
        <v>9.1190482573741036</v>
      </c>
      <c r="X70" s="79">
        <f t="shared" si="6"/>
        <v>46.110761686059902</v>
      </c>
      <c r="Y70" s="79">
        <f t="shared" si="6"/>
        <v>-9.1230302894166613</v>
      </c>
      <c r="Z70" s="79">
        <f t="shared" si="6"/>
        <v>-47.222809369102336</v>
      </c>
      <c r="AA70" s="79">
        <f t="shared" si="6"/>
        <v>-71.378354817758535</v>
      </c>
      <c r="AB70" s="79">
        <f t="shared" si="6"/>
        <v>-8.3563182232338136</v>
      </c>
      <c r="AC70" s="79">
        <f t="shared" si="6"/>
        <v>53.973765725462897</v>
      </c>
      <c r="AD70" s="53">
        <f t="shared" si="8"/>
        <v>5.4755003490861469</v>
      </c>
    </row>
    <row r="71" spans="1:30" ht="12.75" customHeight="1">
      <c r="A71" s="35" t="s">
        <v>29</v>
      </c>
      <c r="B71" s="79" t="s">
        <v>589</v>
      </c>
      <c r="C71" s="79">
        <f t="shared" si="7"/>
        <v>32.947262958283972</v>
      </c>
      <c r="D71" s="79">
        <f t="shared" si="6"/>
        <v>-11.759455525837737</v>
      </c>
      <c r="E71" s="79">
        <f t="shared" si="6"/>
        <v>39.928117448551546</v>
      </c>
      <c r="F71" s="79">
        <f t="shared" si="6"/>
        <v>59.746032234154768</v>
      </c>
      <c r="G71" s="79">
        <f t="shared" si="6"/>
        <v>14.741300250126187</v>
      </c>
      <c r="H71" s="79">
        <f t="shared" si="6"/>
        <v>9.2909084863200775</v>
      </c>
      <c r="I71" s="79">
        <f t="shared" si="6"/>
        <v>66.259146101495844</v>
      </c>
      <c r="J71" s="79">
        <f t="shared" si="6"/>
        <v>28.06548792537518</v>
      </c>
      <c r="K71" s="79">
        <f t="shared" si="6"/>
        <v>50.40716860243549</v>
      </c>
      <c r="L71" s="79">
        <f t="shared" si="6"/>
        <v>36.410242653436597</v>
      </c>
      <c r="M71" s="79">
        <f t="shared" si="6"/>
        <v>28.626127474062059</v>
      </c>
      <c r="N71" s="79">
        <f t="shared" si="6"/>
        <v>1.3731021908876642</v>
      </c>
      <c r="O71" s="79">
        <f t="shared" si="6"/>
        <v>-6.7705688327443738</v>
      </c>
      <c r="P71" s="79">
        <f t="shared" si="6"/>
        <v>-27.718624307154926</v>
      </c>
      <c r="Q71" s="79">
        <f t="shared" si="6"/>
        <v>27.068304595377796</v>
      </c>
      <c r="R71" s="79">
        <f t="shared" si="6"/>
        <v>3.414991746001661</v>
      </c>
      <c r="S71" s="79">
        <f t="shared" si="6"/>
        <v>2.5917679366176998</v>
      </c>
      <c r="T71" s="79">
        <f t="shared" si="6"/>
        <v>-1.356676135342056</v>
      </c>
      <c r="U71" s="79">
        <f t="shared" si="6"/>
        <v>9.0321067715985635</v>
      </c>
      <c r="V71" s="79">
        <f t="shared" si="6"/>
        <v>9.1435232839644556</v>
      </c>
      <c r="W71" s="79">
        <f t="shared" si="6"/>
        <v>-8.4077161266175438</v>
      </c>
      <c r="X71" s="79">
        <f t="shared" si="6"/>
        <v>-12.234220528937783</v>
      </c>
      <c r="Y71" s="79">
        <f t="shared" si="6"/>
        <v>-8.8873455645554884</v>
      </c>
      <c r="Z71" s="79">
        <f t="shared" si="6"/>
        <v>-13.756521189975601</v>
      </c>
      <c r="AA71" s="79">
        <f t="shared" si="6"/>
        <v>-21.569855045983104</v>
      </c>
      <c r="AB71" s="79">
        <f t="shared" si="6"/>
        <v>12.324227963570507</v>
      </c>
      <c r="AC71" s="79">
        <f t="shared" si="6"/>
        <v>14.749516966525263</v>
      </c>
      <c r="AD71" s="53">
        <f t="shared" si="8"/>
        <v>9.5189600707168012</v>
      </c>
    </row>
    <row r="72" spans="1:30" ht="12.75" customHeight="1">
      <c r="A72" s="35" t="s">
        <v>28</v>
      </c>
      <c r="B72" s="79" t="s">
        <v>589</v>
      </c>
      <c r="C72" s="79">
        <f t="shared" si="7"/>
        <v>24.292407664753185</v>
      </c>
      <c r="D72" s="79">
        <f t="shared" si="6"/>
        <v>-7.4707195391045218</v>
      </c>
      <c r="E72" s="79">
        <f t="shared" si="6"/>
        <v>36.495799018874862</v>
      </c>
      <c r="F72" s="79">
        <f t="shared" si="6"/>
        <v>58.765553432775619</v>
      </c>
      <c r="G72" s="79">
        <f t="shared" si="6"/>
        <v>30.891820767970074</v>
      </c>
      <c r="H72" s="79">
        <f t="shared" si="6"/>
        <v>-11.093793073231524</v>
      </c>
      <c r="I72" s="79">
        <f t="shared" si="6"/>
        <v>50.207647371318131</v>
      </c>
      <c r="J72" s="79">
        <f t="shared" si="6"/>
        <v>23.851822585950174</v>
      </c>
      <c r="K72" s="79">
        <f t="shared" si="6"/>
        <v>51.341811541684876</v>
      </c>
      <c r="L72" s="79">
        <f t="shared" si="6"/>
        <v>35.588780543250778</v>
      </c>
      <c r="M72" s="79">
        <f t="shared" si="6"/>
        <v>18.153283750359222</v>
      </c>
      <c r="N72" s="79">
        <f t="shared" si="6"/>
        <v>156.57379813843284</v>
      </c>
      <c r="O72" s="79">
        <f t="shared" si="6"/>
        <v>3.48479128761781</v>
      </c>
      <c r="P72" s="79">
        <f t="shared" si="6"/>
        <v>-11.481888250416915</v>
      </c>
      <c r="Q72" s="79">
        <f t="shared" si="6"/>
        <v>18.816439996796504</v>
      </c>
      <c r="R72" s="79">
        <f t="shared" si="6"/>
        <v>-10.722117241892803</v>
      </c>
      <c r="S72" s="79">
        <f t="shared" si="6"/>
        <v>-1.5996496787360428</v>
      </c>
      <c r="T72" s="79">
        <f t="shared" si="6"/>
        <v>-12.789487201067104</v>
      </c>
      <c r="U72" s="79">
        <f t="shared" si="6"/>
        <v>0.48386629540885906</v>
      </c>
      <c r="V72" s="79">
        <f t="shared" si="6"/>
        <v>13.315802737594822</v>
      </c>
      <c r="W72" s="79">
        <f t="shared" si="6"/>
        <v>-6.5724235173414769</v>
      </c>
      <c r="X72" s="79">
        <f t="shared" si="6"/>
        <v>22.417008735341511</v>
      </c>
      <c r="Y72" s="79">
        <f t="shared" si="6"/>
        <v>1.5938948973316371</v>
      </c>
      <c r="Z72" s="79">
        <f t="shared" si="6"/>
        <v>-10.993652881693635</v>
      </c>
      <c r="AA72" s="79">
        <f t="shared" si="6"/>
        <v>-16.868423690654026</v>
      </c>
      <c r="AB72" s="79">
        <f t="shared" si="6"/>
        <v>2.2358297769276732</v>
      </c>
      <c r="AC72" s="79">
        <f t="shared" si="6"/>
        <v>-68.575189360521222</v>
      </c>
      <c r="AD72" s="53">
        <f t="shared" si="8"/>
        <v>8.0776749137582158</v>
      </c>
    </row>
    <row r="73" spans="1:30" ht="12.75" customHeight="1">
      <c r="A73" s="35" t="s">
        <v>27</v>
      </c>
      <c r="B73" s="79" t="s">
        <v>589</v>
      </c>
      <c r="C73" s="79">
        <f t="shared" si="7"/>
        <v>0.35508605171116869</v>
      </c>
      <c r="D73" s="79">
        <f t="shared" si="6"/>
        <v>20.171232467810512</v>
      </c>
      <c r="E73" s="79">
        <f t="shared" si="6"/>
        <v>23.877093609110673</v>
      </c>
      <c r="F73" s="79">
        <f t="shared" si="6"/>
        <v>11.255498121907365</v>
      </c>
      <c r="G73" s="79">
        <f t="shared" si="6"/>
        <v>18.021805456006177</v>
      </c>
      <c r="H73" s="79">
        <f t="shared" si="6"/>
        <v>-10.944440511608477</v>
      </c>
      <c r="I73" s="79">
        <f t="shared" si="6"/>
        <v>16.776492939492016</v>
      </c>
      <c r="J73" s="79">
        <f t="shared" si="6"/>
        <v>18.792646804449603</v>
      </c>
      <c r="K73" s="79">
        <f t="shared" si="6"/>
        <v>26.744647611434317</v>
      </c>
      <c r="L73" s="79">
        <f t="shared" si="6"/>
        <v>16.036613615794806</v>
      </c>
      <c r="M73" s="79">
        <f t="shared" si="6"/>
        <v>7.6383109880480191</v>
      </c>
      <c r="N73" s="79">
        <f t="shared" si="6"/>
        <v>6.2158553197414932</v>
      </c>
      <c r="O73" s="79">
        <f t="shared" si="6"/>
        <v>2.058239601937629</v>
      </c>
      <c r="P73" s="79">
        <f t="shared" si="6"/>
        <v>-17.668176486290804</v>
      </c>
      <c r="Q73" s="79">
        <f t="shared" si="6"/>
        <v>27.972076468656937</v>
      </c>
      <c r="R73" s="79">
        <f t="shared" si="6"/>
        <v>10.056967992893547</v>
      </c>
      <c r="S73" s="79">
        <f t="shared" si="6"/>
        <v>0.99208396679142652</v>
      </c>
      <c r="T73" s="79">
        <f t="shared" si="6"/>
        <v>12.748701479366972</v>
      </c>
      <c r="U73" s="79">
        <f t="shared" si="6"/>
        <v>15.19393496576123</v>
      </c>
      <c r="V73" s="79">
        <f t="shared" si="6"/>
        <v>1.8813758846187909</v>
      </c>
      <c r="W73" s="79">
        <f t="shared" si="6"/>
        <v>0.12778552714085833</v>
      </c>
      <c r="X73" s="79">
        <f t="shared" si="6"/>
        <v>13.617959773646533</v>
      </c>
      <c r="Y73" s="79">
        <f t="shared" si="6"/>
        <v>0.91457640086957781</v>
      </c>
      <c r="Z73" s="79">
        <f t="shared" si="6"/>
        <v>-27.068106895590489</v>
      </c>
      <c r="AA73" s="79">
        <f t="shared" si="6"/>
        <v>-23.7517394932716</v>
      </c>
      <c r="AB73" s="79">
        <f t="shared" si="6"/>
        <v>2.9798123581219471</v>
      </c>
      <c r="AC73" s="79">
        <f t="shared" si="6"/>
        <v>12.441208791643589</v>
      </c>
      <c r="AD73" s="53">
        <f t="shared" si="8"/>
        <v>5.7335080545789339</v>
      </c>
    </row>
    <row r="74" spans="1:30" ht="12.75" customHeight="1">
      <c r="A74" s="35" t="s">
        <v>26</v>
      </c>
      <c r="B74" s="79" t="s">
        <v>589</v>
      </c>
      <c r="C74" s="79">
        <f t="shared" si="7"/>
        <v>3393.5679817899086</v>
      </c>
      <c r="D74" s="79">
        <f t="shared" si="6"/>
        <v>-4.9508031243532429</v>
      </c>
      <c r="E74" s="79">
        <f t="shared" si="6"/>
        <v>7.3129746162608313</v>
      </c>
      <c r="F74" s="79">
        <f t="shared" si="6"/>
        <v>-6.8450566462799287</v>
      </c>
      <c r="G74" s="79">
        <f t="shared" si="6"/>
        <v>61.722650139956187</v>
      </c>
      <c r="H74" s="79">
        <f t="shared" si="6"/>
        <v>-4.761555123933249</v>
      </c>
      <c r="I74" s="79">
        <f t="shared" si="6"/>
        <v>25.434138509078295</v>
      </c>
      <c r="J74" s="79">
        <f t="shared" si="6"/>
        <v>-2.6100940581333987</v>
      </c>
      <c r="K74" s="79">
        <f t="shared" si="6"/>
        <v>25.143723964331272</v>
      </c>
      <c r="L74" s="79">
        <f t="shared" si="6"/>
        <v>4.7857090347234248</v>
      </c>
      <c r="M74" s="79">
        <f t="shared" si="6"/>
        <v>16.725985107735553</v>
      </c>
      <c r="N74" s="79">
        <f t="shared" si="6"/>
        <v>-70.469235667386755</v>
      </c>
      <c r="O74" s="79">
        <f t="shared" si="6"/>
        <v>29.467771086935841</v>
      </c>
      <c r="P74" s="79">
        <f t="shared" si="6"/>
        <v>-18.813272059785618</v>
      </c>
      <c r="Q74" s="79">
        <f t="shared" si="6"/>
        <v>60.422684756812203</v>
      </c>
      <c r="R74" s="79">
        <f t="shared" si="6"/>
        <v>7.5988841454968963</v>
      </c>
      <c r="S74" s="79">
        <f t="shared" si="6"/>
        <v>10.299753980725228</v>
      </c>
      <c r="T74" s="79">
        <f t="shared" si="6"/>
        <v>8.1662667793370503</v>
      </c>
      <c r="U74" s="79">
        <f t="shared" si="6"/>
        <v>13.758129117031956</v>
      </c>
      <c r="V74" s="79">
        <f t="shared" si="6"/>
        <v>-7.9360831142362969</v>
      </c>
      <c r="W74" s="79">
        <f t="shared" si="6"/>
        <v>-6.8846628823445997</v>
      </c>
      <c r="X74" s="79">
        <f t="shared" si="6"/>
        <v>6.0596078681775793</v>
      </c>
      <c r="Y74" s="79">
        <f t="shared" si="6"/>
        <v>15.347894200100342</v>
      </c>
      <c r="Z74" s="79">
        <f t="shared" si="6"/>
        <v>-30.319960483651855</v>
      </c>
      <c r="AA74" s="79">
        <f t="shared" si="6"/>
        <v>-10.365566785710413</v>
      </c>
      <c r="AB74" s="79">
        <f t="shared" si="6"/>
        <v>87.892268000827869</v>
      </c>
      <c r="AC74" s="79">
        <f t="shared" si="6"/>
        <v>29.209572102063419</v>
      </c>
      <c r="AD74" s="53">
        <f t="shared" si="8"/>
        <v>18.299955730652883</v>
      </c>
    </row>
    <row r="75" spans="1:30" ht="12.75" customHeight="1">
      <c r="A75" s="35" t="s">
        <v>25</v>
      </c>
      <c r="B75" s="79" t="s">
        <v>589</v>
      </c>
      <c r="C75" s="79">
        <f t="shared" si="7"/>
        <v>62.187881696713362</v>
      </c>
      <c r="D75" s="79">
        <f t="shared" si="6"/>
        <v>62.68822849912678</v>
      </c>
      <c r="E75" s="79">
        <f t="shared" si="6"/>
        <v>13.307285753822143</v>
      </c>
      <c r="F75" s="79">
        <f t="shared" si="6"/>
        <v>5.0448953383906741</v>
      </c>
      <c r="G75" s="79">
        <f t="shared" si="6"/>
        <v>75.776985133313161</v>
      </c>
      <c r="H75" s="79">
        <f t="shared" si="6"/>
        <v>-17.806675854971999</v>
      </c>
      <c r="I75" s="79">
        <f t="shared" si="6"/>
        <v>5.5207360069272653</v>
      </c>
      <c r="J75" s="79">
        <f t="shared" si="6"/>
        <v>17.375771769226887</v>
      </c>
      <c r="K75" s="79">
        <f t="shared" si="6"/>
        <v>19.235093938431859</v>
      </c>
      <c r="L75" s="79">
        <f t="shared" si="6"/>
        <v>27.507078663994463</v>
      </c>
      <c r="M75" s="79">
        <f t="shared" si="6"/>
        <v>38.810603729500826</v>
      </c>
      <c r="N75" s="79">
        <f t="shared" si="6"/>
        <v>6.7870145030821476</v>
      </c>
      <c r="O75" s="79">
        <f t="shared" si="6"/>
        <v>-9.0837112228660857</v>
      </c>
      <c r="P75" s="79">
        <f t="shared" si="6"/>
        <v>-25.764276049508396</v>
      </c>
      <c r="Q75" s="79">
        <f t="shared" si="6"/>
        <v>32.824690002261462</v>
      </c>
      <c r="R75" s="79">
        <f t="shared" si="6"/>
        <v>9.7687501269701187</v>
      </c>
      <c r="S75" s="79">
        <f t="shared" si="6"/>
        <v>7.5415216995204304</v>
      </c>
      <c r="T75" s="79">
        <f t="shared" si="6"/>
        <v>8.0345633733112152</v>
      </c>
      <c r="U75" s="79">
        <f t="shared" si="6"/>
        <v>6.0324600620441799</v>
      </c>
      <c r="V75" s="79">
        <f t="shared" si="6"/>
        <v>5.3079469118402471</v>
      </c>
      <c r="W75" s="79">
        <f t="shared" si="6"/>
        <v>-0.73616272614049194</v>
      </c>
      <c r="X75" s="79">
        <f t="shared" si="6"/>
        <v>1.6993262367080035</v>
      </c>
      <c r="Y75" s="79">
        <f t="shared" si="6"/>
        <v>7.5040082135628978</v>
      </c>
      <c r="Z75" s="79">
        <f t="shared" si="6"/>
        <v>-23.485423238228904</v>
      </c>
      <c r="AA75" s="79">
        <f t="shared" si="6"/>
        <v>-15.392383232387957</v>
      </c>
      <c r="AB75" s="79">
        <f t="shared" si="6"/>
        <v>28.287953054420939</v>
      </c>
      <c r="AC75" s="79">
        <f t="shared" si="6"/>
        <v>9.7728281182106116</v>
      </c>
      <c r="AD75" s="53">
        <f t="shared" si="8"/>
        <v>10.408051339606544</v>
      </c>
    </row>
    <row r="76" spans="1:30" ht="12.75" customHeight="1">
      <c r="A76" s="35" t="s">
        <v>24</v>
      </c>
      <c r="B76" s="79" t="s">
        <v>589</v>
      </c>
      <c r="C76" s="79">
        <f t="shared" si="7"/>
        <v>-39.707141727273608</v>
      </c>
      <c r="D76" s="79">
        <f t="shared" si="6"/>
        <v>-13.591700245307607</v>
      </c>
      <c r="E76" s="79">
        <f t="shared" si="6"/>
        <v>65.196355147373765</v>
      </c>
      <c r="F76" s="79">
        <f t="shared" si="6"/>
        <v>20.650316837243494</v>
      </c>
      <c r="G76" s="79">
        <f t="shared" si="6"/>
        <v>40.547511854496065</v>
      </c>
      <c r="H76" s="79">
        <f t="shared" si="6"/>
        <v>-46.897827773018662</v>
      </c>
      <c r="I76" s="79">
        <f t="shared" si="6"/>
        <v>2.6582550286725422</v>
      </c>
      <c r="J76" s="79">
        <f t="shared" si="6"/>
        <v>41.944068189632958</v>
      </c>
      <c r="K76" s="79">
        <f t="shared" si="6"/>
        <v>69.520297265354372</v>
      </c>
      <c r="L76" s="79">
        <f t="shared" si="6"/>
        <v>23.131351486072703</v>
      </c>
      <c r="M76" s="79">
        <f t="shared" si="6"/>
        <v>28.901952410867835</v>
      </c>
      <c r="N76" s="79">
        <f t="shared" si="6"/>
        <v>52.71622040823317</v>
      </c>
      <c r="O76" s="79">
        <f t="shared" si="6"/>
        <v>16.697575389633542</v>
      </c>
      <c r="P76" s="79">
        <f t="shared" si="6"/>
        <v>-21.283193961449896</v>
      </c>
      <c r="Q76" s="79">
        <f t="shared" si="6"/>
        <v>22.577484236829719</v>
      </c>
      <c r="R76" s="79">
        <f t="shared" si="6"/>
        <v>31.991772820738134</v>
      </c>
      <c r="S76" s="79">
        <f t="shared" si="6"/>
        <v>13.686975167980805</v>
      </c>
      <c r="T76" s="79">
        <f t="shared" si="6"/>
        <v>-21.719231818169547</v>
      </c>
      <c r="U76" s="79">
        <f t="shared" si="6"/>
        <v>-3.570270565730894</v>
      </c>
      <c r="V76" s="79">
        <f t="shared" si="6"/>
        <v>22.353976836061932</v>
      </c>
      <c r="W76" s="79">
        <f t="shared" si="6"/>
        <v>-7.0508259291236612</v>
      </c>
      <c r="X76" s="79">
        <f t="shared" si="6"/>
        <v>6.3273257840068737</v>
      </c>
      <c r="Y76" s="79">
        <f t="shared" si="6"/>
        <v>-16.014804745096157</v>
      </c>
      <c r="Z76" s="79">
        <f t="shared" si="6"/>
        <v>-24.522991569517032</v>
      </c>
      <c r="AA76" s="79">
        <f t="shared" si="6"/>
        <v>-7.5718499692411143</v>
      </c>
      <c r="AB76" s="79">
        <f t="shared" si="6"/>
        <v>9.6325605729648487</v>
      </c>
      <c r="AC76" s="79">
        <f t="shared" si="6"/>
        <v>33.703353562213778</v>
      </c>
      <c r="AD76" s="53">
        <f t="shared" si="8"/>
        <v>6.7000329506178105</v>
      </c>
    </row>
    <row r="77" spans="1:30" ht="12.75" customHeight="1">
      <c r="A77" s="35" t="s">
        <v>23</v>
      </c>
      <c r="B77" s="79" t="s">
        <v>589</v>
      </c>
      <c r="C77" s="79">
        <f t="shared" si="7"/>
        <v>20.918761779376368</v>
      </c>
      <c r="D77" s="79">
        <f t="shared" si="6"/>
        <v>27.932344758160866</v>
      </c>
      <c r="E77" s="79">
        <f t="shared" si="6"/>
        <v>5.3162484328710207</v>
      </c>
      <c r="F77" s="79">
        <f t="shared" si="6"/>
        <v>14.141577832897752</v>
      </c>
      <c r="G77" s="79">
        <f t="shared" si="6"/>
        <v>40.988200400675112</v>
      </c>
      <c r="H77" s="79">
        <f t="shared" si="6"/>
        <v>-19.337910005284655</v>
      </c>
      <c r="I77" s="79">
        <f t="shared" si="6"/>
        <v>10.170681624928363</v>
      </c>
      <c r="J77" s="79">
        <f t="shared" si="6"/>
        <v>13.314196089784119</v>
      </c>
      <c r="K77" s="79">
        <f t="shared" si="6"/>
        <v>32.106074453418699</v>
      </c>
      <c r="L77" s="79">
        <f t="shared" si="6"/>
        <v>19.43081924618059</v>
      </c>
      <c r="M77" s="79">
        <f t="shared" si="6"/>
        <v>22.544977507072716</v>
      </c>
      <c r="N77" s="79">
        <f t="shared" ref="D77:AC87" si="9">IFERROR(N19/M19*100-100,"--")</f>
        <v>6.5858835804843778</v>
      </c>
      <c r="O77" s="79">
        <f t="shared" si="9"/>
        <v>10.442808549571254</v>
      </c>
      <c r="P77" s="79">
        <f t="shared" si="9"/>
        <v>-19.744175044242013</v>
      </c>
      <c r="Q77" s="79">
        <f t="shared" si="9"/>
        <v>32.20984343938099</v>
      </c>
      <c r="R77" s="79">
        <f t="shared" si="9"/>
        <v>6.1353113667660892</v>
      </c>
      <c r="S77" s="79">
        <f t="shared" si="9"/>
        <v>11.537942335052719</v>
      </c>
      <c r="T77" s="79">
        <f t="shared" si="9"/>
        <v>10.120788188418373</v>
      </c>
      <c r="U77" s="79">
        <f t="shared" si="9"/>
        <v>9.1584828714198494</v>
      </c>
      <c r="V77" s="79">
        <f t="shared" si="9"/>
        <v>3.1858780274173455</v>
      </c>
      <c r="W77" s="79">
        <f t="shared" si="9"/>
        <v>2.0937098422145795</v>
      </c>
      <c r="X77" s="79">
        <f t="shared" si="9"/>
        <v>8.2358729145429521</v>
      </c>
      <c r="Y77" s="79">
        <f t="shared" si="9"/>
        <v>1.3663846075349255</v>
      </c>
      <c r="Z77" s="79">
        <f t="shared" si="9"/>
        <v>-19.882280474645569</v>
      </c>
      <c r="AA77" s="79">
        <f t="shared" si="9"/>
        <v>-10.040814679625171</v>
      </c>
      <c r="AB77" s="79">
        <f t="shared" si="9"/>
        <v>28.631006444647539</v>
      </c>
      <c r="AC77" s="79">
        <f t="shared" si="9"/>
        <v>13.777664803735348</v>
      </c>
      <c r="AD77" s="53">
        <f t="shared" si="8"/>
        <v>8.9628672467000854</v>
      </c>
    </row>
    <row r="78" spans="1:30" ht="12.75" customHeight="1">
      <c r="A78" s="35" t="s">
        <v>22</v>
      </c>
      <c r="B78" s="79" t="s">
        <v>589</v>
      </c>
      <c r="C78" s="79">
        <f t="shared" si="7"/>
        <v>34.089856812260649</v>
      </c>
      <c r="D78" s="79">
        <f t="shared" si="9"/>
        <v>57.115886033693783</v>
      </c>
      <c r="E78" s="79">
        <f t="shared" si="9"/>
        <v>-11.907354580642831</v>
      </c>
      <c r="F78" s="79">
        <f t="shared" si="9"/>
        <v>-1.3632056126110683</v>
      </c>
      <c r="G78" s="79">
        <f t="shared" si="9"/>
        <v>33.615188356084161</v>
      </c>
      <c r="H78" s="79">
        <f t="shared" si="9"/>
        <v>-1.328455649659972</v>
      </c>
      <c r="I78" s="79">
        <f t="shared" si="9"/>
        <v>11.709820422443499</v>
      </c>
      <c r="J78" s="79">
        <f t="shared" si="9"/>
        <v>6.3288383615067971</v>
      </c>
      <c r="K78" s="79">
        <f t="shared" si="9"/>
        <v>52.936138332380068</v>
      </c>
      <c r="L78" s="79">
        <f t="shared" si="9"/>
        <v>70.322099052232602</v>
      </c>
      <c r="M78" s="79">
        <f t="shared" si="9"/>
        <v>22.453373728507486</v>
      </c>
      <c r="N78" s="79">
        <f t="shared" si="9"/>
        <v>7.6775923677239604</v>
      </c>
      <c r="O78" s="79">
        <f t="shared" si="9"/>
        <v>14.242254654412889</v>
      </c>
      <c r="P78" s="79">
        <f t="shared" si="9"/>
        <v>-18.173071680389924</v>
      </c>
      <c r="Q78" s="79">
        <f t="shared" si="9"/>
        <v>38.502506793928688</v>
      </c>
      <c r="R78" s="79">
        <f t="shared" si="9"/>
        <v>12.924295040380684</v>
      </c>
      <c r="S78" s="79">
        <f t="shared" si="9"/>
        <v>24.930622432855174</v>
      </c>
      <c r="T78" s="79">
        <f t="shared" si="9"/>
        <v>7.7182328809272178</v>
      </c>
      <c r="U78" s="79">
        <f t="shared" si="9"/>
        <v>6.1701342623266839</v>
      </c>
      <c r="V78" s="79">
        <f t="shared" si="9"/>
        <v>17.765685377528655</v>
      </c>
      <c r="W78" s="79">
        <f t="shared" si="9"/>
        <v>-3.5570737881008654</v>
      </c>
      <c r="X78" s="79">
        <f t="shared" si="9"/>
        <v>12.038979528099048</v>
      </c>
      <c r="Y78" s="79">
        <f t="shared" si="9"/>
        <v>25.518368947348463</v>
      </c>
      <c r="Z78" s="79">
        <f t="shared" si="9"/>
        <v>-3.3793609374107945</v>
      </c>
      <c r="AA78" s="79">
        <f t="shared" si="9"/>
        <v>-20.365315680861414</v>
      </c>
      <c r="AB78" s="79">
        <f t="shared" si="9"/>
        <v>-5.5403046377184353</v>
      </c>
      <c r="AC78" s="79">
        <f t="shared" si="9"/>
        <v>2.6877527465327233</v>
      </c>
      <c r="AD78" s="53">
        <f t="shared" si="8"/>
        <v>12.104944243058654</v>
      </c>
    </row>
    <row r="79" spans="1:30" ht="12.75" customHeight="1">
      <c r="A79" s="35" t="s">
        <v>21</v>
      </c>
      <c r="B79" s="79" t="s">
        <v>589</v>
      </c>
      <c r="C79" s="79">
        <f t="shared" si="7"/>
        <v>54.705465945018034</v>
      </c>
      <c r="D79" s="79">
        <f t="shared" si="9"/>
        <v>53.983370180341808</v>
      </c>
      <c r="E79" s="79">
        <f t="shared" si="9"/>
        <v>60.573039934093828</v>
      </c>
      <c r="F79" s="79">
        <f t="shared" si="9"/>
        <v>-2.0244749650707661</v>
      </c>
      <c r="G79" s="79">
        <f t="shared" si="9"/>
        <v>41.935457949555882</v>
      </c>
      <c r="H79" s="79">
        <f t="shared" si="9"/>
        <v>24.793177628446685</v>
      </c>
      <c r="I79" s="79">
        <f t="shared" si="9"/>
        <v>6.9866348997920511</v>
      </c>
      <c r="J79" s="79">
        <f t="shared" si="9"/>
        <v>75.18889502151498</v>
      </c>
      <c r="K79" s="79">
        <f t="shared" si="9"/>
        <v>60.090711154653604</v>
      </c>
      <c r="L79" s="79">
        <f t="shared" si="9"/>
        <v>13.555270789670999</v>
      </c>
      <c r="M79" s="79">
        <f t="shared" si="9"/>
        <v>91.454150461092325</v>
      </c>
      <c r="N79" s="79">
        <f t="shared" si="9"/>
        <v>-4.091743369994731</v>
      </c>
      <c r="O79" s="79">
        <f t="shared" si="9"/>
        <v>-5.973049123941081</v>
      </c>
      <c r="P79" s="79">
        <f t="shared" si="9"/>
        <v>-13.347351922432708</v>
      </c>
      <c r="Q79" s="79">
        <f t="shared" si="9"/>
        <v>77.376288414528517</v>
      </c>
      <c r="R79" s="79">
        <f t="shared" si="9"/>
        <v>32.394888220233042</v>
      </c>
      <c r="S79" s="79">
        <f t="shared" si="9"/>
        <v>15.469147034671622</v>
      </c>
      <c r="T79" s="79">
        <f t="shared" si="9"/>
        <v>10.882285698817796</v>
      </c>
      <c r="U79" s="79">
        <f t="shared" si="9"/>
        <v>8.277872197292524</v>
      </c>
      <c r="V79" s="79">
        <f t="shared" si="9"/>
        <v>-1.2518517667694908</v>
      </c>
      <c r="W79" s="79">
        <f t="shared" si="9"/>
        <v>-1.6265102119584895</v>
      </c>
      <c r="X79" s="79">
        <f t="shared" si="9"/>
        <v>5.2895383554393476</v>
      </c>
      <c r="Y79" s="79">
        <f t="shared" si="9"/>
        <v>4.2618598735442816</v>
      </c>
      <c r="Z79" s="79">
        <f t="shared" si="9"/>
        <v>-24.64492614882316</v>
      </c>
      <c r="AA79" s="79">
        <f t="shared" si="9"/>
        <v>-20.719521486421669</v>
      </c>
      <c r="AB79" s="79">
        <f t="shared" si="9"/>
        <v>29.577661528074856</v>
      </c>
      <c r="AC79" s="79">
        <f t="shared" si="9"/>
        <v>15.751504249488946</v>
      </c>
      <c r="AD79" s="53">
        <f t="shared" si="8"/>
        <v>18.093267078588667</v>
      </c>
    </row>
    <row r="80" spans="1:30" ht="12.75" customHeight="1">
      <c r="A80" s="35" t="s">
        <v>20</v>
      </c>
      <c r="B80" s="79" t="s">
        <v>589</v>
      </c>
      <c r="C80" s="79">
        <f t="shared" si="7"/>
        <v>-38.620847666627633</v>
      </c>
      <c r="D80" s="79">
        <f t="shared" si="9"/>
        <v>-29.82608799860742</v>
      </c>
      <c r="E80" s="79">
        <f t="shared" si="9"/>
        <v>2.6365422533335874</v>
      </c>
      <c r="F80" s="79">
        <f t="shared" si="9"/>
        <v>-29.472751187563375</v>
      </c>
      <c r="G80" s="79">
        <f t="shared" si="9"/>
        <v>-19.682440318981193</v>
      </c>
      <c r="H80" s="79">
        <f t="shared" si="9"/>
        <v>30.811649093372324</v>
      </c>
      <c r="I80" s="79">
        <f t="shared" si="9"/>
        <v>380.13941973303486</v>
      </c>
      <c r="J80" s="79">
        <f t="shared" si="9"/>
        <v>-3.8179261653257726</v>
      </c>
      <c r="K80" s="79">
        <f t="shared" si="9"/>
        <v>-46.49126895140472</v>
      </c>
      <c r="L80" s="79">
        <f t="shared" si="9"/>
        <v>39.089977596923859</v>
      </c>
      <c r="M80" s="79">
        <f t="shared" si="9"/>
        <v>-18.142764285619378</v>
      </c>
      <c r="N80" s="79">
        <f t="shared" si="9"/>
        <v>-35.816894956198183</v>
      </c>
      <c r="O80" s="79">
        <f t="shared" si="9"/>
        <v>23.969438273575648</v>
      </c>
      <c r="P80" s="79">
        <f t="shared" si="9"/>
        <v>-8.5237048258868953</v>
      </c>
      <c r="Q80" s="79">
        <f t="shared" si="9"/>
        <v>5.1541315702366148</v>
      </c>
      <c r="R80" s="79">
        <f t="shared" si="9"/>
        <v>20.159348438327626</v>
      </c>
      <c r="S80" s="79">
        <f t="shared" si="9"/>
        <v>-18.881959520413432</v>
      </c>
      <c r="T80" s="79">
        <f t="shared" si="9"/>
        <v>-16.21561806718536</v>
      </c>
      <c r="U80" s="79">
        <f t="shared" si="9"/>
        <v>6.1955254703595557</v>
      </c>
      <c r="V80" s="79">
        <f t="shared" si="9"/>
        <v>-15.728795469486528</v>
      </c>
      <c r="W80" s="79">
        <f t="shared" si="9"/>
        <v>1.397951606488661</v>
      </c>
      <c r="X80" s="79">
        <f t="shared" si="9"/>
        <v>6.6155226633360513</v>
      </c>
      <c r="Y80" s="79">
        <f t="shared" si="9"/>
        <v>16.134040538658724</v>
      </c>
      <c r="Z80" s="79">
        <f t="shared" si="9"/>
        <v>-9.316339708318452</v>
      </c>
      <c r="AA80" s="79">
        <f t="shared" si="9"/>
        <v>-11.989168072770227</v>
      </c>
      <c r="AB80" s="79">
        <f t="shared" si="9"/>
        <v>0.16858422676737916</v>
      </c>
      <c r="AC80" s="79">
        <f t="shared" si="9"/>
        <v>12.461941137231918</v>
      </c>
      <c r="AD80" s="53">
        <f t="shared" si="8"/>
        <v>-1.9151288398887516</v>
      </c>
    </row>
    <row r="81" spans="1:30" ht="12.75" customHeight="1">
      <c r="A81" s="35" t="s">
        <v>19</v>
      </c>
      <c r="B81" s="79" t="s">
        <v>589</v>
      </c>
      <c r="C81" s="79">
        <f t="shared" si="7"/>
        <v>244.94617530100669</v>
      </c>
      <c r="D81" s="79">
        <f t="shared" si="9"/>
        <v>49.352217294477327</v>
      </c>
      <c r="E81" s="79">
        <f t="shared" si="9"/>
        <v>71.3546602203985</v>
      </c>
      <c r="F81" s="79">
        <f t="shared" si="9"/>
        <v>44.38081211019869</v>
      </c>
      <c r="G81" s="79">
        <f t="shared" si="9"/>
        <v>12.293350740135622</v>
      </c>
      <c r="H81" s="79">
        <f t="shared" si="9"/>
        <v>-12.732168646725228</v>
      </c>
      <c r="I81" s="79">
        <f t="shared" si="9"/>
        <v>12.452620325598062</v>
      </c>
      <c r="J81" s="79">
        <f t="shared" si="9"/>
        <v>16.24953693633033</v>
      </c>
      <c r="K81" s="79">
        <f t="shared" si="9"/>
        <v>57.622609698729121</v>
      </c>
      <c r="L81" s="79">
        <f t="shared" si="9"/>
        <v>34.248047328848315</v>
      </c>
      <c r="M81" s="79">
        <f t="shared" si="9"/>
        <v>22.214062731596542</v>
      </c>
      <c r="N81" s="79">
        <f t="shared" si="9"/>
        <v>7.5336348581466694</v>
      </c>
      <c r="O81" s="79">
        <f t="shared" si="9"/>
        <v>-9.1148508419767182</v>
      </c>
      <c r="P81" s="79">
        <f t="shared" si="9"/>
        <v>-3.1356362831868552</v>
      </c>
      <c r="Q81" s="79">
        <f t="shared" si="9"/>
        <v>92.673617171650022</v>
      </c>
      <c r="R81" s="79">
        <f t="shared" si="9"/>
        <v>57.507202380107259</v>
      </c>
      <c r="S81" s="79">
        <f t="shared" si="9"/>
        <v>-21.771900946650533</v>
      </c>
      <c r="T81" s="79">
        <f t="shared" si="9"/>
        <v>-7.4002778690827995</v>
      </c>
      <c r="U81" s="79">
        <f t="shared" si="9"/>
        <v>10.76603833969574</v>
      </c>
      <c r="V81" s="79">
        <f t="shared" si="9"/>
        <v>6.6955915850619192</v>
      </c>
      <c r="W81" s="79">
        <f t="shared" si="9"/>
        <v>1.3109828336049958</v>
      </c>
      <c r="X81" s="79">
        <f t="shared" si="9"/>
        <v>-5.7107989705856994</v>
      </c>
      <c r="Y81" s="79">
        <f t="shared" si="9"/>
        <v>-5.5944250754048568</v>
      </c>
      <c r="Z81" s="79">
        <f t="shared" si="9"/>
        <v>-46.305177113808568</v>
      </c>
      <c r="AA81" s="79">
        <f t="shared" si="9"/>
        <v>9.1031083286962513</v>
      </c>
      <c r="AB81" s="79">
        <f t="shared" si="9"/>
        <v>13.464770804932627</v>
      </c>
      <c r="AC81" s="79">
        <f t="shared" si="9"/>
        <v>9.1559365535190551</v>
      </c>
      <c r="AD81" s="53">
        <f t="shared" si="8"/>
        <v>16.261718716106358</v>
      </c>
    </row>
    <row r="82" spans="1:30" ht="12.75" customHeight="1">
      <c r="A82" s="35" t="s">
        <v>18</v>
      </c>
      <c r="B82" s="79" t="s">
        <v>589</v>
      </c>
      <c r="C82" s="79">
        <f t="shared" si="7"/>
        <v>819.46310172596202</v>
      </c>
      <c r="D82" s="79">
        <f t="shared" si="9"/>
        <v>2.0417540327291732</v>
      </c>
      <c r="E82" s="79">
        <f t="shared" si="9"/>
        <v>-0.17956612964862018</v>
      </c>
      <c r="F82" s="79">
        <f t="shared" si="9"/>
        <v>-4.4674752251891192</v>
      </c>
      <c r="G82" s="79">
        <f t="shared" si="9"/>
        <v>50.898431622260432</v>
      </c>
      <c r="H82" s="79">
        <f t="shared" si="9"/>
        <v>-11.281530558254843</v>
      </c>
      <c r="I82" s="79">
        <f t="shared" si="9"/>
        <v>25.030155195429387</v>
      </c>
      <c r="J82" s="79">
        <f t="shared" si="9"/>
        <v>2.0948455009251177</v>
      </c>
      <c r="K82" s="79">
        <f t="shared" si="9"/>
        <v>26.11602462714562</v>
      </c>
      <c r="L82" s="79">
        <f t="shared" si="9"/>
        <v>1.0753425326452088</v>
      </c>
      <c r="M82" s="79">
        <f t="shared" si="9"/>
        <v>19.260401971289909</v>
      </c>
      <c r="N82" s="79">
        <f t="shared" si="9"/>
        <v>-77.730258460403434</v>
      </c>
      <c r="O82" s="79">
        <f t="shared" si="9"/>
        <v>5.9619410939216522</v>
      </c>
      <c r="P82" s="79">
        <f t="shared" si="9"/>
        <v>-19.63441449365736</v>
      </c>
      <c r="Q82" s="79">
        <f t="shared" si="9"/>
        <v>61.616697107484811</v>
      </c>
      <c r="R82" s="79">
        <f t="shared" si="9"/>
        <v>-5.0843793018715502</v>
      </c>
      <c r="S82" s="79">
        <f t="shared" si="9"/>
        <v>-1.3923608085746935</v>
      </c>
      <c r="T82" s="79">
        <f t="shared" si="9"/>
        <v>17.384898503717267</v>
      </c>
      <c r="U82" s="79">
        <f t="shared" si="9"/>
        <v>18.814012707842892</v>
      </c>
      <c r="V82" s="79">
        <f t="shared" si="9"/>
        <v>29.421323708994152</v>
      </c>
      <c r="W82" s="79">
        <f t="shared" si="9"/>
        <v>41.750525785644101</v>
      </c>
      <c r="X82" s="79">
        <f t="shared" si="9"/>
        <v>284.46026979453251</v>
      </c>
      <c r="Y82" s="79">
        <f t="shared" si="9"/>
        <v>42.848776157204782</v>
      </c>
      <c r="Z82" s="79">
        <f t="shared" si="9"/>
        <v>6.4092116287530132</v>
      </c>
      <c r="AA82" s="79">
        <f t="shared" si="9"/>
        <v>-18.483967760138356</v>
      </c>
      <c r="AB82" s="79">
        <f t="shared" si="9"/>
        <v>10.643776834224312</v>
      </c>
      <c r="AC82" s="79">
        <f t="shared" si="9"/>
        <v>-73.034218125797878</v>
      </c>
      <c r="AD82" s="53">
        <f t="shared" si="8"/>
        <v>12.060599731318632</v>
      </c>
    </row>
    <row r="83" spans="1:30" ht="12.75" customHeight="1">
      <c r="A83" s="35" t="s">
        <v>17</v>
      </c>
      <c r="B83" s="79" t="s">
        <v>589</v>
      </c>
      <c r="C83" s="79">
        <f t="shared" si="7"/>
        <v>167.76706414659122</v>
      </c>
      <c r="D83" s="79">
        <f t="shared" si="9"/>
        <v>41.426784231632524</v>
      </c>
      <c r="E83" s="79">
        <f t="shared" si="9"/>
        <v>29.007751317028323</v>
      </c>
      <c r="F83" s="79">
        <f t="shared" si="9"/>
        <v>35.781888796623264</v>
      </c>
      <c r="G83" s="79">
        <f t="shared" si="9"/>
        <v>34.506161328275965</v>
      </c>
      <c r="H83" s="79">
        <f t="shared" si="9"/>
        <v>-1.948245447068075</v>
      </c>
      <c r="I83" s="79">
        <f t="shared" si="9"/>
        <v>39.858671653276673</v>
      </c>
      <c r="J83" s="79">
        <f t="shared" si="9"/>
        <v>53.527254268062592</v>
      </c>
      <c r="K83" s="79">
        <f t="shared" si="9"/>
        <v>50.454551481615908</v>
      </c>
      <c r="L83" s="79">
        <f t="shared" si="9"/>
        <v>18.890191637756999</v>
      </c>
      <c r="M83" s="79">
        <f t="shared" si="9"/>
        <v>15.155985143734313</v>
      </c>
      <c r="N83" s="79">
        <f t="shared" si="9"/>
        <v>10.444942639762772</v>
      </c>
      <c r="O83" s="79">
        <f t="shared" si="9"/>
        <v>0.30491467600835165</v>
      </c>
      <c r="P83" s="79">
        <f t="shared" si="9"/>
        <v>-3.012630368985981</v>
      </c>
      <c r="Q83" s="79">
        <f t="shared" si="9"/>
        <v>35.0635587704638</v>
      </c>
      <c r="R83" s="79">
        <f t="shared" si="9"/>
        <v>11.646832841382462</v>
      </c>
      <c r="S83" s="79">
        <f t="shared" si="9"/>
        <v>-0.27708593929641268</v>
      </c>
      <c r="T83" s="79">
        <f t="shared" si="9"/>
        <v>-0.12826687355550348</v>
      </c>
      <c r="U83" s="79">
        <f t="shared" si="9"/>
        <v>2.063696956206698</v>
      </c>
      <c r="V83" s="79">
        <f t="shared" si="9"/>
        <v>-2.9914075737644765</v>
      </c>
      <c r="W83" s="79">
        <f t="shared" si="9"/>
        <v>-8.0525154896512845</v>
      </c>
      <c r="X83" s="79">
        <f t="shared" si="9"/>
        <v>7.8693702553742639</v>
      </c>
      <c r="Y83" s="79">
        <f t="shared" si="9"/>
        <v>3.7471921329708522</v>
      </c>
      <c r="Z83" s="79">
        <f t="shared" si="9"/>
        <v>-25.932581035084738</v>
      </c>
      <c r="AA83" s="79">
        <f t="shared" si="9"/>
        <v>9.9065907983650163</v>
      </c>
      <c r="AB83" s="79">
        <f t="shared" si="9"/>
        <v>12.500375104697241</v>
      </c>
      <c r="AC83" s="79">
        <f t="shared" si="9"/>
        <v>-6.1720128720167509</v>
      </c>
      <c r="AD83" s="53">
        <f t="shared" si="8"/>
        <v>15.361407687145601</v>
      </c>
    </row>
    <row r="84" spans="1:30" ht="12.75" customHeight="1">
      <c r="A84" s="35" t="s">
        <v>16</v>
      </c>
      <c r="B84" s="79" t="s">
        <v>589</v>
      </c>
      <c r="C84" s="79">
        <f t="shared" si="7"/>
        <v>159.28282300247366</v>
      </c>
      <c r="D84" s="79">
        <f t="shared" si="9"/>
        <v>-45.093090438260809</v>
      </c>
      <c r="E84" s="79">
        <f t="shared" si="9"/>
        <v>-40.405411299343911</v>
      </c>
      <c r="F84" s="79">
        <f t="shared" si="9"/>
        <v>4.8177515088054861</v>
      </c>
      <c r="G84" s="79">
        <f t="shared" si="9"/>
        <v>859.57926262715318</v>
      </c>
      <c r="H84" s="79">
        <f t="shared" si="9"/>
        <v>-58.413364261566088</v>
      </c>
      <c r="I84" s="79">
        <f t="shared" si="9"/>
        <v>-53.975558693484309</v>
      </c>
      <c r="J84" s="79">
        <f t="shared" si="9"/>
        <v>752.27404694255779</v>
      </c>
      <c r="K84" s="79">
        <f t="shared" si="9"/>
        <v>336.27235831840494</v>
      </c>
      <c r="L84" s="79">
        <f t="shared" si="9"/>
        <v>-9.0262305759708568</v>
      </c>
      <c r="M84" s="79">
        <f t="shared" si="9"/>
        <v>-63.426545465942915</v>
      </c>
      <c r="N84" s="79">
        <f t="shared" si="9"/>
        <v>-78.088213246845271</v>
      </c>
      <c r="O84" s="79">
        <f t="shared" si="9"/>
        <v>-50.498851197526498</v>
      </c>
      <c r="P84" s="79">
        <f t="shared" si="9"/>
        <v>-28.030839840074464</v>
      </c>
      <c r="Q84" s="79">
        <f t="shared" si="9"/>
        <v>227.22862171439726</v>
      </c>
      <c r="R84" s="79">
        <f t="shared" si="9"/>
        <v>-24.562445441142714</v>
      </c>
      <c r="S84" s="79">
        <f t="shared" si="9"/>
        <v>-19.791156820272576</v>
      </c>
      <c r="T84" s="79">
        <f t="shared" si="9"/>
        <v>46.975449256164836</v>
      </c>
      <c r="U84" s="79">
        <f t="shared" si="9"/>
        <v>2.3644336508975528</v>
      </c>
      <c r="V84" s="79">
        <f t="shared" si="9"/>
        <v>11.950914379223619</v>
      </c>
      <c r="W84" s="79">
        <f t="shared" si="9"/>
        <v>6.5202757374203344</v>
      </c>
      <c r="X84" s="79">
        <f t="shared" si="9"/>
        <v>65.649247958665342</v>
      </c>
      <c r="Y84" s="79">
        <f t="shared" si="9"/>
        <v>-31.012900702052988</v>
      </c>
      <c r="Z84" s="79">
        <f t="shared" si="9"/>
        <v>-43.002743193737999</v>
      </c>
      <c r="AA84" s="79">
        <f t="shared" si="9"/>
        <v>-30.755282380229488</v>
      </c>
      <c r="AB84" s="79">
        <f t="shared" si="9"/>
        <v>25.462920386560597</v>
      </c>
      <c r="AC84" s="79">
        <f t="shared" si="9"/>
        <v>161.59273593591911</v>
      </c>
      <c r="AD84" s="53">
        <f t="shared" si="8"/>
        <v>7.8483504796890173</v>
      </c>
    </row>
    <row r="85" spans="1:30" ht="12.75" customHeight="1">
      <c r="A85" s="35" t="s">
        <v>15</v>
      </c>
      <c r="B85" s="79" t="s">
        <v>589</v>
      </c>
      <c r="C85" s="79">
        <f t="shared" si="7"/>
        <v>110.86346554628196</v>
      </c>
      <c r="D85" s="79">
        <f t="shared" si="9"/>
        <v>28.036673866018674</v>
      </c>
      <c r="E85" s="79">
        <f t="shared" si="9"/>
        <v>-57.848450206535595</v>
      </c>
      <c r="F85" s="79">
        <f t="shared" si="9"/>
        <v>177.86670555546391</v>
      </c>
      <c r="G85" s="79">
        <f t="shared" si="9"/>
        <v>55.9257489492351</v>
      </c>
      <c r="H85" s="79">
        <f t="shared" si="9"/>
        <v>-3.2692943773623142</v>
      </c>
      <c r="I85" s="79">
        <f t="shared" si="9"/>
        <v>-56.616681996852911</v>
      </c>
      <c r="J85" s="79">
        <f t="shared" si="9"/>
        <v>-10.775319640564391</v>
      </c>
      <c r="K85" s="79">
        <f t="shared" si="9"/>
        <v>109.47600416039532</v>
      </c>
      <c r="L85" s="79">
        <f t="shared" si="9"/>
        <v>51.065619182400837</v>
      </c>
      <c r="M85" s="79">
        <f t="shared" si="9"/>
        <v>51.502154987015501</v>
      </c>
      <c r="N85" s="79">
        <f t="shared" si="9"/>
        <v>11.720912021139725</v>
      </c>
      <c r="O85" s="79">
        <f t="shared" si="9"/>
        <v>17.372309492034319</v>
      </c>
      <c r="P85" s="79">
        <f t="shared" si="9"/>
        <v>-18.984623979190459</v>
      </c>
      <c r="Q85" s="79">
        <f t="shared" si="9"/>
        <v>24.835458364212414</v>
      </c>
      <c r="R85" s="79">
        <f t="shared" si="9"/>
        <v>5.2884263361864186</v>
      </c>
      <c r="S85" s="79">
        <f t="shared" si="9"/>
        <v>33.760271815958987</v>
      </c>
      <c r="T85" s="79">
        <f t="shared" si="9"/>
        <v>26.364958978299541</v>
      </c>
      <c r="U85" s="79">
        <f t="shared" si="9"/>
        <v>20.031876437722261</v>
      </c>
      <c r="V85" s="79">
        <f t="shared" si="9"/>
        <v>10.319550962830121</v>
      </c>
      <c r="W85" s="79">
        <f t="shared" si="9"/>
        <v>-3.5282135079088732</v>
      </c>
      <c r="X85" s="79">
        <f t="shared" si="9"/>
        <v>29.549265851225186</v>
      </c>
      <c r="Y85" s="79">
        <f t="shared" si="9"/>
        <v>-7.0638944592942465</v>
      </c>
      <c r="Z85" s="79">
        <f t="shared" si="9"/>
        <v>-49.991947492055729</v>
      </c>
      <c r="AA85" s="79">
        <f t="shared" si="9"/>
        <v>-11.771595044781108</v>
      </c>
      <c r="AB85" s="79">
        <f t="shared" si="9"/>
        <v>33.819900152307923</v>
      </c>
      <c r="AC85" s="79">
        <f t="shared" si="9"/>
        <v>40.504172738489416</v>
      </c>
      <c r="AD85" s="53">
        <f t="shared" si="8"/>
        <v>12.439797762252098</v>
      </c>
    </row>
    <row r="86" spans="1:30" ht="12.75" customHeight="1">
      <c r="A86" s="35" t="s">
        <v>14</v>
      </c>
      <c r="B86" s="79" t="s">
        <v>589</v>
      </c>
      <c r="C86" s="79">
        <f t="shared" si="7"/>
        <v>13.893104806300187</v>
      </c>
      <c r="D86" s="79">
        <f t="shared" si="9"/>
        <v>21.149609077742866</v>
      </c>
      <c r="E86" s="79">
        <f t="shared" si="9"/>
        <v>19.785514785940748</v>
      </c>
      <c r="F86" s="79">
        <f t="shared" si="9"/>
        <v>9.2298213902211046</v>
      </c>
      <c r="G86" s="79">
        <f t="shared" si="9"/>
        <v>26.087049799738821</v>
      </c>
      <c r="H86" s="79">
        <f t="shared" si="9"/>
        <v>11.22844055314107</v>
      </c>
      <c r="I86" s="79">
        <f t="shared" si="9"/>
        <v>5.4047427366080427</v>
      </c>
      <c r="J86" s="79">
        <f t="shared" si="9"/>
        <v>16.52951781341055</v>
      </c>
      <c r="K86" s="79">
        <f t="shared" si="9"/>
        <v>17.167140675434126</v>
      </c>
      <c r="L86" s="79">
        <f t="shared" si="9"/>
        <v>11.190966832138983</v>
      </c>
      <c r="M86" s="79">
        <f t="shared" si="9"/>
        <v>28.917218567636013</v>
      </c>
      <c r="N86" s="79">
        <f t="shared" si="9"/>
        <v>25.307219104837515</v>
      </c>
      <c r="O86" s="79">
        <f t="shared" si="9"/>
        <v>3.8527833355064445</v>
      </c>
      <c r="P86" s="79">
        <f t="shared" si="9"/>
        <v>-10.706629294604738</v>
      </c>
      <c r="Q86" s="79">
        <f t="shared" si="9"/>
        <v>23.238279659844991</v>
      </c>
      <c r="R86" s="79">
        <f t="shared" si="9"/>
        <v>11.711972937552659</v>
      </c>
      <c r="S86" s="79">
        <f t="shared" si="9"/>
        <v>7.3296337207027165</v>
      </c>
      <c r="T86" s="79">
        <f t="shared" si="9"/>
        <v>2.8961794573495467</v>
      </c>
      <c r="U86" s="79">
        <f t="shared" si="9"/>
        <v>11.60959608722662</v>
      </c>
      <c r="V86" s="79">
        <f t="shared" si="9"/>
        <v>2.2008773623664268</v>
      </c>
      <c r="W86" s="79">
        <f t="shared" si="9"/>
        <v>0.90276488677636735</v>
      </c>
      <c r="X86" s="79">
        <f t="shared" si="9"/>
        <v>5.0780841008871676</v>
      </c>
      <c r="Y86" s="79">
        <f t="shared" si="9"/>
        <v>7.0759214490790043</v>
      </c>
      <c r="Z86" s="79">
        <f t="shared" si="9"/>
        <v>-4.3004949933669963</v>
      </c>
      <c r="AA86" s="79">
        <f t="shared" si="9"/>
        <v>-8.9052924466063814</v>
      </c>
      <c r="AB86" s="79">
        <f t="shared" si="9"/>
        <v>24.725663481715657</v>
      </c>
      <c r="AC86" s="79">
        <f t="shared" si="9"/>
        <v>-11.42222919928102</v>
      </c>
      <c r="AD86" s="53">
        <f t="shared" si="8"/>
        <v>9.1176307165118544</v>
      </c>
    </row>
    <row r="87" spans="1:30" ht="12.75" customHeight="1">
      <c r="A87" s="35" t="s">
        <v>13</v>
      </c>
      <c r="B87" s="79" t="s">
        <v>589</v>
      </c>
      <c r="C87" s="79">
        <f t="shared" si="7"/>
        <v>18.040201026855172</v>
      </c>
      <c r="D87" s="79">
        <f t="shared" si="9"/>
        <v>37.141271510027451</v>
      </c>
      <c r="E87" s="79">
        <f t="shared" si="9"/>
        <v>11.341323476050945</v>
      </c>
      <c r="F87" s="79">
        <f t="shared" si="9"/>
        <v>12.101546443049855</v>
      </c>
      <c r="G87" s="79">
        <f t="shared" si="9"/>
        <v>28.212247316164593</v>
      </c>
      <c r="H87" s="79">
        <f t="shared" si="9"/>
        <v>-15.906792155579879</v>
      </c>
      <c r="I87" s="79">
        <f t="shared" ref="D87:AC92" si="10">IFERROR(I29/H29*100-100,"--")</f>
        <v>2.1754041786472129</v>
      </c>
      <c r="J87" s="79">
        <f t="shared" si="10"/>
        <v>99.206096721984096</v>
      </c>
      <c r="K87" s="79">
        <f t="shared" si="10"/>
        <v>5.4389946663686572</v>
      </c>
      <c r="L87" s="79">
        <f t="shared" si="10"/>
        <v>12.19904453108245</v>
      </c>
      <c r="M87" s="79">
        <f t="shared" si="10"/>
        <v>-0.8915757760308054</v>
      </c>
      <c r="N87" s="79">
        <f t="shared" si="10"/>
        <v>50.127177431589303</v>
      </c>
      <c r="O87" s="79">
        <f t="shared" si="10"/>
        <v>-4.1635423164784129</v>
      </c>
      <c r="P87" s="79">
        <f t="shared" si="10"/>
        <v>-17.788890821245246</v>
      </c>
      <c r="Q87" s="79">
        <f t="shared" si="10"/>
        <v>26.826876335816991</v>
      </c>
      <c r="R87" s="79">
        <f t="shared" si="10"/>
        <v>3.7259929875751396</v>
      </c>
      <c r="S87" s="79">
        <f t="shared" si="10"/>
        <v>-3.2717757723804937</v>
      </c>
      <c r="T87" s="79">
        <f t="shared" si="10"/>
        <v>9.046331125412749</v>
      </c>
      <c r="U87" s="79">
        <f t="shared" si="10"/>
        <v>6.6024338679502961</v>
      </c>
      <c r="V87" s="79">
        <f t="shared" si="10"/>
        <v>-5.4706245848753952</v>
      </c>
      <c r="W87" s="79">
        <f t="shared" si="10"/>
        <v>-6.9558482441056384</v>
      </c>
      <c r="X87" s="79">
        <f t="shared" si="10"/>
        <v>-6.5291803440964742</v>
      </c>
      <c r="Y87" s="79">
        <f t="shared" si="10"/>
        <v>-6.8131465508371747</v>
      </c>
      <c r="Z87" s="79">
        <f t="shared" si="10"/>
        <v>-20.864179953786632</v>
      </c>
      <c r="AA87" s="79">
        <f t="shared" si="10"/>
        <v>-38.443034109646376</v>
      </c>
      <c r="AB87" s="79">
        <f t="shared" si="10"/>
        <v>9.7349098499116593</v>
      </c>
      <c r="AC87" s="79">
        <f t="shared" si="10"/>
        <v>-0.90626043090556152</v>
      </c>
      <c r="AD87" s="53">
        <f t="shared" si="8"/>
        <v>4.7747461511376628</v>
      </c>
    </row>
    <row r="88" spans="1:30" ht="12.75" customHeight="1">
      <c r="A88" s="35" t="s">
        <v>12</v>
      </c>
      <c r="B88" s="79" t="s">
        <v>589</v>
      </c>
      <c r="C88" s="79">
        <f t="shared" si="7"/>
        <v>71.577284771236009</v>
      </c>
      <c r="D88" s="79">
        <f t="shared" si="10"/>
        <v>30.599876610826215</v>
      </c>
      <c r="E88" s="79">
        <f t="shared" si="10"/>
        <v>5.9068694302367533</v>
      </c>
      <c r="F88" s="79">
        <f t="shared" si="10"/>
        <v>12.222899928007052</v>
      </c>
      <c r="G88" s="79">
        <f t="shared" si="10"/>
        <v>13.003840902221043</v>
      </c>
      <c r="H88" s="79">
        <f t="shared" si="10"/>
        <v>17.449477270587565</v>
      </c>
      <c r="I88" s="79">
        <f t="shared" si="10"/>
        <v>23.152161114954794</v>
      </c>
      <c r="J88" s="79">
        <f t="shared" si="10"/>
        <v>14.904309516278275</v>
      </c>
      <c r="K88" s="79">
        <f t="shared" si="10"/>
        <v>14.196641976713792</v>
      </c>
      <c r="L88" s="79">
        <f t="shared" si="10"/>
        <v>24.661949464518031</v>
      </c>
      <c r="M88" s="79">
        <f t="shared" si="10"/>
        <v>34.296462098209076</v>
      </c>
      <c r="N88" s="79">
        <f t="shared" si="10"/>
        <v>19.586703194449044</v>
      </c>
      <c r="O88" s="79">
        <f t="shared" si="10"/>
        <v>21.785080013733165</v>
      </c>
      <c r="P88" s="79">
        <f t="shared" si="10"/>
        <v>4.2214258636950746</v>
      </c>
      <c r="Q88" s="79">
        <f t="shared" si="10"/>
        <v>20.667031857939037</v>
      </c>
      <c r="R88" s="79">
        <f t="shared" si="10"/>
        <v>12.207847091244332</v>
      </c>
      <c r="S88" s="79">
        <f t="shared" si="10"/>
        <v>11.249654865197016</v>
      </c>
      <c r="T88" s="79">
        <f t="shared" si="10"/>
        <v>8.2318848049934559</v>
      </c>
      <c r="U88" s="79">
        <f t="shared" si="10"/>
        <v>6.4352411532439646</v>
      </c>
      <c r="V88" s="79">
        <f t="shared" si="10"/>
        <v>10.156015197405679</v>
      </c>
      <c r="W88" s="79">
        <f t="shared" si="10"/>
        <v>8.6657437650233788</v>
      </c>
      <c r="X88" s="79">
        <f t="shared" si="10"/>
        <v>4.1447391478825324</v>
      </c>
      <c r="Y88" s="79">
        <f t="shared" si="10"/>
        <v>7.3209099500274277</v>
      </c>
      <c r="Z88" s="79">
        <f t="shared" si="10"/>
        <v>1.71893560884115</v>
      </c>
      <c r="AA88" s="79">
        <f t="shared" si="10"/>
        <v>12.081951376426204</v>
      </c>
      <c r="AB88" s="79">
        <f t="shared" si="10"/>
        <v>16.696917219172576</v>
      </c>
      <c r="AC88" s="79">
        <f t="shared" si="10"/>
        <v>7.863028618302053</v>
      </c>
      <c r="AD88" s="53">
        <f t="shared" si="8"/>
        <v>14.857479403236454</v>
      </c>
    </row>
    <row r="89" spans="1:30" ht="12.75" customHeight="1">
      <c r="A89" s="35" t="s">
        <v>11</v>
      </c>
      <c r="B89" s="79" t="s">
        <v>589</v>
      </c>
      <c r="C89" s="79">
        <f t="shared" si="7"/>
        <v>16.179649014337755</v>
      </c>
      <c r="D89" s="79">
        <f t="shared" si="10"/>
        <v>16.238010104955251</v>
      </c>
      <c r="E89" s="79">
        <f t="shared" si="10"/>
        <v>15.305944279174398</v>
      </c>
      <c r="F89" s="79">
        <f t="shared" si="10"/>
        <v>7.5708691202488723</v>
      </c>
      <c r="G89" s="79">
        <f t="shared" si="10"/>
        <v>10.829655440721581</v>
      </c>
      <c r="H89" s="79">
        <f t="shared" si="10"/>
        <v>-5.5890330597342768</v>
      </c>
      <c r="I89" s="79">
        <f t="shared" si="10"/>
        <v>3.560180989416196</v>
      </c>
      <c r="J89" s="79">
        <f t="shared" si="10"/>
        <v>9.0125214028009992</v>
      </c>
      <c r="K89" s="79">
        <f t="shared" si="10"/>
        <v>11.107031447222653</v>
      </c>
      <c r="L89" s="79">
        <f t="shared" si="10"/>
        <v>-8.2314508438662841</v>
      </c>
      <c r="M89" s="79">
        <f t="shared" si="10"/>
        <v>-1.0266297869680869</v>
      </c>
      <c r="N89" s="79">
        <f t="shared" si="10"/>
        <v>-0.91709829853388669</v>
      </c>
      <c r="O89" s="79">
        <f t="shared" si="10"/>
        <v>-4.4673404965537884</v>
      </c>
      <c r="P89" s="79">
        <f t="shared" si="10"/>
        <v>-15.855279339096825</v>
      </c>
      <c r="Q89" s="79">
        <f t="shared" si="10"/>
        <v>24.041902692327781</v>
      </c>
      <c r="R89" s="79">
        <f t="shared" si="10"/>
        <v>2.1396807969222209</v>
      </c>
      <c r="S89" s="79">
        <f t="shared" si="10"/>
        <v>10.684433792569735</v>
      </c>
      <c r="T89" s="79">
        <f t="shared" si="10"/>
        <v>-1.437518428476892</v>
      </c>
      <c r="U89" s="79">
        <f t="shared" si="10"/>
        <v>12.087311387413351</v>
      </c>
      <c r="V89" s="79">
        <f t="shared" si="10"/>
        <v>38.257139597949845</v>
      </c>
      <c r="W89" s="79">
        <f t="shared" si="10"/>
        <v>-31.193619632758427</v>
      </c>
      <c r="X89" s="79">
        <f t="shared" si="10"/>
        <v>-7.3347703808245228</v>
      </c>
      <c r="Y89" s="79">
        <f t="shared" si="10"/>
        <v>-14.746184622512729</v>
      </c>
      <c r="Z89" s="79">
        <f t="shared" si="10"/>
        <v>-10.932403396152708</v>
      </c>
      <c r="AA89" s="79">
        <f t="shared" si="10"/>
        <v>-25.504892428373154</v>
      </c>
      <c r="AB89" s="79">
        <f t="shared" si="10"/>
        <v>32.983825599757665</v>
      </c>
      <c r="AC89" s="79">
        <f t="shared" si="10"/>
        <v>8.6700178674396113</v>
      </c>
      <c r="AD89" s="53">
        <f t="shared" si="8"/>
        <v>2.0714834274290439</v>
      </c>
    </row>
    <row r="90" spans="1:30" ht="12.75" customHeight="1">
      <c r="A90" s="35" t="s">
        <v>10</v>
      </c>
      <c r="B90" s="79" t="s">
        <v>589</v>
      </c>
      <c r="C90" s="79">
        <f t="shared" si="7"/>
        <v>-16.506955944796331</v>
      </c>
      <c r="D90" s="79">
        <f t="shared" si="10"/>
        <v>11.729683019500655</v>
      </c>
      <c r="E90" s="79">
        <f t="shared" si="10"/>
        <v>7.9133645920585991</v>
      </c>
      <c r="F90" s="79">
        <f t="shared" si="10"/>
        <v>7.0024561724820558</v>
      </c>
      <c r="G90" s="79">
        <f t="shared" si="10"/>
        <v>23.221354658961019</v>
      </c>
      <c r="H90" s="79">
        <f t="shared" si="10"/>
        <v>6.6215378680434753</v>
      </c>
      <c r="I90" s="79">
        <f t="shared" si="10"/>
        <v>7.1743462782421545</v>
      </c>
      <c r="J90" s="79">
        <f t="shared" si="10"/>
        <v>44.094072116746958</v>
      </c>
      <c r="K90" s="79">
        <f t="shared" si="10"/>
        <v>50.034025404289736</v>
      </c>
      <c r="L90" s="79">
        <f t="shared" si="10"/>
        <v>40.440343553105635</v>
      </c>
      <c r="M90" s="79">
        <f t="shared" si="10"/>
        <v>-9.8984623863026684</v>
      </c>
      <c r="N90" s="79">
        <f t="shared" si="10"/>
        <v>-8.0586145472474158</v>
      </c>
      <c r="O90" s="79">
        <f t="shared" si="10"/>
        <v>-2.2054184106454215</v>
      </c>
      <c r="P90" s="79">
        <f t="shared" si="10"/>
        <v>-28.770308590591441</v>
      </c>
      <c r="Q90" s="79">
        <f t="shared" si="10"/>
        <v>30.518120504963264</v>
      </c>
      <c r="R90" s="79">
        <f t="shared" si="10"/>
        <v>4.140888309833457</v>
      </c>
      <c r="S90" s="79">
        <f t="shared" si="10"/>
        <v>19.18245815371904</v>
      </c>
      <c r="T90" s="79">
        <f t="shared" si="10"/>
        <v>6.153089510675855</v>
      </c>
      <c r="U90" s="79">
        <f t="shared" si="10"/>
        <v>14.601381803815954</v>
      </c>
      <c r="V90" s="79">
        <f t="shared" si="10"/>
        <v>2.2306568588845437</v>
      </c>
      <c r="W90" s="79">
        <f t="shared" si="10"/>
        <v>-1.0960731720145986</v>
      </c>
      <c r="X90" s="79">
        <f t="shared" si="10"/>
        <v>9.3336177104720264</v>
      </c>
      <c r="Y90" s="79">
        <f t="shared" si="10"/>
        <v>9.2137704614511478</v>
      </c>
      <c r="Z90" s="79">
        <f t="shared" si="10"/>
        <v>-19.25512416407777</v>
      </c>
      <c r="AA90" s="79">
        <f t="shared" si="10"/>
        <v>-19.792543829052264</v>
      </c>
      <c r="AB90" s="79">
        <f t="shared" si="10"/>
        <v>11.127334435768077</v>
      </c>
      <c r="AC90" s="79">
        <f t="shared" si="10"/>
        <v>15.704292408826447</v>
      </c>
      <c r="AD90" s="53">
        <f t="shared" si="8"/>
        <v>6.112028534318398</v>
      </c>
    </row>
    <row r="91" spans="1:30" ht="12.75" customHeight="1">
      <c r="A91" s="35" t="s">
        <v>9</v>
      </c>
      <c r="B91" s="79" t="s">
        <v>589</v>
      </c>
      <c r="C91" s="79">
        <f t="shared" si="7"/>
        <v>29.168483233097078</v>
      </c>
      <c r="D91" s="79">
        <f t="shared" si="10"/>
        <v>17.942940960904082</v>
      </c>
      <c r="E91" s="79">
        <f t="shared" si="10"/>
        <v>10.959415734763894</v>
      </c>
      <c r="F91" s="79">
        <f t="shared" si="10"/>
        <v>42.620838146964246</v>
      </c>
      <c r="G91" s="79">
        <f t="shared" si="10"/>
        <v>42.78219342672719</v>
      </c>
      <c r="H91" s="79">
        <f t="shared" si="10"/>
        <v>33.573132387567341</v>
      </c>
      <c r="I91" s="79">
        <f t="shared" si="10"/>
        <v>16.525878960914326</v>
      </c>
      <c r="J91" s="79">
        <f t="shared" si="10"/>
        <v>30.704083890120302</v>
      </c>
      <c r="K91" s="79">
        <f t="shared" si="10"/>
        <v>40.210909144678141</v>
      </c>
      <c r="L91" s="79">
        <f t="shared" si="10"/>
        <v>13.784310252591297</v>
      </c>
      <c r="M91" s="79">
        <f t="shared" si="10"/>
        <v>12.040926357100346</v>
      </c>
      <c r="N91" s="79">
        <f t="shared" si="10"/>
        <v>23.668704331405451</v>
      </c>
      <c r="O91" s="79">
        <f t="shared" si="10"/>
        <v>12.959594072907393</v>
      </c>
      <c r="P91" s="79">
        <f t="shared" si="10"/>
        <v>-16.68885218441838</v>
      </c>
      <c r="Q91" s="79">
        <f t="shared" si="10"/>
        <v>30.928570664046077</v>
      </c>
      <c r="R91" s="79">
        <f t="shared" si="10"/>
        <v>12.238071296701804</v>
      </c>
      <c r="S91" s="79">
        <f t="shared" si="10"/>
        <v>14.728438333356507</v>
      </c>
      <c r="T91" s="79">
        <f t="shared" si="10"/>
        <v>12.022107023021817</v>
      </c>
      <c r="U91" s="79">
        <f t="shared" si="10"/>
        <v>9.6243563980201117</v>
      </c>
      <c r="V91" s="79">
        <f t="shared" si="10"/>
        <v>7.4741005723842875</v>
      </c>
      <c r="W91" s="79">
        <f t="shared" si="10"/>
        <v>-5.9887926365919952</v>
      </c>
      <c r="X91" s="79">
        <f t="shared" si="10"/>
        <v>7.3183816816594742</v>
      </c>
      <c r="Y91" s="79">
        <f t="shared" si="10"/>
        <v>0.81160038983476568</v>
      </c>
      <c r="Z91" s="79">
        <f t="shared" si="10"/>
        <v>-29.603399477163777</v>
      </c>
      <c r="AA91" s="79">
        <f t="shared" si="10"/>
        <v>15.324408482810185</v>
      </c>
      <c r="AB91" s="79">
        <f t="shared" si="10"/>
        <v>-6.3262162198945333</v>
      </c>
      <c r="AC91" s="79">
        <f t="shared" si="10"/>
        <v>-1.0951002891153081</v>
      </c>
      <c r="AD91" s="53">
        <f t="shared" si="8"/>
        <v>12.150561436642619</v>
      </c>
    </row>
    <row r="92" spans="1:30" ht="12.75" customHeight="1">
      <c r="A92" s="2" t="s">
        <v>611</v>
      </c>
      <c r="B92" s="79" t="s">
        <v>589</v>
      </c>
      <c r="C92" s="79">
        <f t="shared" si="7"/>
        <v>68.738391550382516</v>
      </c>
      <c r="D92" s="79">
        <f t="shared" si="10"/>
        <v>23.53404063923243</v>
      </c>
      <c r="E92" s="79">
        <f t="shared" si="10"/>
        <v>23.732583926714113</v>
      </c>
      <c r="F92" s="79">
        <f t="shared" si="10"/>
        <v>20.691342340838119</v>
      </c>
      <c r="G92" s="79">
        <f t="shared" si="10"/>
        <v>30.460362128477925</v>
      </c>
      <c r="H92" s="79">
        <f t="shared" si="10"/>
        <v>-1.7471091327000465</v>
      </c>
      <c r="I92" s="79">
        <f t="shared" si="10"/>
        <v>34.290339997869893</v>
      </c>
      <c r="J92" s="79">
        <f t="shared" si="10"/>
        <v>34.727127673459279</v>
      </c>
      <c r="K92" s="79">
        <f t="shared" si="10"/>
        <v>42.491303973914796</v>
      </c>
      <c r="L92" s="79">
        <f t="shared" si="10"/>
        <v>24.657217408039187</v>
      </c>
      <c r="M92" s="79">
        <f t="shared" si="10"/>
        <v>17.935100401084895</v>
      </c>
      <c r="N92" s="79">
        <f t="shared" si="10"/>
        <v>15.538808521969628</v>
      </c>
      <c r="O92" s="79">
        <f t="shared" si="10"/>
        <v>1.9561974114671301</v>
      </c>
      <c r="P92" s="79">
        <f t="shared" si="10"/>
        <v>-6.1257095329585241</v>
      </c>
      <c r="Q92" s="79">
        <f t="shared" si="10"/>
        <v>28.71616153770546</v>
      </c>
      <c r="R92" s="79">
        <f t="shared" si="10"/>
        <v>9.4267008158640522</v>
      </c>
      <c r="S92" s="79">
        <f t="shared" si="10"/>
        <v>5.8942838245900759</v>
      </c>
      <c r="T92" s="79">
        <f t="shared" si="10"/>
        <v>3.0006413143005091</v>
      </c>
      <c r="U92" s="79">
        <f t="shared" si="10"/>
        <v>5.8037059970764915</v>
      </c>
      <c r="V92" s="79">
        <f t="shared" si="10"/>
        <v>1.28943638487236</v>
      </c>
      <c r="W92" s="79">
        <f t="shared" si="10"/>
        <v>-4.8533937954523765</v>
      </c>
      <c r="X92" s="79">
        <f t="shared" si="10"/>
        <v>11.819173099355169</v>
      </c>
      <c r="Y92" s="79">
        <f t="shared" si="10"/>
        <v>1.7313264353081621</v>
      </c>
      <c r="Z92" s="79">
        <f t="shared" si="10"/>
        <v>-20.178344986430005</v>
      </c>
      <c r="AA92" s="79">
        <f t="shared" si="10"/>
        <v>-5.9644831767523385</v>
      </c>
      <c r="AB92" s="79">
        <f t="shared" si="10"/>
        <v>13.711984379221548</v>
      </c>
      <c r="AC92" s="79">
        <f t="shared" si="10"/>
        <v>-29.742870002668724</v>
      </c>
      <c r="AD92" s="53">
        <f t="shared" si="8"/>
        <v>10.845710711160919</v>
      </c>
    </row>
    <row r="93" spans="1:30" ht="12.75" customHeight="1">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row>
    <row r="94" spans="1:30" ht="12.75" customHeight="1" thickBot="1">
      <c r="A94" s="38"/>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row>
    <row r="95" spans="1:30" ht="14" thickTop="1">
      <c r="A95" s="35" t="s">
        <v>576</v>
      </c>
      <c r="AD95" s="36"/>
    </row>
  </sheetData>
  <mergeCells count="6">
    <mergeCell ref="B94:AD94"/>
    <mergeCell ref="A2:AD2"/>
    <mergeCell ref="A4:AD4"/>
    <mergeCell ref="A7:AD7"/>
    <mergeCell ref="A36:AD36"/>
    <mergeCell ref="A65:AD65"/>
  </mergeCells>
  <hyperlinks>
    <hyperlink ref="A1" location="ÍNDICE!A1" display="INDICE" xr:uid="{00000000-0004-0000-0B00-000000000000}"/>
  </hyperlinks>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4"/>
  <dimension ref="A1:AE123"/>
  <sheetViews>
    <sheetView showGridLines="0" zoomScaleNormal="100" workbookViewId="0"/>
  </sheetViews>
  <sheetFormatPr baseColWidth="10" defaultColWidth="28.83203125" defaultRowHeight="13"/>
  <cols>
    <col min="1" max="1" width="45.83203125" style="35" customWidth="1"/>
    <col min="2" max="14" width="9.6640625" style="36" customWidth="1"/>
    <col min="15" max="16" width="10.6640625" style="36" bestFit="1" customWidth="1"/>
    <col min="17" max="30" width="9.6640625" style="36" customWidth="1"/>
    <col min="31" max="16384" width="28.83203125" style="2"/>
  </cols>
  <sheetData>
    <row r="1" spans="1:31" ht="16">
      <c r="A1" s="72" t="s">
        <v>7</v>
      </c>
    </row>
    <row r="2" spans="1:31" ht="12.75" customHeight="1">
      <c r="A2" s="109" t="s">
        <v>36</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1" ht="12.75" customHeight="1"/>
    <row r="4" spans="1:31" ht="12.75" customHeight="1">
      <c r="A4" s="109" t="s">
        <v>595</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1"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1" ht="12.75" customHeight="1" thickTop="1">
      <c r="A6" s="52"/>
      <c r="B6" s="36">
        <v>1995</v>
      </c>
      <c r="C6" s="36">
        <v>1996</v>
      </c>
      <c r="D6" s="36">
        <v>1997</v>
      </c>
      <c r="E6" s="36">
        <v>1998</v>
      </c>
      <c r="F6" s="36">
        <v>1999</v>
      </c>
      <c r="G6" s="36">
        <v>2000</v>
      </c>
      <c r="H6" s="36">
        <v>2001</v>
      </c>
      <c r="I6" s="36">
        <v>2002</v>
      </c>
      <c r="J6" s="36">
        <v>2003</v>
      </c>
      <c r="K6" s="36">
        <v>2004</v>
      </c>
      <c r="L6" s="36">
        <v>2005</v>
      </c>
      <c r="M6" s="36">
        <v>2006</v>
      </c>
      <c r="N6" s="36">
        <v>2007</v>
      </c>
      <c r="O6" s="36">
        <v>2008</v>
      </c>
      <c r="P6" s="36">
        <v>2009</v>
      </c>
      <c r="Q6" s="36">
        <v>2010</v>
      </c>
      <c r="R6" s="36">
        <v>2011</v>
      </c>
      <c r="S6" s="36">
        <v>2012</v>
      </c>
      <c r="T6" s="36">
        <v>2013</v>
      </c>
      <c r="U6" s="36">
        <v>2014</v>
      </c>
      <c r="V6" s="36">
        <v>2015</v>
      </c>
      <c r="W6" s="36">
        <v>2016</v>
      </c>
      <c r="X6" s="36">
        <v>2017</v>
      </c>
      <c r="Y6" s="36">
        <v>2018</v>
      </c>
      <c r="Z6" s="36">
        <v>2019</v>
      </c>
      <c r="AA6" s="36">
        <v>2020</v>
      </c>
      <c r="AB6" s="36">
        <v>2021</v>
      </c>
      <c r="AC6" s="36">
        <v>2022</v>
      </c>
      <c r="AD6" s="36" t="s">
        <v>575</v>
      </c>
    </row>
    <row r="7" spans="1:31" ht="12.75" customHeight="1" thickBot="1">
      <c r="A7" s="116" t="s">
        <v>5</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row>
    <row r="8" spans="1:31" ht="12.75" customHeight="1">
      <c r="X8" s="47"/>
      <c r="Y8" s="47"/>
      <c r="Z8" s="47"/>
      <c r="AA8" s="47"/>
      <c r="AB8" s="47"/>
      <c r="AC8" s="47"/>
      <c r="AD8" s="47"/>
    </row>
    <row r="9" spans="1:31" ht="12.75" customHeight="1">
      <c r="A9" s="35" t="s">
        <v>33</v>
      </c>
      <c r="B9" s="47">
        <v>11.382693</v>
      </c>
      <c r="C9" s="47">
        <v>8.1838170000000012</v>
      </c>
      <c r="D9" s="47">
        <v>14.128451999999999</v>
      </c>
      <c r="E9" s="47">
        <v>12.690035999999999</v>
      </c>
      <c r="F9" s="47">
        <v>14.344354000000001</v>
      </c>
      <c r="G9" s="47">
        <v>22.097733000000002</v>
      </c>
      <c r="H9" s="47">
        <v>26.741765999999998</v>
      </c>
      <c r="I9" s="47">
        <v>34.170102</v>
      </c>
      <c r="J9" s="47">
        <v>31.240223</v>
      </c>
      <c r="K9" s="47">
        <v>45.467139000000003</v>
      </c>
      <c r="L9" s="47">
        <v>60.846315999999995</v>
      </c>
      <c r="M9" s="47">
        <v>67.058026999999996</v>
      </c>
      <c r="N9" s="47">
        <v>98.350931000000003</v>
      </c>
      <c r="O9" s="47">
        <v>137.35047600000001</v>
      </c>
      <c r="P9" s="47">
        <v>106.397739</v>
      </c>
      <c r="Q9" s="47">
        <v>108.17689999999999</v>
      </c>
      <c r="R9" s="47">
        <v>92.895399999999995</v>
      </c>
      <c r="S9" s="47">
        <v>95.585976999999986</v>
      </c>
      <c r="T9" s="47">
        <v>107.86559899999997</v>
      </c>
      <c r="U9" s="47">
        <v>125.643863</v>
      </c>
      <c r="V9" s="47">
        <v>131.41886299999999</v>
      </c>
      <c r="W9" s="47">
        <v>160.82366099999999</v>
      </c>
      <c r="X9" s="47">
        <v>197.07737200000003</v>
      </c>
      <c r="Y9" s="47">
        <v>160.42956900000004</v>
      </c>
      <c r="Z9" s="47">
        <v>150.66392099999999</v>
      </c>
      <c r="AA9" s="47">
        <v>165.82840699999997</v>
      </c>
      <c r="AB9" s="47">
        <v>163.64066500000001</v>
      </c>
      <c r="AC9" s="47">
        <v>130.53323900000001</v>
      </c>
      <c r="AD9" s="47">
        <f>SUM(B9:AC9)</f>
        <v>2481.0332400000002</v>
      </c>
      <c r="AE9" s="53"/>
    </row>
    <row r="10" spans="1:31" ht="12.75" customHeight="1">
      <c r="A10" s="35" t="s">
        <v>32</v>
      </c>
      <c r="B10" s="47">
        <v>694.41088999999988</v>
      </c>
      <c r="C10" s="47">
        <v>796.55933799999991</v>
      </c>
      <c r="D10" s="47">
        <v>740.65687400000002</v>
      </c>
      <c r="E10" s="47">
        <v>842.38957400000027</v>
      </c>
      <c r="F10" s="47">
        <v>585.70406300000002</v>
      </c>
      <c r="G10" s="47">
        <v>825.65132399999982</v>
      </c>
      <c r="H10" s="47">
        <v>1184.196674</v>
      </c>
      <c r="I10" s="47">
        <v>1121.658134</v>
      </c>
      <c r="J10" s="47">
        <v>923.14059899999995</v>
      </c>
      <c r="K10" s="47">
        <v>1154.6910250000001</v>
      </c>
      <c r="L10" s="47">
        <v>1119.8546559999997</v>
      </c>
      <c r="M10" s="47">
        <v>1305.4447650000002</v>
      </c>
      <c r="N10" s="47">
        <v>1300.315372</v>
      </c>
      <c r="O10" s="47">
        <v>1556.3177029999997</v>
      </c>
      <c r="P10" s="47">
        <v>1509.4847719999998</v>
      </c>
      <c r="Q10" s="47">
        <v>1643.9717150000001</v>
      </c>
      <c r="R10" s="47">
        <v>1802.3259889999997</v>
      </c>
      <c r="S10" s="47">
        <v>2037.6703419999997</v>
      </c>
      <c r="T10" s="47">
        <v>2721.9938539999989</v>
      </c>
      <c r="U10" s="47">
        <v>2584.8750560000003</v>
      </c>
      <c r="V10" s="47">
        <v>2904.1387189999991</v>
      </c>
      <c r="W10" s="47">
        <v>2853.4504270000007</v>
      </c>
      <c r="X10" s="47">
        <v>2208.5792589999996</v>
      </c>
      <c r="Y10" s="47">
        <v>1660.4242879999999</v>
      </c>
      <c r="Z10" s="47">
        <v>1503.5213530000003</v>
      </c>
      <c r="AA10" s="47">
        <v>1421.9093889999997</v>
      </c>
      <c r="AB10" s="47">
        <v>1469.5666840000004</v>
      </c>
      <c r="AC10" s="47">
        <v>1002.5332190000001</v>
      </c>
      <c r="AD10" s="47">
        <f t="shared" ref="AD10:AD33" si="0">SUM(B10:AC10)</f>
        <v>41475.436057000006</v>
      </c>
      <c r="AE10" s="53"/>
    </row>
    <row r="11" spans="1:31" ht="12.75" customHeight="1">
      <c r="A11" s="35" t="s">
        <v>31</v>
      </c>
      <c r="B11" s="47">
        <v>249.994801</v>
      </c>
      <c r="C11" s="47">
        <v>209.48700400000001</v>
      </c>
      <c r="D11" s="47">
        <v>208.67293900000001</v>
      </c>
      <c r="E11" s="47">
        <v>176.58471400000002</v>
      </c>
      <c r="F11" s="47">
        <v>122.13277199999999</v>
      </c>
      <c r="G11" s="47">
        <v>195.838404</v>
      </c>
      <c r="H11" s="47">
        <v>401.28832799999998</v>
      </c>
      <c r="I11" s="47">
        <v>402.79209200000003</v>
      </c>
      <c r="J11" s="47">
        <v>349.39209299999999</v>
      </c>
      <c r="K11" s="47">
        <v>389.15845199999995</v>
      </c>
      <c r="L11" s="47">
        <v>460.35484300000007</v>
      </c>
      <c r="M11" s="47">
        <v>623.93001800000002</v>
      </c>
      <c r="N11" s="47">
        <v>473.09722499999998</v>
      </c>
      <c r="O11" s="47">
        <v>359.79837499999996</v>
      </c>
      <c r="P11" s="47">
        <v>401.89058199999999</v>
      </c>
      <c r="Q11" s="47">
        <v>399.21411599999988</v>
      </c>
      <c r="R11" s="47">
        <v>411.97283299999998</v>
      </c>
      <c r="S11" s="47">
        <v>370.96264699999989</v>
      </c>
      <c r="T11" s="47">
        <v>292.42944499999999</v>
      </c>
      <c r="U11" s="47">
        <v>255.18698400000008</v>
      </c>
      <c r="V11" s="47">
        <v>314.13699099999997</v>
      </c>
      <c r="W11" s="47">
        <v>306.12200899999999</v>
      </c>
      <c r="X11" s="47">
        <v>345.99434499999995</v>
      </c>
      <c r="Y11" s="47">
        <v>330.12051899999994</v>
      </c>
      <c r="Z11" s="47">
        <v>311.34383400000002</v>
      </c>
      <c r="AA11" s="47">
        <v>231.80019300000001</v>
      </c>
      <c r="AB11" s="47">
        <v>268.53410200000008</v>
      </c>
      <c r="AC11" s="47">
        <v>228.04826400000002</v>
      </c>
      <c r="AD11" s="47">
        <f t="shared" si="0"/>
        <v>9090.2789239999984</v>
      </c>
      <c r="AE11" s="53"/>
    </row>
    <row r="12" spans="1:31" ht="12.75" customHeight="1">
      <c r="A12" s="35" t="s">
        <v>30</v>
      </c>
      <c r="B12" s="47">
        <v>27.966313</v>
      </c>
      <c r="C12" s="47">
        <v>133.15961900000002</v>
      </c>
      <c r="D12" s="47">
        <v>50.123604999999998</v>
      </c>
      <c r="E12" s="47">
        <v>62.138984000000008</v>
      </c>
      <c r="F12" s="47">
        <v>83.033147999999983</v>
      </c>
      <c r="G12" s="47">
        <v>168.51937499999997</v>
      </c>
      <c r="H12" s="47">
        <v>193.56512500000002</v>
      </c>
      <c r="I12" s="47">
        <v>246.315046</v>
      </c>
      <c r="J12" s="47">
        <v>214.17061600000002</v>
      </c>
      <c r="K12" s="47">
        <v>276.87347599999998</v>
      </c>
      <c r="L12" s="47">
        <v>372.66878500000001</v>
      </c>
      <c r="M12" s="47">
        <v>483.498741</v>
      </c>
      <c r="N12" s="47">
        <v>281.90122500000001</v>
      </c>
      <c r="O12" s="47">
        <v>331.56468000000001</v>
      </c>
      <c r="P12" s="47">
        <v>226.97056699999999</v>
      </c>
      <c r="Q12" s="47">
        <v>286.36676900000003</v>
      </c>
      <c r="R12" s="47">
        <v>254.50873999999999</v>
      </c>
      <c r="S12" s="47">
        <v>261.811553</v>
      </c>
      <c r="T12" s="47">
        <v>323.90749299999999</v>
      </c>
      <c r="U12" s="47">
        <v>352.41632999999996</v>
      </c>
      <c r="V12" s="47">
        <v>335.88850999999994</v>
      </c>
      <c r="W12" s="47">
        <v>298.98525100000001</v>
      </c>
      <c r="X12" s="47">
        <v>373.68493799999999</v>
      </c>
      <c r="Y12" s="47">
        <v>443.17530200000004</v>
      </c>
      <c r="Z12" s="47">
        <v>399.359443</v>
      </c>
      <c r="AA12" s="47">
        <v>458.41080000000005</v>
      </c>
      <c r="AB12" s="47">
        <v>497.90219100000002</v>
      </c>
      <c r="AC12" s="47">
        <v>593.00762200000008</v>
      </c>
      <c r="AD12" s="47">
        <f t="shared" si="0"/>
        <v>8031.8942470000002</v>
      </c>
      <c r="AE12" s="53"/>
    </row>
    <row r="13" spans="1:31" ht="12.75" customHeight="1">
      <c r="A13" s="35" t="s">
        <v>29</v>
      </c>
      <c r="B13" s="47">
        <v>262.52916199999999</v>
      </c>
      <c r="C13" s="47">
        <v>216.94052399999998</v>
      </c>
      <c r="D13" s="47">
        <v>213.07125800000006</v>
      </c>
      <c r="E13" s="47">
        <v>189.999392</v>
      </c>
      <c r="F13" s="47">
        <v>139.67314399999998</v>
      </c>
      <c r="G13" s="47">
        <v>192.65883599999998</v>
      </c>
      <c r="H13" s="47">
        <v>347.20561400000003</v>
      </c>
      <c r="I13" s="47">
        <v>314.68700799999999</v>
      </c>
      <c r="J13" s="47">
        <v>251.47624700000003</v>
      </c>
      <c r="K13" s="47">
        <v>215.79924499999998</v>
      </c>
      <c r="L13" s="47">
        <v>195.097206</v>
      </c>
      <c r="M13" s="47">
        <v>270.80632600000001</v>
      </c>
      <c r="N13" s="47">
        <v>174.65850900000001</v>
      </c>
      <c r="O13" s="47">
        <v>166.60100699999998</v>
      </c>
      <c r="P13" s="47">
        <v>171.54598899999996</v>
      </c>
      <c r="Q13" s="47">
        <v>186.92659699999999</v>
      </c>
      <c r="R13" s="47">
        <v>172.78735899999998</v>
      </c>
      <c r="S13" s="47">
        <v>157.73624600000002</v>
      </c>
      <c r="T13" s="47">
        <v>163.60896400000004</v>
      </c>
      <c r="U13" s="47">
        <v>192.74839099999997</v>
      </c>
      <c r="V13" s="47">
        <v>211.95254199999999</v>
      </c>
      <c r="W13" s="47">
        <v>212.07351800000001</v>
      </c>
      <c r="X13" s="47">
        <v>218.07622800000001</v>
      </c>
      <c r="Y13" s="47">
        <v>234.33495299999998</v>
      </c>
      <c r="Z13" s="47">
        <v>214.35238899999999</v>
      </c>
      <c r="AA13" s="47">
        <v>206.68802899999997</v>
      </c>
      <c r="AB13" s="47">
        <v>207.65691600000002</v>
      </c>
      <c r="AC13" s="47">
        <v>185.56786700000001</v>
      </c>
      <c r="AD13" s="47">
        <f t="shared" si="0"/>
        <v>5887.2594659999986</v>
      </c>
      <c r="AE13" s="53"/>
    </row>
    <row r="14" spans="1:31" ht="12.75" customHeight="1">
      <c r="A14" s="35" t="s">
        <v>28</v>
      </c>
      <c r="B14" s="47">
        <v>271.46855399999998</v>
      </c>
      <c r="C14" s="47">
        <v>243.60581399999998</v>
      </c>
      <c r="D14" s="47">
        <v>234.00352400000003</v>
      </c>
      <c r="E14" s="47">
        <v>208.31525199999999</v>
      </c>
      <c r="F14" s="47">
        <v>160.429969</v>
      </c>
      <c r="G14" s="47">
        <v>188.17341099999999</v>
      </c>
      <c r="H14" s="47">
        <v>348.00504999999998</v>
      </c>
      <c r="I14" s="47">
        <v>323.49138099999999</v>
      </c>
      <c r="J14" s="47">
        <v>259.73993899999999</v>
      </c>
      <c r="K14" s="47">
        <v>236.60736499999999</v>
      </c>
      <c r="L14" s="47">
        <v>206.73227</v>
      </c>
      <c r="M14" s="47">
        <v>285.67111699999998</v>
      </c>
      <c r="N14" s="47">
        <v>187.956997</v>
      </c>
      <c r="O14" s="47">
        <v>145.96214799999998</v>
      </c>
      <c r="P14" s="47">
        <v>178.57674299999999</v>
      </c>
      <c r="Q14" s="47">
        <v>179.91707600000001</v>
      </c>
      <c r="R14" s="47">
        <v>175.91323499999999</v>
      </c>
      <c r="S14" s="47">
        <v>143.676523</v>
      </c>
      <c r="T14" s="47">
        <v>144.16872699999999</v>
      </c>
      <c r="U14" s="47">
        <v>137.661113</v>
      </c>
      <c r="V14" s="47">
        <v>180.38825600000001</v>
      </c>
      <c r="W14" s="47">
        <v>205.74919400000002</v>
      </c>
      <c r="X14" s="47">
        <v>214.57479799999999</v>
      </c>
      <c r="Y14" s="47">
        <v>179.599075</v>
      </c>
      <c r="Z14" s="47">
        <v>175.76476400000001</v>
      </c>
      <c r="AA14" s="47">
        <v>150.43218300000001</v>
      </c>
      <c r="AB14" s="47">
        <v>170.459518</v>
      </c>
      <c r="AC14" s="47">
        <v>103.186825</v>
      </c>
      <c r="AD14" s="47">
        <f t="shared" si="0"/>
        <v>5640.2308209999992</v>
      </c>
      <c r="AE14" s="53"/>
    </row>
    <row r="15" spans="1:31" ht="12.75" customHeight="1">
      <c r="A15" s="35" t="s">
        <v>27</v>
      </c>
      <c r="B15" s="47">
        <v>19.387831000000002</v>
      </c>
      <c r="C15" s="47">
        <v>17.319045000000003</v>
      </c>
      <c r="D15" s="47">
        <v>32.595117000000002</v>
      </c>
      <c r="E15" s="47">
        <v>30.930475999999999</v>
      </c>
      <c r="F15" s="47">
        <v>24.517832999999996</v>
      </c>
      <c r="G15" s="47">
        <v>17.373488999999999</v>
      </c>
      <c r="H15" s="47">
        <v>37.349643</v>
      </c>
      <c r="I15" s="47">
        <v>32.234065999999999</v>
      </c>
      <c r="J15" s="47">
        <v>37.338459999999998</v>
      </c>
      <c r="K15" s="47">
        <v>49.947786000000001</v>
      </c>
      <c r="L15" s="47">
        <v>42.760307999999995</v>
      </c>
      <c r="M15" s="47">
        <v>96.967360000000014</v>
      </c>
      <c r="N15" s="47">
        <v>58.229897000000001</v>
      </c>
      <c r="O15" s="47">
        <v>80.377925000000005</v>
      </c>
      <c r="P15" s="47">
        <v>71.044044999999997</v>
      </c>
      <c r="Q15" s="47">
        <v>87.348718000000005</v>
      </c>
      <c r="R15" s="47">
        <v>53.635769999999994</v>
      </c>
      <c r="S15" s="47">
        <v>72.478020999999998</v>
      </c>
      <c r="T15" s="47">
        <v>72.670961000000005</v>
      </c>
      <c r="U15" s="47">
        <v>85.864507000000003</v>
      </c>
      <c r="V15" s="47">
        <v>81.688693000000001</v>
      </c>
      <c r="W15" s="47">
        <v>70.125735000000006</v>
      </c>
      <c r="X15" s="47">
        <v>73.905016000000003</v>
      </c>
      <c r="Y15" s="47">
        <v>73.049615000000003</v>
      </c>
      <c r="Z15" s="47">
        <v>71.804435999999995</v>
      </c>
      <c r="AA15" s="47">
        <v>74.443061</v>
      </c>
      <c r="AB15" s="47">
        <v>70.332555999999997</v>
      </c>
      <c r="AC15" s="47">
        <v>75.607372999999995</v>
      </c>
      <c r="AD15" s="47">
        <f t="shared" si="0"/>
        <v>1611.3277429999998</v>
      </c>
      <c r="AE15" s="53"/>
    </row>
    <row r="16" spans="1:31" ht="12.75" customHeight="1">
      <c r="A16" s="35" t="s">
        <v>26</v>
      </c>
      <c r="B16" s="47">
        <v>11.134774</v>
      </c>
      <c r="C16" s="47">
        <v>24.511375000000001</v>
      </c>
      <c r="D16" s="47">
        <v>31.145050999999999</v>
      </c>
      <c r="E16" s="47">
        <v>35.986791000000004</v>
      </c>
      <c r="F16" s="47">
        <v>34.820022000000002</v>
      </c>
      <c r="G16" s="47">
        <v>94.874738000000008</v>
      </c>
      <c r="H16" s="47">
        <v>83.092127000000005</v>
      </c>
      <c r="I16" s="47">
        <v>133.66664600000001</v>
      </c>
      <c r="J16" s="47">
        <v>137.68291600000001</v>
      </c>
      <c r="K16" s="47">
        <v>346.65755000000001</v>
      </c>
      <c r="L16" s="47">
        <v>250.06149699999997</v>
      </c>
      <c r="M16" s="47">
        <v>370.65966900000001</v>
      </c>
      <c r="N16" s="47">
        <v>189.26823900000005</v>
      </c>
      <c r="O16" s="47">
        <v>99.456413999999981</v>
      </c>
      <c r="P16" s="47">
        <v>95.161515000000009</v>
      </c>
      <c r="Q16" s="47">
        <v>148.21077299999996</v>
      </c>
      <c r="R16" s="47">
        <v>159.41433900000001</v>
      </c>
      <c r="S16" s="47">
        <v>178.06470699999997</v>
      </c>
      <c r="T16" s="47">
        <v>137.17838800000001</v>
      </c>
      <c r="U16" s="47">
        <v>129.36277600000003</v>
      </c>
      <c r="V16" s="47">
        <v>98.907355999999993</v>
      </c>
      <c r="W16" s="47">
        <v>107.651495</v>
      </c>
      <c r="X16" s="47">
        <v>141.53947700000001</v>
      </c>
      <c r="Y16" s="47">
        <v>169.11864700000004</v>
      </c>
      <c r="Z16" s="47">
        <v>114.10322199999999</v>
      </c>
      <c r="AA16" s="47">
        <v>138.169984</v>
      </c>
      <c r="AB16" s="47">
        <v>155.471</v>
      </c>
      <c r="AC16" s="47">
        <v>147.47919099999999</v>
      </c>
      <c r="AD16" s="47">
        <f t="shared" si="0"/>
        <v>3762.8506790000001</v>
      </c>
      <c r="AE16" s="53"/>
    </row>
    <row r="17" spans="1:31" ht="12.75" customHeight="1">
      <c r="A17" s="35" t="s">
        <v>25</v>
      </c>
      <c r="B17" s="47">
        <v>13.243413</v>
      </c>
      <c r="C17" s="47">
        <v>25.139893000000001</v>
      </c>
      <c r="D17" s="47">
        <v>58.084232999999998</v>
      </c>
      <c r="E17" s="47">
        <v>27.455786</v>
      </c>
      <c r="F17" s="47">
        <v>23.197839999999999</v>
      </c>
      <c r="G17" s="47">
        <v>77.364492999999996</v>
      </c>
      <c r="H17" s="47">
        <v>61.513939000000001</v>
      </c>
      <c r="I17" s="47">
        <v>87.240133999999998</v>
      </c>
      <c r="J17" s="47">
        <v>93.197574000000003</v>
      </c>
      <c r="K17" s="47">
        <v>108.81216499999999</v>
      </c>
      <c r="L17" s="47">
        <v>84.499240999999998</v>
      </c>
      <c r="M17" s="47">
        <v>82.112011999999993</v>
      </c>
      <c r="N17" s="47">
        <v>72.660916</v>
      </c>
      <c r="O17" s="47">
        <v>96.922357000000005</v>
      </c>
      <c r="P17" s="47">
        <v>166.177862</v>
      </c>
      <c r="Q17" s="47">
        <v>194.873942</v>
      </c>
      <c r="R17" s="47">
        <v>124.444805</v>
      </c>
      <c r="S17" s="47">
        <v>137.42196899999999</v>
      </c>
      <c r="T17" s="47">
        <v>138.83969300000001</v>
      </c>
      <c r="U17" s="47">
        <v>147.226913</v>
      </c>
      <c r="V17" s="47">
        <v>132.239947</v>
      </c>
      <c r="W17" s="47">
        <v>127.660692</v>
      </c>
      <c r="X17" s="47">
        <v>123.100651</v>
      </c>
      <c r="Y17" s="47">
        <v>97.673981999999995</v>
      </c>
      <c r="Z17" s="47">
        <v>67.524428999999998</v>
      </c>
      <c r="AA17" s="47">
        <v>89.432494000000005</v>
      </c>
      <c r="AB17" s="47">
        <v>70.103942000000004</v>
      </c>
      <c r="AC17" s="47">
        <v>105.12357299999999</v>
      </c>
      <c r="AD17" s="47">
        <f t="shared" si="0"/>
        <v>2633.2888900000003</v>
      </c>
      <c r="AE17" s="53"/>
    </row>
    <row r="18" spans="1:31" ht="12.75" customHeight="1">
      <c r="A18" s="35" t="s">
        <v>24</v>
      </c>
      <c r="B18" s="47">
        <v>5.9292750000000005</v>
      </c>
      <c r="C18" s="47">
        <v>7.4346619999999994</v>
      </c>
      <c r="D18" s="47">
        <v>7.8923749999999995</v>
      </c>
      <c r="E18" s="47">
        <v>10.387267999999999</v>
      </c>
      <c r="F18" s="47">
        <v>10.571017000000001</v>
      </c>
      <c r="G18" s="47">
        <v>19.607982999999997</v>
      </c>
      <c r="H18" s="47">
        <v>12.607139</v>
      </c>
      <c r="I18" s="47">
        <v>13.886140999999999</v>
      </c>
      <c r="J18" s="47">
        <v>14.732572000000001</v>
      </c>
      <c r="K18" s="47">
        <v>20.742300999999998</v>
      </c>
      <c r="L18" s="47">
        <v>17.972298000000002</v>
      </c>
      <c r="M18" s="47">
        <v>32.826196999999993</v>
      </c>
      <c r="N18" s="47">
        <v>29.015861000000001</v>
      </c>
      <c r="O18" s="47">
        <v>35.871289000000004</v>
      </c>
      <c r="P18" s="47">
        <v>28.738838000000001</v>
      </c>
      <c r="Q18" s="47">
        <v>30.663193999999997</v>
      </c>
      <c r="R18" s="47">
        <v>22.749780999999999</v>
      </c>
      <c r="S18" s="47">
        <v>24.037797000000001</v>
      </c>
      <c r="T18" s="47">
        <v>29.341760000000001</v>
      </c>
      <c r="U18" s="47">
        <v>19.917816000000002</v>
      </c>
      <c r="V18" s="47">
        <v>20.628498999999998</v>
      </c>
      <c r="W18" s="47">
        <v>19.487962</v>
      </c>
      <c r="X18" s="47">
        <v>21.136972999999998</v>
      </c>
      <c r="Y18" s="47">
        <v>25.359738999999998</v>
      </c>
      <c r="Z18" s="47">
        <v>35.936253999999998</v>
      </c>
      <c r="AA18" s="47">
        <v>27.106601000000001</v>
      </c>
      <c r="AB18" s="47">
        <v>37.337491</v>
      </c>
      <c r="AC18" s="47">
        <v>36.667950000000005</v>
      </c>
      <c r="AD18" s="47">
        <f t="shared" si="0"/>
        <v>618.58703299999991</v>
      </c>
      <c r="AE18" s="53"/>
    </row>
    <row r="19" spans="1:31" ht="12.75" customHeight="1">
      <c r="A19" s="35" t="s">
        <v>23</v>
      </c>
      <c r="B19" s="47">
        <v>19.514826999999997</v>
      </c>
      <c r="C19" s="47">
        <v>22.067912999999997</v>
      </c>
      <c r="D19" s="47">
        <v>33.711757000000006</v>
      </c>
      <c r="E19" s="47">
        <v>38.932175999999998</v>
      </c>
      <c r="F19" s="47">
        <v>49.561098000000001</v>
      </c>
      <c r="G19" s="47">
        <v>83.022498999999996</v>
      </c>
      <c r="H19" s="47">
        <v>101.833389</v>
      </c>
      <c r="I19" s="47">
        <v>112.80435300000001</v>
      </c>
      <c r="J19" s="47">
        <v>140.17570699999999</v>
      </c>
      <c r="K19" s="47">
        <v>200.98584299999999</v>
      </c>
      <c r="L19" s="47">
        <v>235.08501899999999</v>
      </c>
      <c r="M19" s="47">
        <v>302.77893499999999</v>
      </c>
      <c r="N19" s="47">
        <v>334.94366400000001</v>
      </c>
      <c r="O19" s="47">
        <v>386.34618500000005</v>
      </c>
      <c r="P19" s="47">
        <v>367.167509</v>
      </c>
      <c r="Q19" s="47">
        <v>501.75820700000003</v>
      </c>
      <c r="R19" s="47">
        <v>474.87691599999999</v>
      </c>
      <c r="S19" s="47">
        <v>447.86631399999993</v>
      </c>
      <c r="T19" s="47">
        <v>512.48612600000001</v>
      </c>
      <c r="U19" s="47">
        <v>531.74384899999995</v>
      </c>
      <c r="V19" s="47">
        <v>537.09079499999996</v>
      </c>
      <c r="W19" s="47">
        <v>561.06218999999987</v>
      </c>
      <c r="X19" s="47">
        <v>629.274002</v>
      </c>
      <c r="Y19" s="47">
        <v>661.32834700000001</v>
      </c>
      <c r="Z19" s="47">
        <v>612.51810699999999</v>
      </c>
      <c r="AA19" s="47">
        <v>626.43194599999993</v>
      </c>
      <c r="AB19" s="47">
        <v>699.19621400000005</v>
      </c>
      <c r="AC19" s="47">
        <v>673.97917500000005</v>
      </c>
      <c r="AD19" s="47">
        <f t="shared" si="0"/>
        <v>9898.5430619999988</v>
      </c>
      <c r="AE19" s="53"/>
    </row>
    <row r="20" spans="1:31" ht="12.75" customHeight="1">
      <c r="A20" s="35" t="s">
        <v>22</v>
      </c>
      <c r="B20" s="47">
        <v>12.952714</v>
      </c>
      <c r="C20" s="47">
        <v>17.495308999999999</v>
      </c>
      <c r="D20" s="47">
        <v>33.306764000000001</v>
      </c>
      <c r="E20" s="47">
        <v>32.101768</v>
      </c>
      <c r="F20" s="47">
        <v>27.334981999999997</v>
      </c>
      <c r="G20" s="47">
        <v>30.315764000000001</v>
      </c>
      <c r="H20" s="47">
        <v>38.849612999999998</v>
      </c>
      <c r="I20" s="47">
        <v>44.157192000000002</v>
      </c>
      <c r="J20" s="47">
        <v>50.742260000000002</v>
      </c>
      <c r="K20" s="47">
        <v>52.237251999999998</v>
      </c>
      <c r="L20" s="47">
        <v>56.126673999999994</v>
      </c>
      <c r="M20" s="47">
        <v>103.614059</v>
      </c>
      <c r="N20" s="47">
        <v>115.84498099999999</v>
      </c>
      <c r="O20" s="47">
        <v>165.72922199999999</v>
      </c>
      <c r="P20" s="47">
        <v>166.469459</v>
      </c>
      <c r="Q20" s="47">
        <v>223.142414</v>
      </c>
      <c r="R20" s="47">
        <v>286.80372199999999</v>
      </c>
      <c r="S20" s="47">
        <v>345.99911200000003</v>
      </c>
      <c r="T20" s="47">
        <v>438.71382499999999</v>
      </c>
      <c r="U20" s="47">
        <v>415.61427300000003</v>
      </c>
      <c r="V20" s="47">
        <v>459.641054</v>
      </c>
      <c r="W20" s="47">
        <v>382.586029</v>
      </c>
      <c r="X20" s="47">
        <v>388.302413</v>
      </c>
      <c r="Y20" s="47">
        <v>440.96556099999998</v>
      </c>
      <c r="Z20" s="47">
        <v>458.75822199999999</v>
      </c>
      <c r="AA20" s="47">
        <v>437.79809299999999</v>
      </c>
      <c r="AB20" s="47">
        <v>500.891435</v>
      </c>
      <c r="AC20" s="47">
        <v>494.50313999999997</v>
      </c>
      <c r="AD20" s="47">
        <f t="shared" si="0"/>
        <v>6220.9973060000002</v>
      </c>
      <c r="AE20" s="53"/>
    </row>
    <row r="21" spans="1:31" ht="12.75" customHeight="1">
      <c r="A21" s="35" t="s">
        <v>21</v>
      </c>
      <c r="B21" s="47">
        <v>17.684334</v>
      </c>
      <c r="C21" s="47">
        <v>10.461414999999999</v>
      </c>
      <c r="D21" s="47">
        <v>17.314949000000002</v>
      </c>
      <c r="E21" s="47">
        <v>23.72927</v>
      </c>
      <c r="F21" s="47">
        <v>19.578006999999999</v>
      </c>
      <c r="G21" s="47">
        <v>30.630753000000002</v>
      </c>
      <c r="H21" s="47">
        <v>23.722525000000001</v>
      </c>
      <c r="I21" s="47">
        <v>37.419889000000005</v>
      </c>
      <c r="J21" s="47">
        <v>41.268560999999998</v>
      </c>
      <c r="K21" s="47">
        <v>60.040678999999997</v>
      </c>
      <c r="L21" s="47">
        <v>87.668912000000006</v>
      </c>
      <c r="M21" s="47">
        <v>125.81389300000001</v>
      </c>
      <c r="N21" s="47">
        <v>153.57262900000001</v>
      </c>
      <c r="O21" s="47">
        <v>172.846068</v>
      </c>
      <c r="P21" s="47">
        <v>128.94373199999998</v>
      </c>
      <c r="Q21" s="47">
        <v>179.00635199999999</v>
      </c>
      <c r="R21" s="47">
        <v>203.39445599999999</v>
      </c>
      <c r="S21" s="47">
        <v>200.508262</v>
      </c>
      <c r="T21" s="47">
        <v>244.66486499999999</v>
      </c>
      <c r="U21" s="47">
        <v>210.829847</v>
      </c>
      <c r="V21" s="47">
        <v>225.98182499999999</v>
      </c>
      <c r="W21" s="47">
        <v>235.55614700000001</v>
      </c>
      <c r="X21" s="47">
        <v>274.43433799999997</v>
      </c>
      <c r="Y21" s="47">
        <v>277.77277599999996</v>
      </c>
      <c r="Z21" s="47">
        <v>222.537397</v>
      </c>
      <c r="AA21" s="47">
        <v>251.886719</v>
      </c>
      <c r="AB21" s="47">
        <v>283.97022400000003</v>
      </c>
      <c r="AC21" s="47">
        <v>236.141716</v>
      </c>
      <c r="AD21" s="47">
        <f t="shared" si="0"/>
        <v>3997.3805399999997</v>
      </c>
      <c r="AE21" s="53"/>
    </row>
    <row r="22" spans="1:31" ht="12.75" customHeight="1">
      <c r="A22" s="35" t="s">
        <v>20</v>
      </c>
      <c r="B22" s="47">
        <v>6.4716779999999998</v>
      </c>
      <c r="C22" s="47">
        <v>12.976858</v>
      </c>
      <c r="D22" s="47">
        <v>4.2383750000000004</v>
      </c>
      <c r="E22" s="47">
        <v>27.741899999999998</v>
      </c>
      <c r="F22" s="47">
        <v>57.187328000000015</v>
      </c>
      <c r="G22" s="47">
        <v>29.882478999999996</v>
      </c>
      <c r="H22" s="47">
        <v>41.106335999999999</v>
      </c>
      <c r="I22" s="47">
        <v>31.953563000000003</v>
      </c>
      <c r="J22" s="47">
        <v>26.577739000000008</v>
      </c>
      <c r="K22" s="47">
        <v>15.620536000000001</v>
      </c>
      <c r="L22" s="47">
        <v>15.3453</v>
      </c>
      <c r="M22" s="47">
        <v>10.86989</v>
      </c>
      <c r="N22" s="47">
        <v>13.332151000000001</v>
      </c>
      <c r="O22" s="47">
        <v>14.899797</v>
      </c>
      <c r="P22" s="47">
        <v>12.249718000000001</v>
      </c>
      <c r="Q22" s="47">
        <v>14.985827</v>
      </c>
      <c r="R22" s="47">
        <v>9.1986899999999991</v>
      </c>
      <c r="S22" s="47">
        <v>10.725073</v>
      </c>
      <c r="T22" s="47">
        <v>17.246744000000003</v>
      </c>
      <c r="U22" s="47">
        <v>16.335713999999999</v>
      </c>
      <c r="V22" s="47">
        <v>22.97786</v>
      </c>
      <c r="W22" s="47">
        <v>18.231873</v>
      </c>
      <c r="X22" s="47">
        <v>18.846308999999998</v>
      </c>
      <c r="Y22" s="47">
        <v>19.999451000000001</v>
      </c>
      <c r="Z22" s="47">
        <v>19.045539000000002</v>
      </c>
      <c r="AA22" s="47">
        <v>20.650686999999998</v>
      </c>
      <c r="AB22" s="47">
        <v>18.604528999999999</v>
      </c>
      <c r="AC22" s="47">
        <v>19.049308000000003</v>
      </c>
      <c r="AD22" s="47">
        <f t="shared" si="0"/>
        <v>546.35125200000004</v>
      </c>
      <c r="AE22" s="53"/>
    </row>
    <row r="23" spans="1:31" ht="12.75" customHeight="1">
      <c r="A23" s="35" t="s">
        <v>19</v>
      </c>
      <c r="B23" s="47">
        <v>49.070802</v>
      </c>
      <c r="C23" s="47">
        <v>199.32744700000001</v>
      </c>
      <c r="D23" s="47">
        <v>250.25384</v>
      </c>
      <c r="E23" s="47">
        <v>494.91852600000004</v>
      </c>
      <c r="F23" s="47">
        <v>741.32610200000011</v>
      </c>
      <c r="G23" s="47">
        <v>849.38791100000003</v>
      </c>
      <c r="H23" s="47">
        <v>1077.6833059999999</v>
      </c>
      <c r="I23" s="47">
        <v>1582.4356330000001</v>
      </c>
      <c r="J23" s="47">
        <v>2438.3826390000004</v>
      </c>
      <c r="K23" s="47">
        <v>2925.6700460000002</v>
      </c>
      <c r="L23" s="47">
        <v>3352.8280529999997</v>
      </c>
      <c r="M23" s="47">
        <v>5857.8160460000008</v>
      </c>
      <c r="N23" s="47">
        <v>6482.9042900000004</v>
      </c>
      <c r="O23" s="47">
        <v>6473.5517839999993</v>
      </c>
      <c r="P23" s="47">
        <v>5192.8602759999994</v>
      </c>
      <c r="Q23" s="47">
        <v>6406.7316679999994</v>
      </c>
      <c r="R23" s="47">
        <v>4603.374076000001</v>
      </c>
      <c r="S23" s="47">
        <v>3835.648025</v>
      </c>
      <c r="T23" s="47">
        <v>4654.3056099999994</v>
      </c>
      <c r="U23" s="47">
        <v>5399.3568180000011</v>
      </c>
      <c r="V23" s="47">
        <v>5878.4258199999995</v>
      </c>
      <c r="W23" s="47">
        <v>5861.4872599999999</v>
      </c>
      <c r="X23" s="47">
        <v>6075.5928599999997</v>
      </c>
      <c r="Y23" s="47">
        <v>6937.7877289999997</v>
      </c>
      <c r="Z23" s="47">
        <v>8838.0664509999988</v>
      </c>
      <c r="AA23" s="47">
        <v>11087.879138</v>
      </c>
      <c r="AB23" s="47">
        <v>13195.933491</v>
      </c>
      <c r="AC23" s="47">
        <v>9915.0078560000002</v>
      </c>
      <c r="AD23" s="47">
        <f t="shared" si="0"/>
        <v>130658.01350300002</v>
      </c>
      <c r="AE23" s="53"/>
    </row>
    <row r="24" spans="1:31" ht="12.75" customHeight="1">
      <c r="A24" s="35" t="s">
        <v>18</v>
      </c>
      <c r="B24" s="47">
        <v>20.577251</v>
      </c>
      <c r="C24" s="47">
        <v>22.069271000000001</v>
      </c>
      <c r="D24" s="47">
        <v>21.241012000000001</v>
      </c>
      <c r="E24" s="47">
        <v>27.592577000000002</v>
      </c>
      <c r="F24" s="47">
        <v>30.639173000000003</v>
      </c>
      <c r="G24" s="47">
        <v>78.200420000000008</v>
      </c>
      <c r="H24" s="47">
        <v>97.175312999999989</v>
      </c>
      <c r="I24" s="47">
        <v>153.37508299999999</v>
      </c>
      <c r="J24" s="47">
        <v>157.04547500000001</v>
      </c>
      <c r="K24" s="47">
        <v>321.98265700000002</v>
      </c>
      <c r="L24" s="47">
        <v>204.12363499999998</v>
      </c>
      <c r="M24" s="47">
        <v>273.19962299999997</v>
      </c>
      <c r="N24" s="47">
        <v>129.35432600000001</v>
      </c>
      <c r="O24" s="47">
        <v>96.306796999999989</v>
      </c>
      <c r="P24" s="47">
        <v>85.269027999999992</v>
      </c>
      <c r="Q24" s="47">
        <v>94.851545999999999</v>
      </c>
      <c r="R24" s="47">
        <v>93.855255999999997</v>
      </c>
      <c r="S24" s="47">
        <v>99.513512000000006</v>
      </c>
      <c r="T24" s="47">
        <v>94.899958999999996</v>
      </c>
      <c r="U24" s="47">
        <v>108.21327099999999</v>
      </c>
      <c r="V24" s="47">
        <v>118.71409800000001</v>
      </c>
      <c r="W24" s="47">
        <v>122.69914299999999</v>
      </c>
      <c r="X24" s="47">
        <v>199.76364000000001</v>
      </c>
      <c r="Y24" s="47">
        <v>224.167688</v>
      </c>
      <c r="Z24" s="47">
        <v>106.958933</v>
      </c>
      <c r="AA24" s="47">
        <v>146.451955</v>
      </c>
      <c r="AB24" s="47">
        <v>119.345125</v>
      </c>
      <c r="AC24" s="47">
        <v>193.680477</v>
      </c>
      <c r="AD24" s="47">
        <f t="shared" si="0"/>
        <v>3441.2662439999995</v>
      </c>
      <c r="AE24" s="53"/>
    </row>
    <row r="25" spans="1:31" ht="12.75" customHeight="1">
      <c r="A25" s="35" t="s">
        <v>17</v>
      </c>
      <c r="B25" s="47">
        <v>85.507013999999998</v>
      </c>
      <c r="C25" s="47">
        <v>283.47754699999996</v>
      </c>
      <c r="D25" s="47">
        <v>369.37283299999996</v>
      </c>
      <c r="E25" s="47">
        <v>903.12084099999993</v>
      </c>
      <c r="F25" s="47">
        <v>879.89592299999993</v>
      </c>
      <c r="G25" s="47">
        <v>1552.8968150000001</v>
      </c>
      <c r="H25" s="47">
        <v>1663.705684</v>
      </c>
      <c r="I25" s="47">
        <v>1240.0469599999999</v>
      </c>
      <c r="J25" s="47">
        <v>1349.8527280000001</v>
      </c>
      <c r="K25" s="47">
        <v>1484.551629</v>
      </c>
      <c r="L25" s="47">
        <v>1942.7824259999998</v>
      </c>
      <c r="M25" s="47">
        <v>2413.8739640000003</v>
      </c>
      <c r="N25" s="47">
        <v>2413.0243640000003</v>
      </c>
      <c r="O25" s="47">
        <v>2375.1812490000007</v>
      </c>
      <c r="P25" s="47">
        <v>2315.9450529999995</v>
      </c>
      <c r="Q25" s="47">
        <v>2674.8397789999995</v>
      </c>
      <c r="R25" s="47">
        <v>2514.521976</v>
      </c>
      <c r="S25" s="47">
        <v>2335.5423530000003</v>
      </c>
      <c r="T25" s="47">
        <v>2458.0268580000002</v>
      </c>
      <c r="U25" s="47">
        <v>2483.5760829999999</v>
      </c>
      <c r="V25" s="47">
        <v>2757.4350039999995</v>
      </c>
      <c r="W25" s="47">
        <v>2457.6563660000002</v>
      </c>
      <c r="X25" s="47">
        <v>2896.2435959999993</v>
      </c>
      <c r="Y25" s="47">
        <v>2880.5692949999993</v>
      </c>
      <c r="Z25" s="47">
        <v>2335.4819090000001</v>
      </c>
      <c r="AA25" s="47">
        <v>2436.0940020000003</v>
      </c>
      <c r="AB25" s="47">
        <v>2650.8967130000001</v>
      </c>
      <c r="AC25" s="47">
        <v>2663.7466550000004</v>
      </c>
      <c r="AD25" s="47">
        <f t="shared" si="0"/>
        <v>54817.865619000011</v>
      </c>
      <c r="AE25" s="53"/>
    </row>
    <row r="26" spans="1:31" ht="12.75" customHeight="1">
      <c r="A26" s="35" t="s">
        <v>16</v>
      </c>
      <c r="B26" s="47">
        <v>4.335179000000001</v>
      </c>
      <c r="C26" s="47">
        <v>2.661384</v>
      </c>
      <c r="D26" s="47">
        <v>5.8781459999999983</v>
      </c>
      <c r="E26" s="47">
        <v>14.028312</v>
      </c>
      <c r="F26" s="47">
        <v>30.468321999999997</v>
      </c>
      <c r="G26" s="47">
        <v>41.907285999999992</v>
      </c>
      <c r="H26" s="47">
        <v>39.019272000000001</v>
      </c>
      <c r="I26" s="47">
        <v>64.499971000000016</v>
      </c>
      <c r="J26" s="47">
        <v>109.78988</v>
      </c>
      <c r="K26" s="47">
        <v>145.389613</v>
      </c>
      <c r="L26" s="47">
        <v>144.19808399999999</v>
      </c>
      <c r="M26" s="47">
        <v>123.40608900000001</v>
      </c>
      <c r="N26" s="47">
        <v>137.326041</v>
      </c>
      <c r="O26" s="47">
        <v>208.50054400000002</v>
      </c>
      <c r="P26" s="47">
        <v>329.16309000000001</v>
      </c>
      <c r="Q26" s="47">
        <v>385.88124900000008</v>
      </c>
      <c r="R26" s="47">
        <v>437.32259699999992</v>
      </c>
      <c r="S26" s="47">
        <v>493.59040699999997</v>
      </c>
      <c r="T26" s="47">
        <v>570.55462499999999</v>
      </c>
      <c r="U26" s="47">
        <v>565.29392100000018</v>
      </c>
      <c r="V26" s="47">
        <v>560.68399399999987</v>
      </c>
      <c r="W26" s="47">
        <v>476.94383199999993</v>
      </c>
      <c r="X26" s="47">
        <v>508.93359199999998</v>
      </c>
      <c r="Y26" s="47">
        <v>539.71652599999993</v>
      </c>
      <c r="Z26" s="47">
        <v>476.67304100000001</v>
      </c>
      <c r="AA26" s="47">
        <v>469.46035000000001</v>
      </c>
      <c r="AB26" s="47">
        <v>507.79591099999993</v>
      </c>
      <c r="AC26" s="47">
        <v>492.77660599999996</v>
      </c>
      <c r="AD26" s="47">
        <f t="shared" si="0"/>
        <v>7886.1978640000016</v>
      </c>
      <c r="AE26" s="53"/>
    </row>
    <row r="27" spans="1:31" ht="12.75" customHeight="1">
      <c r="A27" s="35" t="s">
        <v>15</v>
      </c>
      <c r="B27" s="47">
        <v>33.464925999999998</v>
      </c>
      <c r="C27" s="47">
        <v>42.525918999999995</v>
      </c>
      <c r="D27" s="47">
        <v>79.335354999999993</v>
      </c>
      <c r="E27" s="47">
        <v>32.249099000000001</v>
      </c>
      <c r="F27" s="47">
        <v>19.331731000000001</v>
      </c>
      <c r="G27" s="47">
        <v>27.777010999999998</v>
      </c>
      <c r="H27" s="47">
        <v>56.516767000000002</v>
      </c>
      <c r="I27" s="47">
        <v>16.740566000000001</v>
      </c>
      <c r="J27" s="47">
        <v>13.406601</v>
      </c>
      <c r="K27" s="47">
        <v>8.8867580000000004</v>
      </c>
      <c r="L27" s="47">
        <v>11.914735</v>
      </c>
      <c r="M27" s="47">
        <v>28.172816000000001</v>
      </c>
      <c r="N27" s="47">
        <v>57.37124</v>
      </c>
      <c r="O27" s="47">
        <v>84.003041999999994</v>
      </c>
      <c r="P27" s="47">
        <v>179.555069</v>
      </c>
      <c r="Q27" s="47">
        <v>93.318178000000003</v>
      </c>
      <c r="R27" s="47">
        <v>76.713791000000001</v>
      </c>
      <c r="S27" s="47">
        <v>199.36414600000001</v>
      </c>
      <c r="T27" s="47">
        <v>115.70891599999999</v>
      </c>
      <c r="U27" s="47">
        <v>102.810232</v>
      </c>
      <c r="V27" s="47">
        <v>126.837101</v>
      </c>
      <c r="W27" s="47">
        <v>128.81340900000001</v>
      </c>
      <c r="X27" s="47">
        <v>167.51954900000001</v>
      </c>
      <c r="Y27" s="47">
        <v>140.60644600000001</v>
      </c>
      <c r="Z27" s="47">
        <v>133.21969999999999</v>
      </c>
      <c r="AA27" s="47">
        <v>103.56775200000001</v>
      </c>
      <c r="AB27" s="47">
        <v>104.04222799999999</v>
      </c>
      <c r="AC27" s="47">
        <v>89.403369999999995</v>
      </c>
      <c r="AD27" s="47">
        <f t="shared" si="0"/>
        <v>2273.176453</v>
      </c>
      <c r="AE27" s="53"/>
    </row>
    <row r="28" spans="1:31" ht="12.75" customHeight="1">
      <c r="A28" s="35" t="s">
        <v>14</v>
      </c>
      <c r="B28" s="47">
        <v>8.7771920000000012</v>
      </c>
      <c r="C28" s="47">
        <v>11.604696000000001</v>
      </c>
      <c r="D28" s="47">
        <v>15.315747000000004</v>
      </c>
      <c r="E28" s="47">
        <v>20.850833999999999</v>
      </c>
      <c r="F28" s="47">
        <v>18.214144000000005</v>
      </c>
      <c r="G28" s="47">
        <v>40.376033000000007</v>
      </c>
      <c r="H28" s="47">
        <v>56.246485999999997</v>
      </c>
      <c r="I28" s="47">
        <v>83.953972999999991</v>
      </c>
      <c r="J28" s="47">
        <v>80.019503999999998</v>
      </c>
      <c r="K28" s="47">
        <v>145.41969299999997</v>
      </c>
      <c r="L28" s="47">
        <v>279.11208199999999</v>
      </c>
      <c r="M28" s="47">
        <v>365.24815100000012</v>
      </c>
      <c r="N28" s="47">
        <v>385.20116199999995</v>
      </c>
      <c r="O28" s="47">
        <v>309.05835000000002</v>
      </c>
      <c r="P28" s="47">
        <v>327.44643699999995</v>
      </c>
      <c r="Q28" s="47">
        <v>471.11222199999986</v>
      </c>
      <c r="R28" s="47">
        <v>381.96514099999996</v>
      </c>
      <c r="S28" s="47">
        <v>426.48097600000006</v>
      </c>
      <c r="T28" s="47">
        <v>482.55029300000007</v>
      </c>
      <c r="U28" s="47">
        <v>533.05899899999997</v>
      </c>
      <c r="V28" s="47">
        <v>621.24665800000002</v>
      </c>
      <c r="W28" s="47">
        <v>670.40914099999986</v>
      </c>
      <c r="X28" s="47">
        <v>783.89419800000007</v>
      </c>
      <c r="Y28" s="47">
        <v>917.35527400000001</v>
      </c>
      <c r="Z28" s="47">
        <v>752.12705099999994</v>
      </c>
      <c r="AA28" s="47">
        <v>757.11124600000016</v>
      </c>
      <c r="AB28" s="47">
        <v>853.92413499999998</v>
      </c>
      <c r="AC28" s="47">
        <v>822.81532599999991</v>
      </c>
      <c r="AD28" s="47">
        <f t="shared" si="0"/>
        <v>10620.895143999998</v>
      </c>
      <c r="AE28" s="53"/>
    </row>
    <row r="29" spans="1:31" ht="12.75" customHeight="1">
      <c r="A29" s="35" t="s">
        <v>13</v>
      </c>
      <c r="B29" s="47">
        <v>27.113016999999999</v>
      </c>
      <c r="C29" s="47">
        <v>29.896837000000001</v>
      </c>
      <c r="D29" s="47">
        <v>35.005335000000002</v>
      </c>
      <c r="E29" s="47">
        <v>61.569293000000009</v>
      </c>
      <c r="F29" s="47">
        <v>124.70416699999998</v>
      </c>
      <c r="G29" s="47">
        <v>69.02122</v>
      </c>
      <c r="H29" s="47">
        <v>100.26307</v>
      </c>
      <c r="I29" s="47">
        <v>107.70609700000001</v>
      </c>
      <c r="J29" s="47">
        <v>131.64343000000002</v>
      </c>
      <c r="K29" s="47">
        <v>172.75354599999991</v>
      </c>
      <c r="L29" s="47">
        <v>216.07785200000001</v>
      </c>
      <c r="M29" s="47">
        <v>219.611828</v>
      </c>
      <c r="N29" s="47">
        <v>299.71985899999999</v>
      </c>
      <c r="O29" s="47">
        <v>369.48096399999997</v>
      </c>
      <c r="P29" s="47">
        <v>352.23165500000005</v>
      </c>
      <c r="Q29" s="47">
        <v>491.40304600000002</v>
      </c>
      <c r="R29" s="47">
        <v>535.31058200000007</v>
      </c>
      <c r="S29" s="47">
        <v>548.90875600000004</v>
      </c>
      <c r="T29" s="47">
        <v>572.10433799999998</v>
      </c>
      <c r="U29" s="47">
        <v>637.83298000000002</v>
      </c>
      <c r="V29" s="47">
        <v>694.227935</v>
      </c>
      <c r="W29" s="47">
        <v>820.74401799999998</v>
      </c>
      <c r="X29" s="47">
        <v>903.4894240000001</v>
      </c>
      <c r="Y29" s="47">
        <v>906.98795699999994</v>
      </c>
      <c r="Z29" s="47">
        <v>866.84993599999996</v>
      </c>
      <c r="AA29" s="47">
        <v>881.36199499999998</v>
      </c>
      <c r="AB29" s="47">
        <v>907.15535299999999</v>
      </c>
      <c r="AC29" s="47">
        <v>920.58571800000004</v>
      </c>
      <c r="AD29" s="47">
        <f t="shared" si="0"/>
        <v>12003.760208000002</v>
      </c>
      <c r="AE29" s="53"/>
    </row>
    <row r="30" spans="1:31" ht="12.75" customHeight="1">
      <c r="A30" s="35" t="s">
        <v>12</v>
      </c>
      <c r="B30" s="47">
        <v>78.234169000000009</v>
      </c>
      <c r="C30" s="47">
        <v>122.88746099999999</v>
      </c>
      <c r="D30" s="47">
        <v>138.09251999999998</v>
      </c>
      <c r="E30" s="47">
        <v>129.80406100000002</v>
      </c>
      <c r="F30" s="47">
        <v>195.98263699999998</v>
      </c>
      <c r="G30" s="47">
        <v>229.569232</v>
      </c>
      <c r="H30" s="47">
        <v>362.15120000000007</v>
      </c>
      <c r="I30" s="47">
        <v>332.521253</v>
      </c>
      <c r="J30" s="47">
        <v>474.12022000000002</v>
      </c>
      <c r="K30" s="47">
        <v>518.50120000000004</v>
      </c>
      <c r="L30" s="47">
        <v>633.20404099999985</v>
      </c>
      <c r="M30" s="47">
        <v>659.83847700000001</v>
      </c>
      <c r="N30" s="47">
        <v>830.868202</v>
      </c>
      <c r="O30" s="47">
        <v>1069.208081</v>
      </c>
      <c r="P30" s="47">
        <v>1306.6691000000003</v>
      </c>
      <c r="Q30" s="47">
        <v>1649.5892309999999</v>
      </c>
      <c r="R30" s="47">
        <v>2039.48821</v>
      </c>
      <c r="S30" s="47">
        <v>2517.6010229999993</v>
      </c>
      <c r="T30" s="47">
        <v>2675.0113719999995</v>
      </c>
      <c r="U30" s="47">
        <v>2951.3530150000011</v>
      </c>
      <c r="V30" s="47">
        <v>3250.9544719999999</v>
      </c>
      <c r="W30" s="47">
        <v>3603.5869000000007</v>
      </c>
      <c r="X30" s="47">
        <v>3869.6547680000003</v>
      </c>
      <c r="Y30" s="47">
        <v>4222.7159650000003</v>
      </c>
      <c r="Z30" s="47">
        <v>4668.8613359999999</v>
      </c>
      <c r="AA30" s="47">
        <v>4570.0488100000002</v>
      </c>
      <c r="AB30" s="47">
        <v>5425.4798020000007</v>
      </c>
      <c r="AC30" s="47">
        <v>5374.3151090000001</v>
      </c>
      <c r="AD30" s="47">
        <f t="shared" si="0"/>
        <v>53900.311867000011</v>
      </c>
      <c r="AE30" s="53"/>
    </row>
    <row r="31" spans="1:31" ht="12.75" customHeight="1">
      <c r="A31" s="35" t="s">
        <v>11</v>
      </c>
      <c r="B31" s="47">
        <v>0.68817799999999996</v>
      </c>
      <c r="C31" s="47">
        <v>1.0903790000000002</v>
      </c>
      <c r="D31" s="47">
        <v>1.6398279999999998</v>
      </c>
      <c r="E31" s="47">
        <v>1.1571659999999999</v>
      </c>
      <c r="F31" s="47">
        <v>1.5275520000000002</v>
      </c>
      <c r="G31" s="47">
        <v>1.838948</v>
      </c>
      <c r="H31" s="47">
        <v>3.9031720000000005</v>
      </c>
      <c r="I31" s="47">
        <v>5.1890549999999998</v>
      </c>
      <c r="J31" s="47">
        <v>2.8188099999999996</v>
      </c>
      <c r="K31" s="47">
        <v>2.8485549999999997</v>
      </c>
      <c r="L31" s="47">
        <v>3.5081739999999995</v>
      </c>
      <c r="M31" s="47">
        <v>3.2995069999999993</v>
      </c>
      <c r="N31" s="47">
        <v>5.1335710000000008</v>
      </c>
      <c r="O31" s="47">
        <v>4.1579129999999997</v>
      </c>
      <c r="P31" s="47">
        <v>3.6979380000000002</v>
      </c>
      <c r="Q31" s="47">
        <v>4.3257549999999991</v>
      </c>
      <c r="R31" s="47">
        <v>5.7086819999999996</v>
      </c>
      <c r="S31" s="47">
        <v>7.3534130000000006</v>
      </c>
      <c r="T31" s="47">
        <v>6.9617929999999992</v>
      </c>
      <c r="U31" s="47">
        <v>8.7097230000000003</v>
      </c>
      <c r="V31" s="47">
        <v>21.262954999999998</v>
      </c>
      <c r="W31" s="47">
        <v>15.504365000000004</v>
      </c>
      <c r="X31" s="47">
        <v>11.534873999999999</v>
      </c>
      <c r="Y31" s="47">
        <v>12.476334999999997</v>
      </c>
      <c r="Z31" s="47">
        <v>8.6915420000000001</v>
      </c>
      <c r="AA31" s="47">
        <v>7.5095620000000007</v>
      </c>
      <c r="AB31" s="47">
        <v>13.433574</v>
      </c>
      <c r="AC31" s="47">
        <v>3.980515</v>
      </c>
      <c r="AD31" s="47">
        <f t="shared" si="0"/>
        <v>169.95183399999999</v>
      </c>
      <c r="AE31" s="53"/>
    </row>
    <row r="32" spans="1:31" ht="12.75" customHeight="1">
      <c r="A32" s="35" t="s">
        <v>10</v>
      </c>
      <c r="B32" s="47">
        <v>3.1796689999999996</v>
      </c>
      <c r="C32" s="47">
        <v>2.088476</v>
      </c>
      <c r="D32" s="47">
        <v>4.2620560000000003</v>
      </c>
      <c r="E32" s="47">
        <v>2.3860410000000001</v>
      </c>
      <c r="F32" s="47">
        <v>2.9361980000000001</v>
      </c>
      <c r="G32" s="47">
        <v>5.201662999999999</v>
      </c>
      <c r="H32" s="47">
        <v>20.467789999999997</v>
      </c>
      <c r="I32" s="47">
        <v>20.390181999999999</v>
      </c>
      <c r="J32" s="47">
        <v>21.727160000000001</v>
      </c>
      <c r="K32" s="47">
        <v>21.502040000000001</v>
      </c>
      <c r="L32" s="47">
        <v>26.453354000000001</v>
      </c>
      <c r="M32" s="47">
        <v>26.657128</v>
      </c>
      <c r="N32" s="47">
        <v>25.213401999999999</v>
      </c>
      <c r="O32" s="47">
        <v>23.399864000000001</v>
      </c>
      <c r="P32" s="47">
        <v>19.317289999999996</v>
      </c>
      <c r="Q32" s="47">
        <v>28.290965</v>
      </c>
      <c r="R32" s="47">
        <v>22.621227999999999</v>
      </c>
      <c r="S32" s="47">
        <v>20.319565999999998</v>
      </c>
      <c r="T32" s="47">
        <v>15.037390000000002</v>
      </c>
      <c r="U32" s="47">
        <v>16.003162</v>
      </c>
      <c r="V32" s="47">
        <v>14.044071000000001</v>
      </c>
      <c r="W32" s="47">
        <v>13.217961999999998</v>
      </c>
      <c r="X32" s="47">
        <v>12.157066</v>
      </c>
      <c r="Y32" s="47">
        <v>16.274532000000001</v>
      </c>
      <c r="Z32" s="47">
        <v>14.200864999999999</v>
      </c>
      <c r="AA32" s="47">
        <v>12.395357000000001</v>
      </c>
      <c r="AB32" s="47">
        <v>10.471045999999999</v>
      </c>
      <c r="AC32" s="47">
        <v>10.282602000000001</v>
      </c>
      <c r="AD32" s="47">
        <f t="shared" si="0"/>
        <v>430.49812499999996</v>
      </c>
      <c r="AE32" s="53"/>
    </row>
    <row r="33" spans="1:31" ht="12.75" customHeight="1">
      <c r="A33" s="35" t="s">
        <v>9</v>
      </c>
      <c r="B33" s="47">
        <v>284.45214599999997</v>
      </c>
      <c r="C33" s="47">
        <v>280.98877799999997</v>
      </c>
      <c r="D33" s="47">
        <v>363.01194299999997</v>
      </c>
      <c r="E33" s="47">
        <v>463.94371200000006</v>
      </c>
      <c r="F33" s="47">
        <v>448.27733400000011</v>
      </c>
      <c r="G33" s="47">
        <v>469.70186200000006</v>
      </c>
      <c r="H33" s="47">
        <v>716.05016899999987</v>
      </c>
      <c r="I33" s="47">
        <v>746.74059699999998</v>
      </c>
      <c r="J33" s="47">
        <v>956.06725899999981</v>
      </c>
      <c r="K33" s="47">
        <v>1323.8458289999999</v>
      </c>
      <c r="L33" s="47">
        <v>1391.7626770000002</v>
      </c>
      <c r="M33" s="47">
        <v>1810.7792180000004</v>
      </c>
      <c r="N33" s="47">
        <v>1968.1357880000005</v>
      </c>
      <c r="O33" s="47">
        <v>2209.8479280000001</v>
      </c>
      <c r="P33" s="47">
        <v>2109.8948329999994</v>
      </c>
      <c r="Q33" s="47">
        <v>2955.0864479999996</v>
      </c>
      <c r="R33" s="47">
        <v>3209.8073950000007</v>
      </c>
      <c r="S33" s="47">
        <v>3891.7315749999993</v>
      </c>
      <c r="T33" s="47">
        <v>4375.584103000002</v>
      </c>
      <c r="U33" s="47">
        <v>3932.2176919999993</v>
      </c>
      <c r="V33" s="47">
        <v>3895.6048799999999</v>
      </c>
      <c r="W33" s="47">
        <v>3842.9401200000007</v>
      </c>
      <c r="X33" s="47">
        <v>4026.4350970000005</v>
      </c>
      <c r="Y33" s="47">
        <v>4491.1950219999999</v>
      </c>
      <c r="Z33" s="47">
        <v>4183.4720109999998</v>
      </c>
      <c r="AA33" s="47">
        <v>4068.4428079999993</v>
      </c>
      <c r="AB33" s="47">
        <v>4334.3901569999998</v>
      </c>
      <c r="AC33" s="47">
        <v>4111.9243729999998</v>
      </c>
      <c r="AD33" s="47">
        <f t="shared" si="0"/>
        <v>66862.331753999984</v>
      </c>
      <c r="AE33" s="53"/>
    </row>
    <row r="34" spans="1:31" ht="12.75" customHeight="1">
      <c r="A34" s="2" t="s">
        <v>8</v>
      </c>
      <c r="B34" s="47">
        <f>SUM(B9:B33)</f>
        <v>2219.4708020000003</v>
      </c>
      <c r="C34" s="47">
        <f t="shared" ref="C34:AC34" si="1">SUM(C9:C33)</f>
        <v>2743.9607809999998</v>
      </c>
      <c r="D34" s="47">
        <f t="shared" si="1"/>
        <v>2962.3538880000001</v>
      </c>
      <c r="E34" s="47">
        <f t="shared" si="1"/>
        <v>3871.0038490000002</v>
      </c>
      <c r="F34" s="47">
        <f t="shared" si="1"/>
        <v>3845.3888600000009</v>
      </c>
      <c r="G34" s="47">
        <f t="shared" si="1"/>
        <v>5341.8896819999991</v>
      </c>
      <c r="H34" s="47">
        <f t="shared" si="1"/>
        <v>7094.259497</v>
      </c>
      <c r="I34" s="47">
        <f t="shared" si="1"/>
        <v>7290.0751169999994</v>
      </c>
      <c r="J34" s="47">
        <f t="shared" si="1"/>
        <v>8305.7492119999988</v>
      </c>
      <c r="K34" s="47">
        <f t="shared" si="1"/>
        <v>10244.99238</v>
      </c>
      <c r="L34" s="47">
        <f t="shared" si="1"/>
        <v>11411.038438</v>
      </c>
      <c r="M34" s="47">
        <f t="shared" si="1"/>
        <v>15943.953856</v>
      </c>
      <c r="N34" s="47">
        <f t="shared" si="1"/>
        <v>16217.400842000003</v>
      </c>
      <c r="O34" s="47">
        <f t="shared" si="1"/>
        <v>16972.740161999998</v>
      </c>
      <c r="P34" s="47">
        <f t="shared" si="1"/>
        <v>15852.868838999999</v>
      </c>
      <c r="Q34" s="47">
        <f t="shared" si="1"/>
        <v>19439.992686999998</v>
      </c>
      <c r="R34" s="47">
        <f t="shared" si="1"/>
        <v>18165.610969000001</v>
      </c>
      <c r="S34" s="47">
        <f t="shared" si="1"/>
        <v>18860.598295</v>
      </c>
      <c r="T34" s="47">
        <f t="shared" si="1"/>
        <v>21365.861700999998</v>
      </c>
      <c r="U34" s="47">
        <f t="shared" si="1"/>
        <v>21943.853328000001</v>
      </c>
      <c r="V34" s="47">
        <f t="shared" si="1"/>
        <v>23596.516897999994</v>
      </c>
      <c r="W34" s="47">
        <f t="shared" si="1"/>
        <v>23573.568699000003</v>
      </c>
      <c r="X34" s="47">
        <f t="shared" si="1"/>
        <v>24683.744782999998</v>
      </c>
      <c r="Y34" s="47">
        <f t="shared" si="1"/>
        <v>26063.204592999999</v>
      </c>
      <c r="Z34" s="47">
        <f t="shared" si="1"/>
        <v>26741.836084999995</v>
      </c>
      <c r="AA34" s="47">
        <f t="shared" si="1"/>
        <v>28841.311561000002</v>
      </c>
      <c r="AB34" s="47">
        <f t="shared" si="1"/>
        <v>32736.535001999997</v>
      </c>
      <c r="AC34" s="47">
        <f t="shared" si="1"/>
        <v>28629.947068999994</v>
      </c>
      <c r="AD34" s="47">
        <f>SUM(B34:AC34)</f>
        <v>444959.72787499998</v>
      </c>
      <c r="AE34" s="53"/>
    </row>
    <row r="35" spans="1:31" ht="12.75" customHeight="1" thickBot="1">
      <c r="B35" s="55"/>
      <c r="C35" s="54"/>
      <c r="D35" s="54"/>
      <c r="E35" s="54"/>
      <c r="F35" s="54"/>
      <c r="G35" s="54"/>
      <c r="H35" s="54"/>
      <c r="I35" s="54"/>
      <c r="J35" s="54"/>
      <c r="K35" s="54"/>
      <c r="L35" s="54"/>
      <c r="P35" s="47"/>
      <c r="Q35" s="47"/>
      <c r="R35" s="47"/>
      <c r="S35" s="47"/>
      <c r="T35" s="47"/>
      <c r="U35" s="47"/>
      <c r="V35" s="47"/>
      <c r="W35" s="47"/>
      <c r="X35" s="47"/>
      <c r="Y35" s="47"/>
      <c r="Z35" s="47"/>
      <c r="AA35" s="47"/>
      <c r="AB35" s="47"/>
      <c r="AC35" s="47"/>
      <c r="AD35" s="47"/>
      <c r="AE35" s="53"/>
    </row>
    <row r="36" spans="1:31" ht="12.75" customHeight="1" thickTop="1" thickBot="1">
      <c r="A36" s="112" t="s">
        <v>41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53"/>
    </row>
    <row r="37" spans="1:31" ht="12.75" customHeight="1" thickTop="1">
      <c r="AE37" s="53"/>
    </row>
    <row r="38" spans="1:31" ht="12.75" customHeight="1">
      <c r="A38" s="35" t="s">
        <v>33</v>
      </c>
      <c r="B38" s="53">
        <f>B9/B$34*100</f>
        <v>0.51285617227957558</v>
      </c>
      <c r="C38" s="53">
        <f t="shared" ref="C38:AD47" si="2">C9/C$34*100</f>
        <v>0.29824832252221617</v>
      </c>
      <c r="D38" s="53">
        <f t="shared" si="2"/>
        <v>0.47693329474348062</v>
      </c>
      <c r="E38" s="53">
        <f t="shared" si="2"/>
        <v>0.32782287218025441</v>
      </c>
      <c r="F38" s="53">
        <f t="shared" si="2"/>
        <v>0.37302739780652505</v>
      </c>
      <c r="G38" s="53">
        <f t="shared" si="2"/>
        <v>0.41366883847228059</v>
      </c>
      <c r="H38" s="53">
        <f t="shared" si="2"/>
        <v>0.37694936323246248</v>
      </c>
      <c r="I38" s="53">
        <f t="shared" si="2"/>
        <v>0.46872084925870594</v>
      </c>
      <c r="J38" s="53">
        <f t="shared" si="2"/>
        <v>0.37612769423455122</v>
      </c>
      <c r="K38" s="53">
        <f t="shared" si="2"/>
        <v>0.44379866098055609</v>
      </c>
      <c r="L38" s="53">
        <f t="shared" si="2"/>
        <v>0.53322330242421356</v>
      </c>
      <c r="M38" s="53">
        <f t="shared" si="2"/>
        <v>0.42058593248352161</v>
      </c>
      <c r="N38" s="53">
        <f t="shared" si="2"/>
        <v>0.606453105267582</v>
      </c>
      <c r="O38" s="53">
        <f t="shared" si="2"/>
        <v>0.80924161148423068</v>
      </c>
      <c r="P38" s="53">
        <f t="shared" si="2"/>
        <v>0.67115763134460893</v>
      </c>
      <c r="Q38" s="53">
        <f t="shared" si="2"/>
        <v>0.556465744312448</v>
      </c>
      <c r="R38" s="53">
        <f t="shared" si="2"/>
        <v>0.51138054293096968</v>
      </c>
      <c r="S38" s="53">
        <f t="shared" si="2"/>
        <v>0.50680246461396783</v>
      </c>
      <c r="T38" s="53">
        <f t="shared" si="2"/>
        <v>0.50485021624450321</v>
      </c>
      <c r="U38" s="53">
        <f t="shared" si="2"/>
        <v>0.57256973568849223</v>
      </c>
      <c r="V38" s="53">
        <f t="shared" si="2"/>
        <v>0.5569417875022854</v>
      </c>
      <c r="W38" s="53">
        <f t="shared" si="2"/>
        <v>0.68222025715954571</v>
      </c>
      <c r="X38" s="53">
        <f t="shared" si="2"/>
        <v>0.7984095352327969</v>
      </c>
      <c r="Y38" s="53">
        <f t="shared" si="2"/>
        <v>0.61554045830222992</v>
      </c>
      <c r="Z38" s="53">
        <f t="shared" si="2"/>
        <v>0.56340155747387233</v>
      </c>
      <c r="AA38" s="53">
        <f t="shared" si="2"/>
        <v>0.57496832850083557</v>
      </c>
      <c r="AB38" s="53">
        <f t="shared" si="2"/>
        <v>0.49987167239905694</v>
      </c>
      <c r="AC38" s="53">
        <f t="shared" si="2"/>
        <v>0.45593251948879471</v>
      </c>
      <c r="AD38" s="53">
        <f t="shared" si="2"/>
        <v>0.55758602061555174</v>
      </c>
    </row>
    <row r="39" spans="1:31" ht="12.75" customHeight="1">
      <c r="A39" s="35" t="s">
        <v>32</v>
      </c>
      <c r="B39" s="53">
        <f t="shared" ref="B39:Q63" si="3">B10/B$34*100</f>
        <v>31.2872279903054</v>
      </c>
      <c r="C39" s="53">
        <f t="shared" si="3"/>
        <v>29.029545302382363</v>
      </c>
      <c r="D39" s="53">
        <f t="shared" si="3"/>
        <v>25.002309042153172</v>
      </c>
      <c r="E39" s="53">
        <f t="shared" si="3"/>
        <v>21.761527677571685</v>
      </c>
      <c r="F39" s="53">
        <f t="shared" si="3"/>
        <v>15.23133509571773</v>
      </c>
      <c r="G39" s="53">
        <f t="shared" si="3"/>
        <v>15.456165760631668</v>
      </c>
      <c r="H39" s="53">
        <f t="shared" si="3"/>
        <v>16.692322496812665</v>
      </c>
      <c r="I39" s="53">
        <f t="shared" si="3"/>
        <v>15.386098442036122</v>
      </c>
      <c r="J39" s="53">
        <f t="shared" si="3"/>
        <v>11.114477158379197</v>
      </c>
      <c r="K39" s="53">
        <f t="shared" si="3"/>
        <v>11.270784615263912</v>
      </c>
      <c r="L39" s="53">
        <f t="shared" si="3"/>
        <v>9.8137839258411557</v>
      </c>
      <c r="M39" s="53">
        <f t="shared" si="3"/>
        <v>8.1877103809400307</v>
      </c>
      <c r="N39" s="53">
        <f t="shared" si="3"/>
        <v>8.0180257284658651</v>
      </c>
      <c r="O39" s="53">
        <f t="shared" si="3"/>
        <v>9.1695135148796716</v>
      </c>
      <c r="P39" s="53">
        <f t="shared" si="3"/>
        <v>9.5218397838912434</v>
      </c>
      <c r="Q39" s="53">
        <f t="shared" si="3"/>
        <v>8.4566478057338195</v>
      </c>
      <c r="R39" s="53">
        <f t="shared" si="2"/>
        <v>9.9216370540782091</v>
      </c>
      <c r="S39" s="53">
        <f t="shared" si="2"/>
        <v>10.803847842622215</v>
      </c>
      <c r="T39" s="53">
        <f t="shared" si="2"/>
        <v>12.739920776855913</v>
      </c>
      <c r="U39" s="53">
        <f t="shared" si="2"/>
        <v>11.779494774063869</v>
      </c>
      <c r="V39" s="53">
        <f t="shared" si="2"/>
        <v>12.30748898896239</v>
      </c>
      <c r="W39" s="53">
        <f t="shared" si="2"/>
        <v>12.104448263368136</v>
      </c>
      <c r="X39" s="53">
        <f t="shared" si="2"/>
        <v>8.9475048393835106</v>
      </c>
      <c r="Y39" s="53">
        <f t="shared" si="2"/>
        <v>6.3707602880343934</v>
      </c>
      <c r="Z39" s="53">
        <f t="shared" si="2"/>
        <v>5.6223564762755913</v>
      </c>
      <c r="AA39" s="53">
        <f t="shared" si="2"/>
        <v>4.9301134797307338</v>
      </c>
      <c r="AB39" s="53">
        <f t="shared" si="2"/>
        <v>4.4890721755073315</v>
      </c>
      <c r="AC39" s="53">
        <f t="shared" si="2"/>
        <v>3.5016942804114564</v>
      </c>
      <c r="AD39" s="53">
        <f t="shared" si="2"/>
        <v>9.3211662671304634</v>
      </c>
    </row>
    <row r="40" spans="1:31" ht="12.75" customHeight="1">
      <c r="A40" s="35" t="s">
        <v>31</v>
      </c>
      <c r="B40" s="53">
        <f t="shared" si="3"/>
        <v>11.263712087346486</v>
      </c>
      <c r="C40" s="53">
        <f t="shared" si="2"/>
        <v>7.6344751517787826</v>
      </c>
      <c r="D40" s="53">
        <f t="shared" si="2"/>
        <v>7.0441597084433152</v>
      </c>
      <c r="E40" s="53">
        <f t="shared" si="2"/>
        <v>4.5617292280816848</v>
      </c>
      <c r="F40" s="53">
        <f t="shared" si="2"/>
        <v>3.1760837836306615</v>
      </c>
      <c r="G40" s="53">
        <f t="shared" si="2"/>
        <v>3.6660885128327521</v>
      </c>
      <c r="H40" s="53">
        <f t="shared" si="2"/>
        <v>5.6565217013797655</v>
      </c>
      <c r="I40" s="53">
        <f t="shared" si="2"/>
        <v>5.5252118192954427</v>
      </c>
      <c r="J40" s="53">
        <f t="shared" si="2"/>
        <v>4.2066294572824869</v>
      </c>
      <c r="K40" s="53">
        <f t="shared" si="2"/>
        <v>3.7985235866031948</v>
      </c>
      <c r="L40" s="53">
        <f t="shared" si="2"/>
        <v>4.0342940346863472</v>
      </c>
      <c r="M40" s="53">
        <f t="shared" si="2"/>
        <v>3.9132703445776955</v>
      </c>
      <c r="N40" s="53">
        <f t="shared" si="2"/>
        <v>2.9172197789843586</v>
      </c>
      <c r="O40" s="53">
        <f t="shared" si="2"/>
        <v>2.1198602674985088</v>
      </c>
      <c r="P40" s="53">
        <f t="shared" si="2"/>
        <v>2.5351284116556871</v>
      </c>
      <c r="Q40" s="53">
        <f t="shared" si="2"/>
        <v>2.0535713280744399</v>
      </c>
      <c r="R40" s="53">
        <f t="shared" si="2"/>
        <v>2.2678721552665655</v>
      </c>
      <c r="S40" s="53">
        <f t="shared" si="2"/>
        <v>1.9668657441176889</v>
      </c>
      <c r="T40" s="53">
        <f t="shared" si="2"/>
        <v>1.3686761109490531</v>
      </c>
      <c r="U40" s="53">
        <f t="shared" si="2"/>
        <v>1.1629087206593094</v>
      </c>
      <c r="V40" s="53">
        <f t="shared" si="2"/>
        <v>1.3312854280905575</v>
      </c>
      <c r="W40" s="53">
        <f t="shared" si="2"/>
        <v>1.2985815296306229</v>
      </c>
      <c r="X40" s="53">
        <f t="shared" si="2"/>
        <v>1.4017092950916044</v>
      </c>
      <c r="Y40" s="53">
        <f t="shared" si="2"/>
        <v>1.2666152307635379</v>
      </c>
      <c r="Z40" s="53">
        <f t="shared" si="2"/>
        <v>1.1642575065166849</v>
      </c>
      <c r="AA40" s="53">
        <f t="shared" si="2"/>
        <v>0.80370891770902153</v>
      </c>
      <c r="AB40" s="53">
        <f t="shared" si="2"/>
        <v>0.82028871407311221</v>
      </c>
      <c r="AC40" s="53">
        <f t="shared" si="2"/>
        <v>0.79653749778296545</v>
      </c>
      <c r="AD40" s="53">
        <f t="shared" si="2"/>
        <v>2.0429441934919734</v>
      </c>
    </row>
    <row r="41" spans="1:31" ht="12.75" customHeight="1">
      <c r="A41" s="35" t="s">
        <v>30</v>
      </c>
      <c r="B41" s="53">
        <f t="shared" si="3"/>
        <v>1.2600441949855394</v>
      </c>
      <c r="C41" s="53">
        <f t="shared" si="2"/>
        <v>4.8528251541361964</v>
      </c>
      <c r="D41" s="53">
        <f t="shared" si="2"/>
        <v>1.6920194850129939</v>
      </c>
      <c r="E41" s="53">
        <f t="shared" si="2"/>
        <v>1.6052421135166897</v>
      </c>
      <c r="F41" s="53">
        <f t="shared" si="2"/>
        <v>2.1592913232707489</v>
      </c>
      <c r="G41" s="53">
        <f t="shared" si="2"/>
        <v>3.1546771841403221</v>
      </c>
      <c r="H41" s="53">
        <f t="shared" si="2"/>
        <v>2.7284753973526663</v>
      </c>
      <c r="I41" s="53">
        <f t="shared" si="2"/>
        <v>3.3787724001033776</v>
      </c>
      <c r="J41" s="53">
        <f t="shared" si="2"/>
        <v>2.5785827447157943</v>
      </c>
      <c r="K41" s="53">
        <f t="shared" si="2"/>
        <v>2.7025249578565327</v>
      </c>
      <c r="L41" s="53">
        <f t="shared" si="2"/>
        <v>3.2658621476461986</v>
      </c>
      <c r="M41" s="53">
        <f t="shared" si="2"/>
        <v>3.0324895905167879</v>
      </c>
      <c r="N41" s="53">
        <f t="shared" si="2"/>
        <v>1.738263903978553</v>
      </c>
      <c r="O41" s="53">
        <f t="shared" si="2"/>
        <v>1.9535129674720111</v>
      </c>
      <c r="P41" s="53">
        <f t="shared" si="2"/>
        <v>1.4317318165253761</v>
      </c>
      <c r="Q41" s="53">
        <f t="shared" si="2"/>
        <v>1.4730806415966429</v>
      </c>
      <c r="R41" s="53">
        <f t="shared" si="2"/>
        <v>1.4010469586424841</v>
      </c>
      <c r="S41" s="53">
        <f t="shared" si="2"/>
        <v>1.3881402323775012</v>
      </c>
      <c r="T41" s="53">
        <f t="shared" si="2"/>
        <v>1.5160048189623916</v>
      </c>
      <c r="U41" s="53">
        <f t="shared" si="2"/>
        <v>1.6059910934162251</v>
      </c>
      <c r="V41" s="53">
        <f t="shared" si="2"/>
        <v>1.423466486396852</v>
      </c>
      <c r="W41" s="53">
        <f t="shared" si="2"/>
        <v>1.2683071231920988</v>
      </c>
      <c r="X41" s="53">
        <f t="shared" si="2"/>
        <v>1.5138907863662625</v>
      </c>
      <c r="Y41" s="53">
        <f t="shared" si="2"/>
        <v>1.7003868439072423</v>
      </c>
      <c r="Z41" s="53">
        <f t="shared" si="2"/>
        <v>1.493388268967845</v>
      </c>
      <c r="AA41" s="53">
        <f t="shared" si="2"/>
        <v>1.5894242501089149</v>
      </c>
      <c r="AB41" s="53">
        <f t="shared" si="2"/>
        <v>1.5209373593435633</v>
      </c>
      <c r="AC41" s="53">
        <f t="shared" si="2"/>
        <v>2.071284381248816</v>
      </c>
      <c r="AD41" s="53">
        <f t="shared" si="2"/>
        <v>1.8050834140334502</v>
      </c>
    </row>
    <row r="42" spans="1:31" ht="12.75" customHeight="1">
      <c r="A42" s="35" t="s">
        <v>29</v>
      </c>
      <c r="B42" s="53">
        <f t="shared" si="3"/>
        <v>11.828457565804912</v>
      </c>
      <c r="C42" s="53">
        <f t="shared" si="2"/>
        <v>7.9061087717492411</v>
      </c>
      <c r="D42" s="53">
        <f t="shared" si="2"/>
        <v>7.1926334953806865</v>
      </c>
      <c r="E42" s="53">
        <f t="shared" si="2"/>
        <v>4.9082718439838988</v>
      </c>
      <c r="F42" s="53">
        <f t="shared" si="2"/>
        <v>3.6322241803134556</v>
      </c>
      <c r="G42" s="53">
        <f t="shared" si="2"/>
        <v>3.6065671039441733</v>
      </c>
      <c r="H42" s="53">
        <f t="shared" si="2"/>
        <v>4.8941769630336376</v>
      </c>
      <c r="I42" s="53">
        <f t="shared" si="2"/>
        <v>4.3166497319920554</v>
      </c>
      <c r="J42" s="53">
        <f t="shared" si="2"/>
        <v>3.0277370599713223</v>
      </c>
      <c r="K42" s="53">
        <f t="shared" si="2"/>
        <v>2.1063875598509716</v>
      </c>
      <c r="L42" s="53">
        <f t="shared" si="2"/>
        <v>1.7097235020285717</v>
      </c>
      <c r="M42" s="53">
        <f t="shared" si="2"/>
        <v>1.6984891479605648</v>
      </c>
      <c r="N42" s="53">
        <f t="shared" si="2"/>
        <v>1.0769821298840161</v>
      </c>
      <c r="O42" s="53">
        <f t="shared" si="2"/>
        <v>0.98157990642548321</v>
      </c>
      <c r="P42" s="53">
        <f t="shared" si="2"/>
        <v>1.0821132171230474</v>
      </c>
      <c r="Q42" s="53">
        <f t="shared" si="2"/>
        <v>0.96155693065153469</v>
      </c>
      <c r="R42" s="53">
        <f t="shared" si="2"/>
        <v>0.95117835174861587</v>
      </c>
      <c r="S42" s="53">
        <f t="shared" si="2"/>
        <v>0.83632684145452785</v>
      </c>
      <c r="T42" s="53">
        <f t="shared" si="2"/>
        <v>0.76574942911075083</v>
      </c>
      <c r="U42" s="53">
        <f t="shared" si="2"/>
        <v>0.87837075885872851</v>
      </c>
      <c r="V42" s="53">
        <f t="shared" si="2"/>
        <v>0.89823656142218511</v>
      </c>
      <c r="W42" s="53">
        <f t="shared" si="2"/>
        <v>0.89962415410186158</v>
      </c>
      <c r="X42" s="53">
        <f t="shared" si="2"/>
        <v>0.88348113269341466</v>
      </c>
      <c r="Y42" s="53">
        <f t="shared" si="2"/>
        <v>0.89910261097722877</v>
      </c>
      <c r="Z42" s="53">
        <f t="shared" si="2"/>
        <v>0.8015619732267909</v>
      </c>
      <c r="AA42" s="53">
        <f t="shared" si="2"/>
        <v>0.71663879973991573</v>
      </c>
      <c r="AB42" s="53">
        <f t="shared" si="2"/>
        <v>0.63432771973977542</v>
      </c>
      <c r="AC42" s="53">
        <f t="shared" si="2"/>
        <v>0.64816000725663114</v>
      </c>
      <c r="AD42" s="53">
        <f t="shared" si="2"/>
        <v>1.323099394661144</v>
      </c>
    </row>
    <row r="43" spans="1:31" ht="12.75" customHeight="1">
      <c r="A43" s="35" t="s">
        <v>28</v>
      </c>
      <c r="B43" s="53">
        <f t="shared" si="3"/>
        <v>12.231228892733141</v>
      </c>
      <c r="C43" s="53">
        <f t="shared" si="2"/>
        <v>8.8778897893438966</v>
      </c>
      <c r="D43" s="53">
        <f t="shared" si="2"/>
        <v>7.8992427254525239</v>
      </c>
      <c r="E43" s="53">
        <f t="shared" si="2"/>
        <v>5.3814271472195578</v>
      </c>
      <c r="F43" s="53">
        <f t="shared" si="2"/>
        <v>4.1720089915691903</v>
      </c>
      <c r="G43" s="53">
        <f t="shared" si="2"/>
        <v>3.5226000947580034</v>
      </c>
      <c r="H43" s="53">
        <f t="shared" si="2"/>
        <v>4.9054457360512869</v>
      </c>
      <c r="I43" s="53">
        <f t="shared" si="2"/>
        <v>4.4374217797240298</v>
      </c>
      <c r="J43" s="53">
        <f t="shared" si="2"/>
        <v>3.1272306973190611</v>
      </c>
      <c r="K43" s="53">
        <f t="shared" si="2"/>
        <v>2.3094928353670481</v>
      </c>
      <c r="L43" s="53">
        <f t="shared" si="2"/>
        <v>1.8116867375677137</v>
      </c>
      <c r="M43" s="53">
        <f t="shared" si="2"/>
        <v>1.7917206709206368</v>
      </c>
      <c r="N43" s="53">
        <f t="shared" si="2"/>
        <v>1.1589834821941807</v>
      </c>
      <c r="O43" s="53">
        <f t="shared" si="2"/>
        <v>0.85997986540082871</v>
      </c>
      <c r="P43" s="53">
        <f t="shared" si="2"/>
        <v>1.1264632591968422</v>
      </c>
      <c r="Q43" s="53">
        <f t="shared" si="2"/>
        <v>0.9254997102972935</v>
      </c>
      <c r="R43" s="53">
        <f t="shared" si="2"/>
        <v>0.96838600859723156</v>
      </c>
      <c r="S43" s="53">
        <f t="shared" si="2"/>
        <v>0.76178136426398024</v>
      </c>
      <c r="T43" s="53">
        <f t="shared" si="2"/>
        <v>0.67476205274347711</v>
      </c>
      <c r="U43" s="53">
        <f t="shared" si="2"/>
        <v>0.62733336275241436</v>
      </c>
      <c r="V43" s="53">
        <f t="shared" si="2"/>
        <v>0.76446984434083765</v>
      </c>
      <c r="W43" s="53">
        <f t="shared" si="2"/>
        <v>0.87279612445241672</v>
      </c>
      <c r="X43" s="53">
        <f t="shared" si="2"/>
        <v>0.86929596739219372</v>
      </c>
      <c r="Y43" s="53">
        <f t="shared" si="2"/>
        <v>0.68909053128576647</v>
      </c>
      <c r="Z43" s="53">
        <f t="shared" si="2"/>
        <v>0.65726513109019391</v>
      </c>
      <c r="AA43" s="53">
        <f t="shared" si="2"/>
        <v>0.52158579086056001</v>
      </c>
      <c r="AB43" s="53">
        <f t="shared" si="2"/>
        <v>0.52070116152972823</v>
      </c>
      <c r="AC43" s="53">
        <f t="shared" si="2"/>
        <v>0.36041570300955567</v>
      </c>
      <c r="AD43" s="53">
        <f t="shared" si="2"/>
        <v>1.2675823153560715</v>
      </c>
    </row>
    <row r="44" spans="1:31" ht="12.75" customHeight="1">
      <c r="A44" s="35" t="s">
        <v>27</v>
      </c>
      <c r="B44" s="53">
        <f t="shared" si="3"/>
        <v>0.87353395154058</v>
      </c>
      <c r="C44" s="53">
        <f t="shared" si="2"/>
        <v>0.63116955314821621</v>
      </c>
      <c r="D44" s="53">
        <f t="shared" si="2"/>
        <v>1.1003113818385226</v>
      </c>
      <c r="E44" s="53">
        <f t="shared" si="2"/>
        <v>0.79902984358928753</v>
      </c>
      <c r="F44" s="53">
        <f t="shared" si="2"/>
        <v>0.63759047244964429</v>
      </c>
      <c r="G44" s="53">
        <f t="shared" si="2"/>
        <v>0.3252311454229691</v>
      </c>
      <c r="H44" s="53">
        <f t="shared" si="2"/>
        <v>0.52647697784094749</v>
      </c>
      <c r="I44" s="53">
        <f t="shared" si="2"/>
        <v>0.44216370178178516</v>
      </c>
      <c r="J44" s="53">
        <f t="shared" si="2"/>
        <v>0.44954957159137499</v>
      </c>
      <c r="K44" s="53">
        <f t="shared" si="2"/>
        <v>0.48753365690643885</v>
      </c>
      <c r="L44" s="53">
        <f t="shared" si="2"/>
        <v>0.3747275783210362</v>
      </c>
      <c r="M44" s="53">
        <f t="shared" si="2"/>
        <v>0.60817637128013535</v>
      </c>
      <c r="N44" s="53">
        <f t="shared" si="2"/>
        <v>0.35905813494598704</v>
      </c>
      <c r="O44" s="53">
        <f t="shared" si="2"/>
        <v>0.47357070356828346</v>
      </c>
      <c r="P44" s="53">
        <f t="shared" si="2"/>
        <v>0.44814629908009423</v>
      </c>
      <c r="Q44" s="53">
        <f t="shared" si="2"/>
        <v>0.4493248500983863</v>
      </c>
      <c r="R44" s="53">
        <f t="shared" si="2"/>
        <v>0.29525992872758627</v>
      </c>
      <c r="S44" s="53">
        <f t="shared" si="2"/>
        <v>0.38428272457939011</v>
      </c>
      <c r="T44" s="53">
        <f t="shared" si="2"/>
        <v>0.34012651592048238</v>
      </c>
      <c r="U44" s="53">
        <f t="shared" si="2"/>
        <v>0.39129183793093569</v>
      </c>
      <c r="V44" s="53">
        <f t="shared" si="2"/>
        <v>0.34618962346482507</v>
      </c>
      <c r="W44" s="53">
        <f t="shared" si="2"/>
        <v>0.29747610934688373</v>
      </c>
      <c r="X44" s="53">
        <f t="shared" si="2"/>
        <v>0.29940763303831963</v>
      </c>
      <c r="Y44" s="53">
        <f t="shared" si="2"/>
        <v>0.28027871530279713</v>
      </c>
      <c r="Z44" s="53">
        <f t="shared" si="2"/>
        <v>0.26850974544816869</v>
      </c>
      <c r="AA44" s="53">
        <f t="shared" si="2"/>
        <v>0.2581126064345281</v>
      </c>
      <c r="AB44" s="53">
        <f t="shared" si="2"/>
        <v>0.21484422830853395</v>
      </c>
      <c r="AC44" s="53">
        <f t="shared" si="2"/>
        <v>0.26408492065242528</v>
      </c>
      <c r="AD44" s="53">
        <f t="shared" si="2"/>
        <v>0.36212889438224866</v>
      </c>
    </row>
    <row r="45" spans="1:31" ht="12.75" customHeight="1">
      <c r="A45" s="35" t="s">
        <v>26</v>
      </c>
      <c r="B45" s="53">
        <f t="shared" si="3"/>
        <v>0.50168598703647194</v>
      </c>
      <c r="C45" s="53">
        <f t="shared" si="2"/>
        <v>0.89328445106519183</v>
      </c>
      <c r="D45" s="53">
        <f t="shared" si="2"/>
        <v>1.0513615920826809</v>
      </c>
      <c r="E45" s="53">
        <f t="shared" si="2"/>
        <v>0.9296500960415347</v>
      </c>
      <c r="F45" s="53">
        <f t="shared" si="2"/>
        <v>0.90550067282402202</v>
      </c>
      <c r="G45" s="53">
        <f t="shared" si="2"/>
        <v>1.776051989985667</v>
      </c>
      <c r="H45" s="53">
        <f t="shared" si="2"/>
        <v>1.1712586357341137</v>
      </c>
      <c r="I45" s="53">
        <f t="shared" si="2"/>
        <v>1.833542780489295</v>
      </c>
      <c r="J45" s="53">
        <f t="shared" si="2"/>
        <v>1.6576820764233791</v>
      </c>
      <c r="K45" s="53">
        <f t="shared" si="2"/>
        <v>3.3836779681431062</v>
      </c>
      <c r="L45" s="53">
        <f t="shared" si="2"/>
        <v>2.1914000058685978</v>
      </c>
      <c r="M45" s="53">
        <f t="shared" si="2"/>
        <v>2.3247663179890226</v>
      </c>
      <c r="N45" s="53">
        <f t="shared" si="2"/>
        <v>1.1670688838733705</v>
      </c>
      <c r="O45" s="53">
        <f t="shared" si="2"/>
        <v>0.58597735575232202</v>
      </c>
      <c r="P45" s="53">
        <f t="shared" si="2"/>
        <v>0.60027945709038499</v>
      </c>
      <c r="Q45" s="53">
        <f t="shared" si="2"/>
        <v>0.76240138248154876</v>
      </c>
      <c r="R45" s="53">
        <f t="shared" si="2"/>
        <v>0.87756111959043903</v>
      </c>
      <c r="S45" s="53">
        <f t="shared" si="2"/>
        <v>0.9441095357362308</v>
      </c>
      <c r="T45" s="53">
        <f t="shared" si="2"/>
        <v>0.64204472499033149</v>
      </c>
      <c r="U45" s="53">
        <f t="shared" si="2"/>
        <v>0.58951713751629586</v>
      </c>
      <c r="V45" s="53">
        <f t="shared" si="2"/>
        <v>0.41916082965780105</v>
      </c>
      <c r="W45" s="53">
        <f t="shared" si="2"/>
        <v>0.4566618502889917</v>
      </c>
      <c r="X45" s="53">
        <f t="shared" si="2"/>
        <v>0.57341168548088373</v>
      </c>
      <c r="Y45" s="53">
        <f t="shared" si="2"/>
        <v>0.64887894501438848</v>
      </c>
      <c r="Z45" s="53">
        <f t="shared" si="2"/>
        <v>0.42668432203876477</v>
      </c>
      <c r="AA45" s="53">
        <f t="shared" si="2"/>
        <v>0.47906969732554455</v>
      </c>
      <c r="AB45" s="53">
        <f t="shared" si="2"/>
        <v>0.47491586996150237</v>
      </c>
      <c r="AC45" s="53">
        <f t="shared" si="2"/>
        <v>0.51512212245648148</v>
      </c>
      <c r="AD45" s="53">
        <f t="shared" si="2"/>
        <v>0.84566095385087903</v>
      </c>
    </row>
    <row r="46" spans="1:31" ht="12.75" customHeight="1">
      <c r="A46" s="35" t="s">
        <v>25</v>
      </c>
      <c r="B46" s="53">
        <f t="shared" si="3"/>
        <v>0.59669237315787849</v>
      </c>
      <c r="C46" s="53">
        <f t="shared" si="2"/>
        <v>0.9161899533723693</v>
      </c>
      <c r="D46" s="53">
        <f t="shared" si="2"/>
        <v>1.9607459201714388</v>
      </c>
      <c r="E46" s="53">
        <f t="shared" si="2"/>
        <v>0.70926785585844032</v>
      </c>
      <c r="F46" s="53">
        <f t="shared" si="2"/>
        <v>0.60326382700344106</v>
      </c>
      <c r="G46" s="53">
        <f t="shared" si="2"/>
        <v>1.4482607767189006</v>
      </c>
      <c r="H46" s="53">
        <f t="shared" si="2"/>
        <v>0.86709457168874138</v>
      </c>
      <c r="I46" s="53">
        <f t="shared" si="2"/>
        <v>1.1966973261573322</v>
      </c>
      <c r="J46" s="53">
        <f t="shared" si="2"/>
        <v>1.1220850957713702</v>
      </c>
      <c r="K46" s="53">
        <f t="shared" si="2"/>
        <v>1.062100985183944</v>
      </c>
      <c r="L46" s="53">
        <f t="shared" si="2"/>
        <v>0.74050439369837129</v>
      </c>
      <c r="M46" s="53">
        <f t="shared" si="2"/>
        <v>0.5150040745326151</v>
      </c>
      <c r="N46" s="53">
        <f t="shared" si="2"/>
        <v>0.44804291826975107</v>
      </c>
      <c r="O46" s="53">
        <f t="shared" si="2"/>
        <v>0.57104719729933739</v>
      </c>
      <c r="P46" s="53">
        <f t="shared" si="2"/>
        <v>1.0482510370058831</v>
      </c>
      <c r="Q46" s="53">
        <f t="shared" si="2"/>
        <v>1.0024383503514227</v>
      </c>
      <c r="R46" s="53">
        <f t="shared" si="2"/>
        <v>0.68505708512842034</v>
      </c>
      <c r="S46" s="53">
        <f t="shared" si="2"/>
        <v>0.72861935157396873</v>
      </c>
      <c r="T46" s="53">
        <f t="shared" si="2"/>
        <v>0.64982023633290587</v>
      </c>
      <c r="U46" s="53">
        <f t="shared" si="2"/>
        <v>0.67092552433414621</v>
      </c>
      <c r="V46" s="53">
        <f t="shared" si="2"/>
        <v>0.5604214705569891</v>
      </c>
      <c r="W46" s="53">
        <f t="shared" si="2"/>
        <v>0.54154164619723189</v>
      </c>
      <c r="X46" s="53">
        <f t="shared" si="2"/>
        <v>0.49871140737438246</v>
      </c>
      <c r="Y46" s="53">
        <f t="shared" si="2"/>
        <v>0.37475814476870994</v>
      </c>
      <c r="Z46" s="53">
        <f t="shared" si="2"/>
        <v>0.25250483469186968</v>
      </c>
      <c r="AA46" s="53">
        <f t="shared" si="2"/>
        <v>0.31008469850911019</v>
      </c>
      <c r="AB46" s="53">
        <f t="shared" si="2"/>
        <v>0.21414588317217167</v>
      </c>
      <c r="AC46" s="53">
        <f t="shared" si="2"/>
        <v>0.36718046577817798</v>
      </c>
      <c r="AD46" s="53">
        <f t="shared" si="2"/>
        <v>0.5918038701110846</v>
      </c>
    </row>
    <row r="47" spans="1:31" ht="12.75" customHeight="1">
      <c r="A47" s="35" t="s">
        <v>24</v>
      </c>
      <c r="B47" s="53">
        <f t="shared" si="3"/>
        <v>0.26714814155955724</v>
      </c>
      <c r="C47" s="53">
        <f t="shared" si="2"/>
        <v>0.2709463652498173</v>
      </c>
      <c r="D47" s="53">
        <f t="shared" si="2"/>
        <v>0.2664224227892113</v>
      </c>
      <c r="E47" s="53">
        <f t="shared" si="2"/>
        <v>0.26833525372710104</v>
      </c>
      <c r="F47" s="53">
        <f t="shared" si="2"/>
        <v>0.27490111884289375</v>
      </c>
      <c r="G47" s="53">
        <f t="shared" si="2"/>
        <v>0.36706079996505625</v>
      </c>
      <c r="H47" s="53">
        <f t="shared" si="2"/>
        <v>0.17770901960001986</v>
      </c>
      <c r="I47" s="53">
        <f t="shared" si="2"/>
        <v>0.19048008116704293</v>
      </c>
      <c r="J47" s="53">
        <f t="shared" si="2"/>
        <v>0.17737800195934936</v>
      </c>
      <c r="K47" s="53">
        <f t="shared" si="2"/>
        <v>0.20246282506263805</v>
      </c>
      <c r="L47" s="53">
        <f t="shared" si="2"/>
        <v>0.15749923284939865</v>
      </c>
      <c r="M47" s="53">
        <f t="shared" si="2"/>
        <v>0.20588492224999072</v>
      </c>
      <c r="N47" s="53">
        <f t="shared" si="2"/>
        <v>0.17891807252401634</v>
      </c>
      <c r="O47" s="53">
        <f t="shared" si="2"/>
        <v>0.2113464806367075</v>
      </c>
      <c r="P47" s="53">
        <f t="shared" si="2"/>
        <v>0.18128477748645053</v>
      </c>
      <c r="Q47" s="53">
        <f t="shared" si="2"/>
        <v>0.15773253876018806</v>
      </c>
      <c r="R47" s="53">
        <f t="shared" si="2"/>
        <v>0.12523542994960632</v>
      </c>
      <c r="S47" s="53">
        <f t="shared" si="2"/>
        <v>0.12744981163387853</v>
      </c>
      <c r="T47" s="53">
        <f t="shared" si="2"/>
        <v>0.13733010355780176</v>
      </c>
      <c r="U47" s="53">
        <f t="shared" ref="C47:AD56" si="4">U18/U$34*100</f>
        <v>9.0767176130297916E-2</v>
      </c>
      <c r="V47" s="53">
        <f t="shared" si="4"/>
        <v>8.7421796569257387E-2</v>
      </c>
      <c r="W47" s="53">
        <f t="shared" si="4"/>
        <v>8.2668696661217372E-2</v>
      </c>
      <c r="X47" s="53">
        <f t="shared" si="4"/>
        <v>8.5631143839071347E-2</v>
      </c>
      <c r="Y47" s="53">
        <f t="shared" si="4"/>
        <v>9.7300924410542597E-2</v>
      </c>
      <c r="Z47" s="53">
        <f t="shared" si="4"/>
        <v>0.13438214895108616</v>
      </c>
      <c r="AA47" s="53">
        <f t="shared" si="4"/>
        <v>9.3985327063469182E-2</v>
      </c>
      <c r="AB47" s="53">
        <f t="shared" si="4"/>
        <v>0.11405449904126662</v>
      </c>
      <c r="AC47" s="53">
        <f t="shared" si="4"/>
        <v>0.12807550748042917</v>
      </c>
      <c r="AD47" s="53">
        <f t="shared" si="4"/>
        <v>0.13902090329706784</v>
      </c>
    </row>
    <row r="48" spans="1:31" ht="12.75" customHeight="1">
      <c r="A48" s="35" t="s">
        <v>23</v>
      </c>
      <c r="B48" s="53">
        <f t="shared" si="3"/>
        <v>0.87925585605428458</v>
      </c>
      <c r="C48" s="53">
        <f t="shared" si="4"/>
        <v>0.80423572934441301</v>
      </c>
      <c r="D48" s="53">
        <f t="shared" si="4"/>
        <v>1.138005730394356</v>
      </c>
      <c r="E48" s="53">
        <f t="shared" si="4"/>
        <v>1.0057384988149103</v>
      </c>
      <c r="F48" s="53">
        <f t="shared" si="4"/>
        <v>1.288844894609696</v>
      </c>
      <c r="G48" s="53">
        <f t="shared" si="4"/>
        <v>1.5541784638449598</v>
      </c>
      <c r="H48" s="53">
        <f t="shared" si="4"/>
        <v>1.4354336635566123</v>
      </c>
      <c r="I48" s="53">
        <f t="shared" si="4"/>
        <v>1.5473688705476754</v>
      </c>
      <c r="J48" s="53">
        <f t="shared" si="4"/>
        <v>1.6876949137529536</v>
      </c>
      <c r="K48" s="53">
        <f t="shared" si="4"/>
        <v>1.9617959247325474</v>
      </c>
      <c r="L48" s="53">
        <f t="shared" si="4"/>
        <v>2.0601544747859344</v>
      </c>
      <c r="M48" s="53">
        <f t="shared" si="4"/>
        <v>1.8990203918964479</v>
      </c>
      <c r="N48" s="53">
        <f t="shared" si="4"/>
        <v>2.0653350513021742</v>
      </c>
      <c r="O48" s="53">
        <f t="shared" si="4"/>
        <v>2.2762746693370377</v>
      </c>
      <c r="P48" s="53">
        <f t="shared" si="4"/>
        <v>2.3160950407709358</v>
      </c>
      <c r="Q48" s="53">
        <f t="shared" si="4"/>
        <v>2.5810617065485735</v>
      </c>
      <c r="R48" s="53">
        <f t="shared" si="4"/>
        <v>2.614153285625171</v>
      </c>
      <c r="S48" s="53">
        <f t="shared" si="4"/>
        <v>2.3746135037441025</v>
      </c>
      <c r="T48" s="53">
        <f t="shared" si="4"/>
        <v>2.3986213763426814</v>
      </c>
      <c r="U48" s="53">
        <f t="shared" si="4"/>
        <v>2.4232018007589553</v>
      </c>
      <c r="V48" s="53">
        <f t="shared" si="4"/>
        <v>2.2761443874181402</v>
      </c>
      <c r="W48" s="53">
        <f t="shared" si="4"/>
        <v>2.3800477439964376</v>
      </c>
      <c r="X48" s="53">
        <f t="shared" si="4"/>
        <v>2.5493457639109476</v>
      </c>
      <c r="Y48" s="53">
        <f t="shared" si="4"/>
        <v>2.5374022777598815</v>
      </c>
      <c r="Z48" s="53">
        <f t="shared" si="4"/>
        <v>2.2904863564831026</v>
      </c>
      <c r="AA48" s="53">
        <f t="shared" si="4"/>
        <v>2.1719953500557101</v>
      </c>
      <c r="AB48" s="53">
        <f t="shared" si="4"/>
        <v>2.1358284068771591</v>
      </c>
      <c r="AC48" s="53">
        <f t="shared" si="4"/>
        <v>2.3541055572882037</v>
      </c>
      <c r="AD48" s="53">
        <f t="shared" si="4"/>
        <v>2.2245930231197777</v>
      </c>
    </row>
    <row r="49" spans="1:30" ht="12.75" customHeight="1">
      <c r="A49" s="35" t="s">
        <v>22</v>
      </c>
      <c r="B49" s="53">
        <f t="shared" si="3"/>
        <v>0.58359470141837888</v>
      </c>
      <c r="C49" s="53">
        <f t="shared" si="4"/>
        <v>0.63759326012028739</v>
      </c>
      <c r="D49" s="53">
        <f t="shared" si="4"/>
        <v>1.1243344063287013</v>
      </c>
      <c r="E49" s="53">
        <f t="shared" si="4"/>
        <v>0.82928793801878753</v>
      </c>
      <c r="F49" s="53">
        <f t="shared" si="4"/>
        <v>0.71085091768846465</v>
      </c>
      <c r="G49" s="53">
        <f t="shared" si="4"/>
        <v>0.56751010980537142</v>
      </c>
      <c r="H49" s="53">
        <f t="shared" si="4"/>
        <v>0.54762041079028201</v>
      </c>
      <c r="I49" s="53">
        <f t="shared" si="4"/>
        <v>0.60571655698071192</v>
      </c>
      <c r="J49" s="53">
        <f t="shared" si="4"/>
        <v>0.61092935393099135</v>
      </c>
      <c r="K49" s="53">
        <f t="shared" si="4"/>
        <v>0.50988082823737546</v>
      </c>
      <c r="L49" s="53">
        <f t="shared" si="4"/>
        <v>0.49186298254059041</v>
      </c>
      <c r="M49" s="53">
        <f t="shared" si="4"/>
        <v>0.64986426789618523</v>
      </c>
      <c r="N49" s="53">
        <f t="shared" si="4"/>
        <v>0.71432520000358746</v>
      </c>
      <c r="O49" s="53">
        <f t="shared" si="4"/>
        <v>0.97644352307383198</v>
      </c>
      <c r="P49" s="53">
        <f t="shared" si="4"/>
        <v>1.0500904327831486</v>
      </c>
      <c r="Q49" s="53">
        <f t="shared" si="4"/>
        <v>1.1478523556710021</v>
      </c>
      <c r="R49" s="53">
        <f t="shared" si="4"/>
        <v>1.5788278329280341</v>
      </c>
      <c r="S49" s="53">
        <f t="shared" si="4"/>
        <v>1.8345076152315138</v>
      </c>
      <c r="T49" s="53">
        <f t="shared" si="4"/>
        <v>2.0533401888465215</v>
      </c>
      <c r="U49" s="53">
        <f t="shared" si="4"/>
        <v>1.8939894775439596</v>
      </c>
      <c r="V49" s="53">
        <f t="shared" si="4"/>
        <v>1.9479190763063787</v>
      </c>
      <c r="W49" s="53">
        <f t="shared" si="4"/>
        <v>1.6229448917347393</v>
      </c>
      <c r="X49" s="53">
        <f t="shared" si="4"/>
        <v>1.5731098194931454</v>
      </c>
      <c r="Y49" s="53">
        <f t="shared" si="4"/>
        <v>1.6919084505764637</v>
      </c>
      <c r="Z49" s="53">
        <f t="shared" si="4"/>
        <v>1.7155075685222909</v>
      </c>
      <c r="AA49" s="53">
        <f t="shared" si="4"/>
        <v>1.5179548685712421</v>
      </c>
      <c r="AB49" s="53">
        <f t="shared" si="4"/>
        <v>1.5300685761929254</v>
      </c>
      <c r="AC49" s="53">
        <f t="shared" si="4"/>
        <v>1.7272233818952438</v>
      </c>
      <c r="AD49" s="53">
        <f t="shared" si="4"/>
        <v>1.3981034498806664</v>
      </c>
    </row>
    <row r="50" spans="1:30" ht="12.75" customHeight="1">
      <c r="A50" s="35" t="s">
        <v>21</v>
      </c>
      <c r="B50" s="53">
        <f t="shared" si="3"/>
        <v>0.7967815563991365</v>
      </c>
      <c r="C50" s="53">
        <f t="shared" si="4"/>
        <v>0.38125235143439173</v>
      </c>
      <c r="D50" s="53">
        <f t="shared" si="4"/>
        <v>0.58449968014084885</v>
      </c>
      <c r="E50" s="53">
        <f t="shared" si="4"/>
        <v>0.61300042380815511</v>
      </c>
      <c r="F50" s="53">
        <f t="shared" si="4"/>
        <v>0.50912944601394605</v>
      </c>
      <c r="G50" s="53">
        <f t="shared" si="4"/>
        <v>0.57340669357536922</v>
      </c>
      <c r="H50" s="53">
        <f t="shared" si="4"/>
        <v>0.33439043229292237</v>
      </c>
      <c r="I50" s="53">
        <f t="shared" si="4"/>
        <v>0.51329908676440339</v>
      </c>
      <c r="J50" s="53">
        <f t="shared" si="4"/>
        <v>0.49686741011125057</v>
      </c>
      <c r="K50" s="53">
        <f t="shared" si="4"/>
        <v>0.5860490352067983</v>
      </c>
      <c r="L50" s="53">
        <f t="shared" si="4"/>
        <v>0.76828162902381425</v>
      </c>
      <c r="M50" s="53">
        <f t="shared" si="4"/>
        <v>0.78910096037849453</v>
      </c>
      <c r="N50" s="53">
        <f t="shared" si="4"/>
        <v>0.946962034768703</v>
      </c>
      <c r="O50" s="53">
        <f t="shared" si="4"/>
        <v>1.0183745603257532</v>
      </c>
      <c r="P50" s="53">
        <f t="shared" si="4"/>
        <v>0.81337790219258366</v>
      </c>
      <c r="Q50" s="53">
        <f t="shared" si="4"/>
        <v>0.92081491429626894</v>
      </c>
      <c r="R50" s="53">
        <f t="shared" si="4"/>
        <v>1.1196675759879309</v>
      </c>
      <c r="S50" s="53">
        <f t="shared" si="4"/>
        <v>1.0631065826430084</v>
      </c>
      <c r="T50" s="53">
        <f t="shared" si="4"/>
        <v>1.1451205124507047</v>
      </c>
      <c r="U50" s="53">
        <f t="shared" si="4"/>
        <v>0.96076948678372964</v>
      </c>
      <c r="V50" s="53">
        <f t="shared" si="4"/>
        <v>0.9576914507206522</v>
      </c>
      <c r="W50" s="53">
        <f t="shared" si="4"/>
        <v>0.99923838434353118</v>
      </c>
      <c r="X50" s="53">
        <f t="shared" si="4"/>
        <v>1.1118018777645373</v>
      </c>
      <c r="Y50" s="53">
        <f t="shared" si="4"/>
        <v>1.0657660112701706</v>
      </c>
      <c r="Z50" s="53">
        <f t="shared" si="4"/>
        <v>0.83216947517237039</v>
      </c>
      <c r="AA50" s="53">
        <f t="shared" si="4"/>
        <v>0.87335389885877457</v>
      </c>
      <c r="AB50" s="53">
        <f t="shared" si="4"/>
        <v>0.86744129756753807</v>
      </c>
      <c r="AC50" s="53">
        <f t="shared" si="4"/>
        <v>0.82480668032980797</v>
      </c>
      <c r="AD50" s="53">
        <f t="shared" si="4"/>
        <v>0.89836906344094158</v>
      </c>
    </row>
    <row r="51" spans="1:30" ht="12.75" customHeight="1">
      <c r="A51" s="35" t="s">
        <v>20</v>
      </c>
      <c r="B51" s="53">
        <f t="shared" si="3"/>
        <v>0.29158653468963269</v>
      </c>
      <c r="C51" s="53">
        <f t="shared" si="4"/>
        <v>0.47292432493407427</v>
      </c>
      <c r="D51" s="53">
        <f t="shared" si="4"/>
        <v>0.14307456705861338</v>
      </c>
      <c r="E51" s="53">
        <f t="shared" si="4"/>
        <v>0.71665906524909773</v>
      </c>
      <c r="F51" s="53">
        <f t="shared" si="4"/>
        <v>1.4871663200272547</v>
      </c>
      <c r="G51" s="53">
        <f t="shared" si="4"/>
        <v>0.55939902878735648</v>
      </c>
      <c r="H51" s="53">
        <f t="shared" si="4"/>
        <v>0.57943096129177296</v>
      </c>
      <c r="I51" s="53">
        <f t="shared" si="4"/>
        <v>0.43831596365154446</v>
      </c>
      <c r="J51" s="53">
        <f t="shared" si="4"/>
        <v>0.31999207201682617</v>
      </c>
      <c r="K51" s="53">
        <f t="shared" si="4"/>
        <v>0.1524699621104062</v>
      </c>
      <c r="L51" s="53">
        <f t="shared" si="4"/>
        <v>0.13447768214414632</v>
      </c>
      <c r="M51" s="53">
        <f t="shared" si="4"/>
        <v>6.8175623801805363E-2</v>
      </c>
      <c r="N51" s="53">
        <f t="shared" si="4"/>
        <v>8.220892564653301E-2</v>
      </c>
      <c r="O51" s="53">
        <f t="shared" si="4"/>
        <v>8.7786632316206203E-2</v>
      </c>
      <c r="P51" s="53">
        <f t="shared" si="4"/>
        <v>7.727130101438924E-2</v>
      </c>
      <c r="Q51" s="53">
        <f t="shared" si="4"/>
        <v>7.7087616447620341E-2</v>
      </c>
      <c r="R51" s="53">
        <f t="shared" si="4"/>
        <v>5.0637933487058369E-2</v>
      </c>
      <c r="S51" s="53">
        <f t="shared" si="4"/>
        <v>5.6864967018799444E-2</v>
      </c>
      <c r="T51" s="53">
        <f t="shared" si="4"/>
        <v>8.0721031715714958E-2</v>
      </c>
      <c r="U51" s="53">
        <f t="shared" si="4"/>
        <v>7.444323362823381E-2</v>
      </c>
      <c r="V51" s="53">
        <f t="shared" si="4"/>
        <v>9.7378185514945939E-2</v>
      </c>
      <c r="W51" s="53">
        <f t="shared" si="4"/>
        <v>7.7340318018007184E-2</v>
      </c>
      <c r="X51" s="53">
        <f t="shared" si="4"/>
        <v>7.6351093262719549E-2</v>
      </c>
      <c r="Y51" s="53">
        <f t="shared" si="4"/>
        <v>7.6734428142314515E-2</v>
      </c>
      <c r="Z51" s="53">
        <f t="shared" si="4"/>
        <v>7.1220012490776613E-2</v>
      </c>
      <c r="AA51" s="53">
        <f t="shared" si="4"/>
        <v>7.1601067643277408E-2</v>
      </c>
      <c r="AB51" s="53">
        <f t="shared" si="4"/>
        <v>5.6831087953759858E-2</v>
      </c>
      <c r="AC51" s="53">
        <f t="shared" si="4"/>
        <v>6.6536301845371765E-2</v>
      </c>
      <c r="AD51" s="53">
        <f t="shared" si="4"/>
        <v>0.12278667433774668</v>
      </c>
    </row>
    <row r="52" spans="1:30" ht="12.75" customHeight="1">
      <c r="A52" s="35" t="s">
        <v>19</v>
      </c>
      <c r="B52" s="53">
        <f t="shared" si="3"/>
        <v>2.2109235208582838</v>
      </c>
      <c r="C52" s="53">
        <f t="shared" si="4"/>
        <v>7.2642236135517138</v>
      </c>
      <c r="D52" s="53">
        <f t="shared" si="4"/>
        <v>8.4478036541730006</v>
      </c>
      <c r="E52" s="53">
        <f t="shared" si="4"/>
        <v>12.785275998313791</v>
      </c>
      <c r="F52" s="53">
        <f t="shared" si="4"/>
        <v>19.27831303906154</v>
      </c>
      <c r="G52" s="53">
        <f t="shared" si="4"/>
        <v>15.900513892342119</v>
      </c>
      <c r="H52" s="53">
        <f t="shared" si="4"/>
        <v>15.190920299091504</v>
      </c>
      <c r="I52" s="53">
        <f t="shared" si="4"/>
        <v>21.706712312330762</v>
      </c>
      <c r="J52" s="53">
        <f t="shared" si="4"/>
        <v>29.357768658329686</v>
      </c>
      <c r="K52" s="53">
        <f t="shared" si="4"/>
        <v>28.557073909702606</v>
      </c>
      <c r="L52" s="53">
        <f t="shared" si="4"/>
        <v>29.382321961467746</v>
      </c>
      <c r="M52" s="53">
        <f t="shared" si="4"/>
        <v>36.740046408222625</v>
      </c>
      <c r="N52" s="53">
        <f t="shared" si="4"/>
        <v>39.97498953846231</v>
      </c>
      <c r="O52" s="53">
        <f t="shared" si="4"/>
        <v>38.140876029514274</v>
      </c>
      <c r="P52" s="53">
        <f t="shared" si="4"/>
        <v>32.756596479401431</v>
      </c>
      <c r="Q52" s="53">
        <f t="shared" si="4"/>
        <v>32.956451019059998</v>
      </c>
      <c r="R52" s="53">
        <f t="shared" si="4"/>
        <v>25.341146432430794</v>
      </c>
      <c r="S52" s="53">
        <f t="shared" si="4"/>
        <v>20.336831128081666</v>
      </c>
      <c r="T52" s="53">
        <f t="shared" si="4"/>
        <v>21.783842257961268</v>
      </c>
      <c r="U52" s="53">
        <f t="shared" si="4"/>
        <v>24.605326773263243</v>
      </c>
      <c r="V52" s="53">
        <f t="shared" si="4"/>
        <v>24.912260760393185</v>
      </c>
      <c r="W52" s="53">
        <f t="shared" si="4"/>
        <v>24.864658104348223</v>
      </c>
      <c r="X52" s="53">
        <f t="shared" si="4"/>
        <v>24.613740392358682</v>
      </c>
      <c r="Y52" s="53">
        <f t="shared" si="4"/>
        <v>26.619089391882898</v>
      </c>
      <c r="Z52" s="53">
        <f t="shared" si="4"/>
        <v>33.049587256865429</v>
      </c>
      <c r="AA52" s="53">
        <f t="shared" si="4"/>
        <v>38.444434520770301</v>
      </c>
      <c r="AB52" s="53">
        <f t="shared" si="4"/>
        <v>40.309499738423177</v>
      </c>
      <c r="AC52" s="53">
        <f t="shared" si="4"/>
        <v>34.63159688037215</v>
      </c>
      <c r="AD52" s="53">
        <f t="shared" si="4"/>
        <v>29.364008767037237</v>
      </c>
    </row>
    <row r="53" spans="1:30" ht="12.75" customHeight="1">
      <c r="A53" s="35" t="s">
        <v>18</v>
      </c>
      <c r="B53" s="53">
        <f t="shared" si="3"/>
        <v>0.92712420372719084</v>
      </c>
      <c r="C53" s="53">
        <f t="shared" si="4"/>
        <v>0.80428521984768131</v>
      </c>
      <c r="D53" s="53">
        <f t="shared" si="4"/>
        <v>0.71703155001310903</v>
      </c>
      <c r="E53" s="53">
        <f t="shared" si="4"/>
        <v>0.712801590396972</v>
      </c>
      <c r="F53" s="53">
        <f t="shared" si="4"/>
        <v>0.79677697407174553</v>
      </c>
      <c r="G53" s="53">
        <f t="shared" si="4"/>
        <v>1.4639093027979162</v>
      </c>
      <c r="H53" s="53">
        <f t="shared" si="4"/>
        <v>1.3697738719748438</v>
      </c>
      <c r="I53" s="53">
        <f t="shared" si="4"/>
        <v>2.1038889248526242</v>
      </c>
      <c r="J53" s="53">
        <f t="shared" si="4"/>
        <v>1.8908044414958196</v>
      </c>
      <c r="K53" s="53">
        <f t="shared" si="4"/>
        <v>3.1428296386883208</v>
      </c>
      <c r="L53" s="53">
        <f t="shared" si="4"/>
        <v>1.788826109990534</v>
      </c>
      <c r="M53" s="53">
        <f t="shared" si="4"/>
        <v>1.7134998349056936</v>
      </c>
      <c r="N53" s="53">
        <f t="shared" si="4"/>
        <v>0.79762674216571594</v>
      </c>
      <c r="O53" s="53">
        <f t="shared" si="4"/>
        <v>0.56742044054630469</v>
      </c>
      <c r="P53" s="53">
        <f t="shared" si="4"/>
        <v>0.53787758459357049</v>
      </c>
      <c r="Q53" s="53">
        <f t="shared" si="4"/>
        <v>0.48791965885578531</v>
      </c>
      <c r="R53" s="53">
        <f t="shared" si="4"/>
        <v>0.51666446099812435</v>
      </c>
      <c r="S53" s="53">
        <f t="shared" si="4"/>
        <v>0.52762648588078631</v>
      </c>
      <c r="T53" s="53">
        <f t="shared" si="4"/>
        <v>0.44416630758008857</v>
      </c>
      <c r="U53" s="53">
        <f t="shared" si="4"/>
        <v>0.4931370501912789</v>
      </c>
      <c r="V53" s="53">
        <f t="shared" si="4"/>
        <v>0.50310009105649844</v>
      </c>
      <c r="W53" s="53">
        <f t="shared" si="4"/>
        <v>0.52049456137375127</v>
      </c>
      <c r="X53" s="53">
        <f t="shared" si="4"/>
        <v>0.80929227617674815</v>
      </c>
      <c r="Y53" s="53">
        <f t="shared" si="4"/>
        <v>0.86009257687447416</v>
      </c>
      <c r="Z53" s="53">
        <f t="shared" si="4"/>
        <v>0.39996854613881694</v>
      </c>
      <c r="AA53" s="53">
        <f t="shared" si="4"/>
        <v>0.50778535050408824</v>
      </c>
      <c r="AB53" s="53">
        <f t="shared" si="4"/>
        <v>0.36456248345375819</v>
      </c>
      <c r="AC53" s="53">
        <f t="shared" si="4"/>
        <v>0.67649610574975116</v>
      </c>
      <c r="AD53" s="53">
        <f t="shared" si="4"/>
        <v>0.7733882480633697</v>
      </c>
    </row>
    <row r="54" spans="1:30" ht="12.75" customHeight="1">
      <c r="A54" s="35" t="s">
        <v>17</v>
      </c>
      <c r="B54" s="53">
        <f t="shared" si="3"/>
        <v>3.8525856669503504</v>
      </c>
      <c r="C54" s="53">
        <f t="shared" si="4"/>
        <v>10.330962051749529</v>
      </c>
      <c r="D54" s="53">
        <f t="shared" si="4"/>
        <v>12.468896254977082</v>
      </c>
      <c r="E54" s="53">
        <f t="shared" si="4"/>
        <v>23.330404107795033</v>
      </c>
      <c r="F54" s="53">
        <f t="shared" si="4"/>
        <v>22.881845114618649</v>
      </c>
      <c r="G54" s="53">
        <f t="shared" si="4"/>
        <v>29.070177548455039</v>
      </c>
      <c r="H54" s="53">
        <f t="shared" si="4"/>
        <v>23.451435413428886</v>
      </c>
      <c r="I54" s="53">
        <f t="shared" si="4"/>
        <v>17.010071091150873</v>
      </c>
      <c r="J54" s="53">
        <f t="shared" si="4"/>
        <v>16.252028487084065</v>
      </c>
      <c r="K54" s="53">
        <f t="shared" si="4"/>
        <v>14.490509840672033</v>
      </c>
      <c r="L54" s="53">
        <f t="shared" si="4"/>
        <v>17.02546561871462</v>
      </c>
      <c r="M54" s="53">
        <f t="shared" si="4"/>
        <v>15.139745045684611</v>
      </c>
      <c r="N54" s="53">
        <f t="shared" si="4"/>
        <v>14.879229954967405</v>
      </c>
      <c r="O54" s="53">
        <f t="shared" si="4"/>
        <v>13.994094214190334</v>
      </c>
      <c r="P54" s="53">
        <f t="shared" si="4"/>
        <v>14.608996494706947</v>
      </c>
      <c r="Q54" s="53">
        <f t="shared" si="4"/>
        <v>13.759469059824958</v>
      </c>
      <c r="R54" s="53">
        <f t="shared" si="4"/>
        <v>13.842209768177272</v>
      </c>
      <c r="S54" s="53">
        <f t="shared" si="4"/>
        <v>12.383182741446539</v>
      </c>
      <c r="T54" s="53">
        <f t="shared" si="4"/>
        <v>11.504459274324311</v>
      </c>
      <c r="U54" s="53">
        <f t="shared" si="4"/>
        <v>11.317866766047862</v>
      </c>
      <c r="V54" s="53">
        <f t="shared" si="4"/>
        <v>11.685771319214131</v>
      </c>
      <c r="W54" s="53">
        <f t="shared" si="4"/>
        <v>10.425474383538095</v>
      </c>
      <c r="X54" s="53">
        <f t="shared" si="4"/>
        <v>11.733404398163598</v>
      </c>
      <c r="Y54" s="53">
        <f t="shared" si="4"/>
        <v>11.052245262939218</v>
      </c>
      <c r="Z54" s="53">
        <f t="shared" si="4"/>
        <v>8.7334388767344819</v>
      </c>
      <c r="AA54" s="53">
        <f t="shared" si="4"/>
        <v>8.4465437601463034</v>
      </c>
      <c r="AB54" s="53">
        <f t="shared" si="4"/>
        <v>8.0976704249183573</v>
      </c>
      <c r="AC54" s="53">
        <f t="shared" si="4"/>
        <v>9.3040572117726974</v>
      </c>
      <c r="AD54" s="53">
        <f t="shared" si="4"/>
        <v>12.319736413179326</v>
      </c>
    </row>
    <row r="55" spans="1:30" ht="12.75" customHeight="1">
      <c r="A55" s="35" t="s">
        <v>16</v>
      </c>
      <c r="B55" s="53">
        <f t="shared" si="3"/>
        <v>0.19532489438894635</v>
      </c>
      <c r="C55" s="53">
        <f t="shared" si="4"/>
        <v>9.6990599079557344E-2</v>
      </c>
      <c r="D55" s="53">
        <f t="shared" si="4"/>
        <v>0.1984282169598772</v>
      </c>
      <c r="E55" s="53">
        <f t="shared" si="4"/>
        <v>0.36239467970624584</v>
      </c>
      <c r="F55" s="53">
        <f t="shared" si="4"/>
        <v>0.79233396437311132</v>
      </c>
      <c r="G55" s="53">
        <f t="shared" si="4"/>
        <v>0.78450302223968693</v>
      </c>
      <c r="H55" s="53">
        <f t="shared" si="4"/>
        <v>0.55001190774738873</v>
      </c>
      <c r="I55" s="53">
        <f t="shared" si="4"/>
        <v>0.88476414803449854</v>
      </c>
      <c r="J55" s="53">
        <f t="shared" si="4"/>
        <v>1.3218540218066965</v>
      </c>
      <c r="K55" s="53">
        <f t="shared" si="4"/>
        <v>1.4191285616163629</v>
      </c>
      <c r="L55" s="53">
        <f t="shared" si="4"/>
        <v>1.2636718803768523</v>
      </c>
      <c r="M55" s="53">
        <f t="shared" si="4"/>
        <v>0.77399928596481771</v>
      </c>
      <c r="N55" s="53">
        <f t="shared" si="4"/>
        <v>0.84678206044184057</v>
      </c>
      <c r="O55" s="53">
        <f t="shared" si="4"/>
        <v>1.228443622007533</v>
      </c>
      <c r="P55" s="53">
        <f t="shared" si="4"/>
        <v>2.0763629179232121</v>
      </c>
      <c r="Q55" s="53">
        <f t="shared" si="4"/>
        <v>1.9849865954838983</v>
      </c>
      <c r="R55" s="53">
        <f t="shared" si="4"/>
        <v>2.4074202499783803</v>
      </c>
      <c r="S55" s="53">
        <f t="shared" si="4"/>
        <v>2.617045330586635</v>
      </c>
      <c r="T55" s="53">
        <f t="shared" si="4"/>
        <v>2.6704030615966032</v>
      </c>
      <c r="U55" s="53">
        <f t="shared" si="4"/>
        <v>2.5760923232142385</v>
      </c>
      <c r="V55" s="53">
        <f t="shared" si="4"/>
        <v>2.3761303264530649</v>
      </c>
      <c r="W55" s="53">
        <f t="shared" si="4"/>
        <v>2.0232143808596619</v>
      </c>
      <c r="X55" s="53">
        <f t="shared" si="4"/>
        <v>2.0618167805336771</v>
      </c>
      <c r="Y55" s="53">
        <f t="shared" si="4"/>
        <v>2.0707987925051849</v>
      </c>
      <c r="Z55" s="53">
        <f t="shared" si="4"/>
        <v>1.7824992999167135</v>
      </c>
      <c r="AA55" s="53">
        <f t="shared" si="4"/>
        <v>1.6277357879758041</v>
      </c>
      <c r="AB55" s="53">
        <f t="shared" si="4"/>
        <v>1.5511596171341189</v>
      </c>
      <c r="AC55" s="53">
        <f t="shared" si="4"/>
        <v>1.7211928642843</v>
      </c>
      <c r="AD55" s="53">
        <f t="shared" si="4"/>
        <v>1.7723396905293474</v>
      </c>
    </row>
    <row r="56" spans="1:30" ht="12.75" customHeight="1">
      <c r="A56" s="35" t="s">
        <v>15</v>
      </c>
      <c r="B56" s="53">
        <f t="shared" si="3"/>
        <v>1.5077885219235245</v>
      </c>
      <c r="C56" s="53">
        <f t="shared" si="4"/>
        <v>1.5498005399516677</v>
      </c>
      <c r="D56" s="53">
        <f t="shared" si="4"/>
        <v>2.6781187528395658</v>
      </c>
      <c r="E56" s="53">
        <f t="shared" si="4"/>
        <v>0.83309395335091019</v>
      </c>
      <c r="F56" s="53">
        <f t="shared" si="4"/>
        <v>0.50272499619193245</v>
      </c>
      <c r="G56" s="53">
        <f t="shared" si="4"/>
        <v>0.51998473674207935</v>
      </c>
      <c r="H56" s="53">
        <f t="shared" si="4"/>
        <v>0.79665491548342215</v>
      </c>
      <c r="I56" s="53">
        <f t="shared" si="4"/>
        <v>0.22963502750420289</v>
      </c>
      <c r="J56" s="53">
        <f t="shared" si="4"/>
        <v>0.16141350596801529</v>
      </c>
      <c r="K56" s="53">
        <f t="shared" si="4"/>
        <v>8.674245592752701E-2</v>
      </c>
      <c r="L56" s="53">
        <f t="shared" si="4"/>
        <v>0.10441411677593369</v>
      </c>
      <c r="M56" s="53">
        <f t="shared" si="4"/>
        <v>0.1766990562971183</v>
      </c>
      <c r="N56" s="53">
        <f t="shared" si="4"/>
        <v>0.35376347023142779</v>
      </c>
      <c r="O56" s="53">
        <f t="shared" si="4"/>
        <v>0.49492916994082714</v>
      </c>
      <c r="P56" s="53">
        <f t="shared" si="4"/>
        <v>1.1326345459837057</v>
      </c>
      <c r="Q56" s="53">
        <f t="shared" si="4"/>
        <v>0.48003196041531521</v>
      </c>
      <c r="R56" s="53">
        <f t="shared" si="4"/>
        <v>0.42230228936925773</v>
      </c>
      <c r="S56" s="53">
        <f t="shared" si="4"/>
        <v>1.0570404124075534</v>
      </c>
      <c r="T56" s="53">
        <f t="shared" si="4"/>
        <v>0.5415597911250376</v>
      </c>
      <c r="U56" s="53">
        <f t="shared" si="4"/>
        <v>0.46851494340246891</v>
      </c>
      <c r="V56" s="53">
        <f t="shared" si="4"/>
        <v>0.53752467598618558</v>
      </c>
      <c r="W56" s="53">
        <f t="shared" si="4"/>
        <v>0.5464315167752446</v>
      </c>
      <c r="X56" s="53">
        <f t="shared" ref="C56:AD63" si="5">X27/X$34*100</f>
        <v>0.6786634300131511</v>
      </c>
      <c r="Y56" s="53">
        <f t="shared" si="5"/>
        <v>0.53948257014321177</v>
      </c>
      <c r="Z56" s="53">
        <f t="shared" si="5"/>
        <v>0.49816960801253829</v>
      </c>
      <c r="AA56" s="53">
        <f t="shared" si="5"/>
        <v>0.35909515342584875</v>
      </c>
      <c r="AB56" s="53">
        <f t="shared" si="5"/>
        <v>0.31781686117252078</v>
      </c>
      <c r="AC56" s="53">
        <f t="shared" si="5"/>
        <v>0.31227221546911066</v>
      </c>
      <c r="AD56" s="53">
        <f t="shared" si="5"/>
        <v>0.51087240273542023</v>
      </c>
    </row>
    <row r="57" spans="1:30" ht="12.75" customHeight="1">
      <c r="A57" s="35" t="s">
        <v>14</v>
      </c>
      <c r="B57" s="53">
        <f t="shared" si="3"/>
        <v>0.39546327854778418</v>
      </c>
      <c r="C57" s="53">
        <f t="shared" si="5"/>
        <v>0.42291770641746651</v>
      </c>
      <c r="D57" s="53">
        <f t="shared" si="5"/>
        <v>0.51701273983643659</v>
      </c>
      <c r="E57" s="53">
        <f t="shared" si="5"/>
        <v>0.53864152073593041</v>
      </c>
      <c r="F57" s="53">
        <f t="shared" si="5"/>
        <v>0.47366195365739944</v>
      </c>
      <c r="G57" s="53">
        <f t="shared" si="5"/>
        <v>0.75583801619960167</v>
      </c>
      <c r="H57" s="53">
        <f t="shared" si="5"/>
        <v>0.79284506048566938</v>
      </c>
      <c r="I57" s="53">
        <f t="shared" si="5"/>
        <v>1.1516201363169025</v>
      </c>
      <c r="J57" s="53">
        <f t="shared" si="5"/>
        <v>0.96342306946120215</v>
      </c>
      <c r="K57" s="53">
        <f t="shared" si="5"/>
        <v>1.4194221684721251</v>
      </c>
      <c r="L57" s="53">
        <f t="shared" si="5"/>
        <v>2.4459831900182407</v>
      </c>
      <c r="M57" s="53">
        <f t="shared" si="5"/>
        <v>2.2908254395289198</v>
      </c>
      <c r="N57" s="53">
        <f t="shared" si="5"/>
        <v>2.3752336502801468</v>
      </c>
      <c r="O57" s="53">
        <f t="shared" si="5"/>
        <v>1.8209101597628057</v>
      </c>
      <c r="P57" s="53">
        <f t="shared" si="5"/>
        <v>2.0655342596063218</v>
      </c>
      <c r="Q57" s="53">
        <f t="shared" si="5"/>
        <v>2.4234176914842371</v>
      </c>
      <c r="R57" s="53">
        <f t="shared" si="5"/>
        <v>2.1026825998411587</v>
      </c>
      <c r="S57" s="53">
        <f t="shared" si="5"/>
        <v>2.2612271855292172</v>
      </c>
      <c r="T57" s="53">
        <f t="shared" si="5"/>
        <v>2.2585107951785299</v>
      </c>
      <c r="U57" s="53">
        <f t="shared" si="5"/>
        <v>2.4291950508064386</v>
      </c>
      <c r="V57" s="53">
        <f t="shared" si="5"/>
        <v>2.6327896641925825</v>
      </c>
      <c r="W57" s="53">
        <f t="shared" si="5"/>
        <v>2.8439017849191361</v>
      </c>
      <c r="X57" s="53">
        <f t="shared" si="5"/>
        <v>3.175750701084374</v>
      </c>
      <c r="Y57" s="53">
        <f t="shared" si="5"/>
        <v>3.5197332343635952</v>
      </c>
      <c r="Z57" s="53">
        <f t="shared" si="5"/>
        <v>2.8125482805643336</v>
      </c>
      <c r="AA57" s="53">
        <f t="shared" si="5"/>
        <v>2.6250929830243446</v>
      </c>
      <c r="AB57" s="53">
        <f t="shared" si="5"/>
        <v>2.6084744000787823</v>
      </c>
      <c r="AC57" s="53">
        <f t="shared" si="5"/>
        <v>2.8739673322376831</v>
      </c>
      <c r="AD57" s="53">
        <f t="shared" si="5"/>
        <v>2.3869340254054778</v>
      </c>
    </row>
    <row r="58" spans="1:30" ht="12.75" customHeight="1">
      <c r="A58" s="35" t="s">
        <v>13</v>
      </c>
      <c r="B58" s="53">
        <f t="shared" si="3"/>
        <v>1.2215982735870203</v>
      </c>
      <c r="C58" s="53">
        <f t="shared" si="5"/>
        <v>1.0895504486439671</v>
      </c>
      <c r="D58" s="53">
        <f t="shared" si="5"/>
        <v>1.1816729642532162</v>
      </c>
      <c r="E58" s="53">
        <f t="shared" si="5"/>
        <v>1.59052523329072</v>
      </c>
      <c r="F58" s="53">
        <f t="shared" si="5"/>
        <v>3.2429533537474269</v>
      </c>
      <c r="G58" s="53">
        <f t="shared" si="5"/>
        <v>1.2920749792451443</v>
      </c>
      <c r="H58" s="53">
        <f t="shared" si="5"/>
        <v>1.4132985978649211</v>
      </c>
      <c r="I58" s="53">
        <f t="shared" si="5"/>
        <v>1.4774346666035874</v>
      </c>
      <c r="J58" s="53">
        <f t="shared" si="5"/>
        <v>1.5849675524732185</v>
      </c>
      <c r="K58" s="53">
        <f t="shared" si="5"/>
        <v>1.686224250759276</v>
      </c>
      <c r="L58" s="53">
        <f t="shared" si="5"/>
        <v>1.8935862250751629</v>
      </c>
      <c r="M58" s="53">
        <f t="shared" si="5"/>
        <v>1.3773987931942997</v>
      </c>
      <c r="N58" s="53">
        <f t="shared" si="5"/>
        <v>1.8481374538377455</v>
      </c>
      <c r="O58" s="53">
        <f t="shared" si="5"/>
        <v>2.1769081507959753</v>
      </c>
      <c r="P58" s="53">
        <f t="shared" si="5"/>
        <v>2.2218795763544517</v>
      </c>
      <c r="Q58" s="53">
        <f t="shared" si="5"/>
        <v>2.5277943974156605</v>
      </c>
      <c r="R58" s="53">
        <f t="shared" si="5"/>
        <v>2.946835000009187</v>
      </c>
      <c r="S58" s="53">
        <f t="shared" si="5"/>
        <v>2.9103464662916729</v>
      </c>
      <c r="T58" s="53">
        <f t="shared" si="5"/>
        <v>2.6776562818115757</v>
      </c>
      <c r="U58" s="53">
        <f t="shared" si="5"/>
        <v>2.9066589648871535</v>
      </c>
      <c r="V58" s="53">
        <f t="shared" si="5"/>
        <v>2.9420780109238995</v>
      </c>
      <c r="W58" s="53">
        <f t="shared" si="5"/>
        <v>3.4816282103049425</v>
      </c>
      <c r="X58" s="53">
        <f t="shared" si="5"/>
        <v>3.6602607584171936</v>
      </c>
      <c r="Y58" s="53">
        <f t="shared" si="5"/>
        <v>3.4799556354002488</v>
      </c>
      <c r="Z58" s="53">
        <f t="shared" si="5"/>
        <v>3.2415498069941151</v>
      </c>
      <c r="AA58" s="53">
        <f t="shared" si="5"/>
        <v>3.0559012308989488</v>
      </c>
      <c r="AB58" s="53">
        <f t="shared" si="5"/>
        <v>2.7710793245057199</v>
      </c>
      <c r="AC58" s="53">
        <f t="shared" si="5"/>
        <v>3.2154642681711212</v>
      </c>
      <c r="AD58" s="53">
        <f t="shared" si="5"/>
        <v>2.6977183452818339</v>
      </c>
    </row>
    <row r="59" spans="1:30" ht="12.75" customHeight="1">
      <c r="A59" s="35" t="s">
        <v>12</v>
      </c>
      <c r="B59" s="53">
        <f t="shared" si="3"/>
        <v>3.5249019238956403</v>
      </c>
      <c r="C59" s="53">
        <f t="shared" si="5"/>
        <v>4.4784700222725231</v>
      </c>
      <c r="D59" s="53">
        <f t="shared" si="5"/>
        <v>4.6615807976011805</v>
      </c>
      <c r="E59" s="53">
        <f t="shared" si="5"/>
        <v>3.3532402979535245</v>
      </c>
      <c r="F59" s="53">
        <f t="shared" si="5"/>
        <v>5.0965622498838767</v>
      </c>
      <c r="G59" s="53">
        <f t="shared" si="5"/>
        <v>4.2975285089386102</v>
      </c>
      <c r="H59" s="53">
        <f t="shared" si="5"/>
        <v>5.1048485067841893</v>
      </c>
      <c r="I59" s="53">
        <f t="shared" si="5"/>
        <v>4.5612870603292031</v>
      </c>
      <c r="J59" s="53">
        <f t="shared" si="5"/>
        <v>5.7083377778250215</v>
      </c>
      <c r="K59" s="53">
        <f t="shared" si="5"/>
        <v>5.0610208457763646</v>
      </c>
      <c r="L59" s="53">
        <f t="shared" si="5"/>
        <v>5.5490483573463525</v>
      </c>
      <c r="M59" s="53">
        <f t="shared" si="5"/>
        <v>4.1384871215723615</v>
      </c>
      <c r="N59" s="53">
        <f t="shared" si="5"/>
        <v>5.1233129777997988</v>
      </c>
      <c r="O59" s="53">
        <f t="shared" si="5"/>
        <v>6.2995607709463037</v>
      </c>
      <c r="P59" s="53">
        <f t="shared" si="5"/>
        <v>8.2424772025201793</v>
      </c>
      <c r="Q59" s="53">
        <f t="shared" si="5"/>
        <v>8.4855445038470663</v>
      </c>
      <c r="R59" s="53">
        <f t="shared" si="5"/>
        <v>11.227193037880365</v>
      </c>
      <c r="S59" s="53">
        <f t="shared" si="5"/>
        <v>13.348468503607453</v>
      </c>
      <c r="T59" s="53">
        <f t="shared" si="5"/>
        <v>12.520025681317593</v>
      </c>
      <c r="U59" s="53">
        <f t="shared" si="5"/>
        <v>13.449565902968018</v>
      </c>
      <c r="V59" s="53">
        <f t="shared" si="5"/>
        <v>13.777264187137492</v>
      </c>
      <c r="W59" s="53">
        <f t="shared" si="5"/>
        <v>15.286556507470445</v>
      </c>
      <c r="X59" s="53">
        <f t="shared" si="5"/>
        <v>15.67693557853134</v>
      </c>
      <c r="Y59" s="53">
        <f t="shared" si="5"/>
        <v>16.201829479304049</v>
      </c>
      <c r="Z59" s="53">
        <f t="shared" si="5"/>
        <v>17.459015608202211</v>
      </c>
      <c r="AA59" s="53">
        <f t="shared" si="5"/>
        <v>15.845495792846478</v>
      </c>
      <c r="AB59" s="53">
        <f t="shared" si="5"/>
        <v>16.573164513802507</v>
      </c>
      <c r="AC59" s="53">
        <f t="shared" si="5"/>
        <v>18.771655763273188</v>
      </c>
      <c r="AD59" s="53">
        <f t="shared" si="5"/>
        <v>12.113525896919354</v>
      </c>
    </row>
    <row r="60" spans="1:30" ht="12.75" customHeight="1">
      <c r="A60" s="35" t="s">
        <v>11</v>
      </c>
      <c r="B60" s="53">
        <f t="shared" si="3"/>
        <v>3.1006400236483031E-2</v>
      </c>
      <c r="C60" s="53">
        <f t="shared" si="5"/>
        <v>3.9737411975787285E-2</v>
      </c>
      <c r="D60" s="53">
        <f t="shared" si="5"/>
        <v>5.5355574046796661E-2</v>
      </c>
      <c r="E60" s="53">
        <f t="shared" si="5"/>
        <v>2.9893176166666216E-2</v>
      </c>
      <c r="F60" s="53">
        <f t="shared" si="5"/>
        <v>3.9724253010916553E-2</v>
      </c>
      <c r="G60" s="53">
        <f t="shared" si="5"/>
        <v>3.4425046368825415E-2</v>
      </c>
      <c r="H60" s="53">
        <f t="shared" si="5"/>
        <v>5.5018737355894055E-2</v>
      </c>
      <c r="I60" s="53">
        <f t="shared" si="5"/>
        <v>7.1179719230868382E-2</v>
      </c>
      <c r="J60" s="53">
        <f t="shared" si="5"/>
        <v>3.3938058181764423E-2</v>
      </c>
      <c r="K60" s="53">
        <f t="shared" si="5"/>
        <v>2.7804364262494455E-2</v>
      </c>
      <c r="L60" s="53">
        <f t="shared" si="5"/>
        <v>3.074368751854694E-2</v>
      </c>
      <c r="M60" s="53">
        <f t="shared" si="5"/>
        <v>2.0694408863698104E-2</v>
      </c>
      <c r="N60" s="53">
        <f t="shared" si="5"/>
        <v>3.1654708729311434E-2</v>
      </c>
      <c r="O60" s="53">
        <f t="shared" si="5"/>
        <v>2.4497594143985578E-2</v>
      </c>
      <c r="P60" s="53">
        <f t="shared" si="5"/>
        <v>2.3326617015228309E-2</v>
      </c>
      <c r="Q60" s="53">
        <f t="shared" si="5"/>
        <v>2.2251834502451936E-2</v>
      </c>
      <c r="R60" s="53">
        <f t="shared" si="5"/>
        <v>3.1425763822323323E-2</v>
      </c>
      <c r="S60" s="53">
        <f t="shared" si="5"/>
        <v>3.8988227653146142E-2</v>
      </c>
      <c r="T60" s="53">
        <f t="shared" si="5"/>
        <v>3.2583722095674533E-2</v>
      </c>
      <c r="U60" s="53">
        <f t="shared" si="5"/>
        <v>3.9690946115131631E-2</v>
      </c>
      <c r="V60" s="53">
        <f t="shared" si="5"/>
        <v>9.0110566283628984E-2</v>
      </c>
      <c r="W60" s="53">
        <f t="shared" si="5"/>
        <v>6.5770122453532892E-2</v>
      </c>
      <c r="X60" s="53">
        <f t="shared" si="5"/>
        <v>4.6730648454703719E-2</v>
      </c>
      <c r="Y60" s="53">
        <f t="shared" si="5"/>
        <v>4.7869535595599269E-2</v>
      </c>
      <c r="Z60" s="53">
        <f t="shared" si="5"/>
        <v>3.25016650777964E-2</v>
      </c>
      <c r="AA60" s="53">
        <f t="shared" si="5"/>
        <v>2.6037519077858555E-2</v>
      </c>
      <c r="AB60" s="53">
        <f t="shared" si="5"/>
        <v>4.1035418070908519E-2</v>
      </c>
      <c r="AC60" s="53">
        <f t="shared" si="5"/>
        <v>1.3903326437896324E-2</v>
      </c>
      <c r="AD60" s="53">
        <f t="shared" si="5"/>
        <v>3.8194879975237579E-2</v>
      </c>
    </row>
    <row r="61" spans="1:30" ht="12.75" customHeight="1">
      <c r="A61" s="35" t="s">
        <v>10</v>
      </c>
      <c r="B61" s="53">
        <f t="shared" si="3"/>
        <v>0.14326248388285845</v>
      </c>
      <c r="C61" s="53">
        <f t="shared" si="5"/>
        <v>7.6111729236847295E-2</v>
      </c>
      <c r="D61" s="53">
        <f t="shared" si="5"/>
        <v>0.1438739651351203</v>
      </c>
      <c r="E61" s="53">
        <f t="shared" si="5"/>
        <v>6.1638817554169785E-2</v>
      </c>
      <c r="F61" s="53">
        <f t="shared" si="5"/>
        <v>7.6356335000148712E-2</v>
      </c>
      <c r="G61" s="53">
        <f t="shared" si="5"/>
        <v>9.7374961102762808E-2</v>
      </c>
      <c r="H61" s="53">
        <f t="shared" si="5"/>
        <v>0.28851200056405263</v>
      </c>
      <c r="I61" s="53">
        <f t="shared" si="5"/>
        <v>0.27969783126721659</v>
      </c>
      <c r="J61" s="53">
        <f t="shared" si="5"/>
        <v>0.26159181363926792</v>
      </c>
      <c r="K61" s="53">
        <f t="shared" si="5"/>
        <v>0.20987853580033605</v>
      </c>
      <c r="L61" s="53">
        <f t="shared" si="5"/>
        <v>0.23182249489150306</v>
      </c>
      <c r="M61" s="53">
        <f t="shared" si="5"/>
        <v>0.16719270665706573</v>
      </c>
      <c r="N61" s="53">
        <f t="shared" si="5"/>
        <v>0.15547128819004125</v>
      </c>
      <c r="O61" s="53">
        <f t="shared" si="5"/>
        <v>0.1378673318312478</v>
      </c>
      <c r="P61" s="53">
        <f t="shared" si="5"/>
        <v>0.12185359127224403</v>
      </c>
      <c r="Q61" s="53">
        <f t="shared" si="5"/>
        <v>0.14552971009561574</v>
      </c>
      <c r="R61" s="53">
        <f t="shared" si="5"/>
        <v>0.12452775763283494</v>
      </c>
      <c r="S61" s="53">
        <f t="shared" si="5"/>
        <v>0.10773553246922593</v>
      </c>
      <c r="T61" s="53">
        <f t="shared" si="5"/>
        <v>7.0380451818127229E-2</v>
      </c>
      <c r="U61" s="53">
        <f t="shared" si="5"/>
        <v>7.2927765970711378E-2</v>
      </c>
      <c r="V61" s="53">
        <f t="shared" si="5"/>
        <v>5.9517559564862536E-2</v>
      </c>
      <c r="W61" s="53">
        <f t="shared" si="5"/>
        <v>5.6071111543500439E-2</v>
      </c>
      <c r="X61" s="53">
        <f t="shared" si="5"/>
        <v>4.9251303264052235E-2</v>
      </c>
      <c r="Y61" s="53">
        <f t="shared" si="5"/>
        <v>6.2442559363444443E-2</v>
      </c>
      <c r="Z61" s="53">
        <f t="shared" si="5"/>
        <v>5.3103552631397419E-2</v>
      </c>
      <c r="AA61" s="53">
        <f t="shared" si="5"/>
        <v>4.2977785437335436E-2</v>
      </c>
      <c r="AB61" s="53">
        <f t="shared" si="5"/>
        <v>3.1985810347247449E-2</v>
      </c>
      <c r="AC61" s="53">
        <f t="shared" si="5"/>
        <v>3.5915546665937853E-2</v>
      </c>
      <c r="AD61" s="53">
        <f t="shared" si="5"/>
        <v>9.6749907470488505E-2</v>
      </c>
    </row>
    <row r="62" spans="1:30" ht="12.75" customHeight="1">
      <c r="A62" s="35" t="s">
        <v>9</v>
      </c>
      <c r="B62" s="53">
        <f t="shared" si="3"/>
        <v>12.816214826690922</v>
      </c>
      <c r="C62" s="53">
        <f t="shared" si="5"/>
        <v>10.240262176691802</v>
      </c>
      <c r="D62" s="53">
        <f t="shared" si="5"/>
        <v>12.25417207817407</v>
      </c>
      <c r="E62" s="53">
        <f t="shared" si="5"/>
        <v>11.985100767074956</v>
      </c>
      <c r="F62" s="53">
        <f t="shared" si="5"/>
        <v>11.657529324615561</v>
      </c>
      <c r="G62" s="53">
        <f t="shared" si="5"/>
        <v>8.7928034826833805</v>
      </c>
      <c r="H62" s="53">
        <f t="shared" si="5"/>
        <v>10.093374358561329</v>
      </c>
      <c r="I62" s="53">
        <f t="shared" si="5"/>
        <v>10.243249692429748</v>
      </c>
      <c r="J62" s="53">
        <f t="shared" si="5"/>
        <v>11.510909306275355</v>
      </c>
      <c r="K62" s="53">
        <f t="shared" si="5"/>
        <v>12.921882026817086</v>
      </c>
      <c r="L62" s="53">
        <f t="shared" si="5"/>
        <v>12.196634728398417</v>
      </c>
      <c r="M62" s="53">
        <f t="shared" si="5"/>
        <v>11.357152901684868</v>
      </c>
      <c r="N62" s="53">
        <f t="shared" si="5"/>
        <v>12.135950804785566</v>
      </c>
      <c r="O62" s="53">
        <f t="shared" si="5"/>
        <v>13.019983260850207</v>
      </c>
      <c r="P62" s="53">
        <f t="shared" si="5"/>
        <v>13.309230363462035</v>
      </c>
      <c r="Q62" s="53">
        <f t="shared" si="5"/>
        <v>15.20106769369383</v>
      </c>
      <c r="R62" s="53">
        <f t="shared" si="5"/>
        <v>17.669691377171979</v>
      </c>
      <c r="S62" s="53">
        <f t="shared" si="5"/>
        <v>20.634189404435325</v>
      </c>
      <c r="T62" s="53">
        <f t="shared" si="5"/>
        <v>20.479324280167972</v>
      </c>
      <c r="U62" s="53">
        <f t="shared" si="5"/>
        <v>17.919449393067868</v>
      </c>
      <c r="V62" s="53">
        <f t="shared" si="5"/>
        <v>16.509236921870389</v>
      </c>
      <c r="W62" s="53">
        <f t="shared" si="5"/>
        <v>16.30190222392174</v>
      </c>
      <c r="X62" s="53">
        <f t="shared" si="5"/>
        <v>16.312091752678697</v>
      </c>
      <c r="Y62" s="53">
        <f t="shared" si="5"/>
        <v>17.231937101112408</v>
      </c>
      <c r="Z62" s="53">
        <f t="shared" si="5"/>
        <v>15.643922121512773</v>
      </c>
      <c r="AA62" s="53">
        <f t="shared" si="5"/>
        <v>14.106303034781043</v>
      </c>
      <c r="AB62" s="53">
        <f t="shared" si="5"/>
        <v>13.24022275642549</v>
      </c>
      <c r="AC62" s="53">
        <f t="shared" si="5"/>
        <v>14.362319158641826</v>
      </c>
      <c r="AD62" s="53">
        <f t="shared" si="5"/>
        <v>15.026602985693852</v>
      </c>
    </row>
    <row r="63" spans="1:30" ht="12.75" customHeight="1">
      <c r="A63" s="2" t="s">
        <v>8</v>
      </c>
      <c r="B63" s="53">
        <f t="shared" si="3"/>
        <v>100</v>
      </c>
      <c r="C63" s="53">
        <f t="shared" si="5"/>
        <v>100</v>
      </c>
      <c r="D63" s="53">
        <f t="shared" si="5"/>
        <v>100</v>
      </c>
      <c r="E63" s="53">
        <f t="shared" si="5"/>
        <v>100</v>
      </c>
      <c r="F63" s="53">
        <f t="shared" si="5"/>
        <v>100</v>
      </c>
      <c r="G63" s="53">
        <f t="shared" si="5"/>
        <v>100</v>
      </c>
      <c r="H63" s="53">
        <f t="shared" si="5"/>
        <v>100</v>
      </c>
      <c r="I63" s="53">
        <f t="shared" si="5"/>
        <v>100</v>
      </c>
      <c r="J63" s="53">
        <f t="shared" si="5"/>
        <v>100</v>
      </c>
      <c r="K63" s="53">
        <f t="shared" si="5"/>
        <v>100</v>
      </c>
      <c r="L63" s="53">
        <f t="shared" si="5"/>
        <v>100</v>
      </c>
      <c r="M63" s="53">
        <f t="shared" si="5"/>
        <v>100</v>
      </c>
      <c r="N63" s="53">
        <f t="shared" si="5"/>
        <v>100</v>
      </c>
      <c r="O63" s="53">
        <f t="shared" si="5"/>
        <v>100</v>
      </c>
      <c r="P63" s="53">
        <f t="shared" si="5"/>
        <v>100</v>
      </c>
      <c r="Q63" s="53">
        <f t="shared" si="5"/>
        <v>100</v>
      </c>
      <c r="R63" s="53">
        <f t="shared" si="5"/>
        <v>100</v>
      </c>
      <c r="S63" s="53">
        <f t="shared" si="5"/>
        <v>100</v>
      </c>
      <c r="T63" s="53">
        <f t="shared" si="5"/>
        <v>100</v>
      </c>
      <c r="U63" s="53">
        <f t="shared" si="5"/>
        <v>100</v>
      </c>
      <c r="V63" s="53">
        <f t="shared" si="5"/>
        <v>100</v>
      </c>
      <c r="W63" s="53">
        <f t="shared" si="5"/>
        <v>100</v>
      </c>
      <c r="X63" s="53">
        <f t="shared" si="5"/>
        <v>100</v>
      </c>
      <c r="Y63" s="53">
        <f t="shared" si="5"/>
        <v>100</v>
      </c>
      <c r="Z63" s="53">
        <f t="shared" si="5"/>
        <v>100</v>
      </c>
      <c r="AA63" s="53">
        <f t="shared" si="5"/>
        <v>100</v>
      </c>
      <c r="AB63" s="53">
        <f t="shared" si="5"/>
        <v>100</v>
      </c>
      <c r="AC63" s="53">
        <f t="shared" si="5"/>
        <v>100</v>
      </c>
      <c r="AD63" s="53">
        <f t="shared" si="5"/>
        <v>100</v>
      </c>
    </row>
    <row r="64" spans="1:30" ht="12.75" customHeight="1" thickBot="1"/>
    <row r="65" spans="1:30" ht="12.75" customHeight="1" thickTop="1" thickBot="1">
      <c r="A65" s="112" t="s">
        <v>42</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1:30" ht="12.75" customHeight="1" thickTop="1"/>
    <row r="67" spans="1:30" ht="12.75" customHeight="1">
      <c r="A67" s="35" t="s">
        <v>33</v>
      </c>
      <c r="B67" s="79" t="s">
        <v>589</v>
      </c>
      <c r="C67" s="53">
        <f t="shared" ref="C67:C92" si="6">IFERROR(C9/B9*100-100,"--")</f>
        <v>-28.102980551263215</v>
      </c>
      <c r="D67" s="53">
        <f t="shared" ref="D67:D92" si="7">IFERROR(D9/C9*100-100,"--")</f>
        <v>72.63890431567566</v>
      </c>
      <c r="E67" s="53">
        <f t="shared" ref="E67:E92" si="8">IFERROR(E9/D9*100-100,"--")</f>
        <v>-10.180987980848855</v>
      </c>
      <c r="F67" s="53">
        <f t="shared" ref="F67:F92" si="9">IFERROR(F9/E9*100-100,"--")</f>
        <v>13.036353876379863</v>
      </c>
      <c r="G67" s="53">
        <f t="shared" ref="G67:G92" si="10">IFERROR(G9/F9*100-100,"--")</f>
        <v>54.051782324948192</v>
      </c>
      <c r="H67" s="53">
        <f t="shared" ref="H67:H92" si="11">IFERROR(H9/G9*100-100,"--")</f>
        <v>21.015879773730632</v>
      </c>
      <c r="I67" s="53">
        <f t="shared" ref="I67:I92" si="12">IFERROR(I9/H9*100-100,"--")</f>
        <v>27.778030815167568</v>
      </c>
      <c r="J67" s="53">
        <f t="shared" ref="J67:J92" si="13">IFERROR(J9/I9*100-100,"--")</f>
        <v>-8.5743934858608242</v>
      </c>
      <c r="K67" s="53">
        <f t="shared" ref="K67:K92" si="14">IFERROR(K9/J9*100-100,"--")</f>
        <v>45.540379145180879</v>
      </c>
      <c r="L67" s="53">
        <f t="shared" ref="L67:L92" si="15">IFERROR(L9/K9*100-100,"--")</f>
        <v>33.824817963584621</v>
      </c>
      <c r="M67" s="53">
        <f t="shared" ref="M67:M92" si="16">IFERROR(M9/L9*100-100,"--")</f>
        <v>10.208853071729123</v>
      </c>
      <c r="N67" s="53">
        <f t="shared" ref="N67:N92" si="17">IFERROR(N9/M9*100-100,"--")</f>
        <v>46.665411137133532</v>
      </c>
      <c r="O67" s="53">
        <f t="shared" ref="O67:O92" si="18">IFERROR(O9/N9*100-100,"--")</f>
        <v>39.653457881349397</v>
      </c>
      <c r="P67" s="53">
        <f t="shared" ref="P67:P92" si="19">IFERROR(P9/O9*100-100,"--")</f>
        <v>-22.535587717948644</v>
      </c>
      <c r="Q67" s="53">
        <f t="shared" ref="Q67:Q92" si="20">IFERROR(Q9/P9*100-100,"--")</f>
        <v>1.6721793308032602</v>
      </c>
      <c r="R67" s="53">
        <f t="shared" ref="R67:R92" si="21">IFERROR(R9/Q9*100-100,"--")</f>
        <v>-14.1263985194621</v>
      </c>
      <c r="S67" s="53">
        <f t="shared" ref="S67:S92" si="22">IFERROR(S9/R9*100-100,"--")</f>
        <v>2.8963511648585296</v>
      </c>
      <c r="T67" s="53">
        <f t="shared" ref="T67:T92" si="23">IFERROR(T9/S9*100-100,"--")</f>
        <v>12.846677290330973</v>
      </c>
      <c r="U67" s="53">
        <f t="shared" ref="U67:U92" si="24">IFERROR(U9/T9*100-100,"--")</f>
        <v>16.481866475334755</v>
      </c>
      <c r="V67" s="53">
        <f t="shared" ref="V67:V92" si="25">IFERROR(V9/U9*100-100,"--")</f>
        <v>4.5963247723448148</v>
      </c>
      <c r="W67" s="53">
        <f t="shared" ref="W67:W92" si="26">IFERROR(W9/V9*100-100,"--")</f>
        <v>22.374868667064945</v>
      </c>
      <c r="X67" s="53">
        <f t="shared" ref="X67:X92" si="27">IFERROR(X9/W9*100-100,"--")</f>
        <v>22.542523142785598</v>
      </c>
      <c r="Y67" s="53">
        <f t="shared" ref="Y67:Y92" si="28">IFERROR(Y9/X9*100-100,"--")</f>
        <v>-18.595642223197487</v>
      </c>
      <c r="Z67" s="53">
        <f t="shared" ref="Z67:Z92" si="29">IFERROR(Z9/Y9*100-100,"--")</f>
        <v>-6.0871870820771505</v>
      </c>
      <c r="AA67" s="53">
        <f t="shared" ref="AA67:AA92" si="30">IFERROR(AA9/Z9*100-100,"--")</f>
        <v>10.06510775728448</v>
      </c>
      <c r="AB67" s="53">
        <f t="shared" ref="AB67:AB92" si="31">IFERROR(AB9/AA9*100-100,"--")</f>
        <v>-1.3192805982873352</v>
      </c>
      <c r="AC67" s="53">
        <f t="shared" ref="AC67:AC92" si="32">IFERROR(AC9/AB9*100-100,"--")</f>
        <v>-20.231784073964747</v>
      </c>
      <c r="AD67" s="53">
        <f>IFERROR(POWER(AC9/B9,1/28)*100-100,"--")</f>
        <v>9.1034369517509361</v>
      </c>
    </row>
    <row r="68" spans="1:30" ht="12.75" customHeight="1">
      <c r="A68" s="35" t="s">
        <v>32</v>
      </c>
      <c r="B68" s="79" t="s">
        <v>589</v>
      </c>
      <c r="C68" s="53">
        <f t="shared" si="6"/>
        <v>14.710087279881236</v>
      </c>
      <c r="D68" s="53">
        <f t="shared" si="7"/>
        <v>-7.0179911694161774</v>
      </c>
      <c r="E68" s="53">
        <f t="shared" si="8"/>
        <v>13.735469631245238</v>
      </c>
      <c r="F68" s="53">
        <f t="shared" si="9"/>
        <v>-30.471116799458414</v>
      </c>
      <c r="G68" s="53">
        <f t="shared" si="10"/>
        <v>40.967320556217459</v>
      </c>
      <c r="H68" s="53">
        <f t="shared" si="11"/>
        <v>43.425758498511215</v>
      </c>
      <c r="I68" s="53">
        <f t="shared" si="12"/>
        <v>-5.2810940423229056</v>
      </c>
      <c r="J68" s="53">
        <f t="shared" si="13"/>
        <v>-17.698577577470687</v>
      </c>
      <c r="K68" s="53">
        <f t="shared" si="14"/>
        <v>25.082899208509417</v>
      </c>
      <c r="L68" s="53">
        <f t="shared" si="15"/>
        <v>-3.0169429090349382</v>
      </c>
      <c r="M68" s="53">
        <f t="shared" si="16"/>
        <v>16.572696108877949</v>
      </c>
      <c r="N68" s="53">
        <f t="shared" si="17"/>
        <v>-0.39292302037766547</v>
      </c>
      <c r="O68" s="53">
        <f t="shared" si="18"/>
        <v>19.68771088249504</v>
      </c>
      <c r="P68" s="53">
        <f t="shared" si="19"/>
        <v>-3.0092140512006864</v>
      </c>
      <c r="Q68" s="53">
        <f t="shared" si="20"/>
        <v>8.9094600684054086</v>
      </c>
      <c r="R68" s="53">
        <f t="shared" si="21"/>
        <v>9.6324208351723115</v>
      </c>
      <c r="S68" s="53">
        <f t="shared" si="22"/>
        <v>13.05781276175118</v>
      </c>
      <c r="T68" s="53">
        <f t="shared" si="23"/>
        <v>33.583622330603646</v>
      </c>
      <c r="U68" s="53">
        <f t="shared" si="24"/>
        <v>-5.0374396620514403</v>
      </c>
      <c r="V68" s="53">
        <f t="shared" si="25"/>
        <v>12.351222248012547</v>
      </c>
      <c r="W68" s="53">
        <f t="shared" si="26"/>
        <v>-1.7453812267429214</v>
      </c>
      <c r="X68" s="53">
        <f t="shared" si="27"/>
        <v>-22.599697611638277</v>
      </c>
      <c r="Y68" s="53">
        <f t="shared" si="28"/>
        <v>-24.819347948064731</v>
      </c>
      <c r="Z68" s="53">
        <f t="shared" si="29"/>
        <v>-9.4495687719065415</v>
      </c>
      <c r="AA68" s="53">
        <f t="shared" si="30"/>
        <v>-5.4280548684698715</v>
      </c>
      <c r="AB68" s="53">
        <f t="shared" si="31"/>
        <v>3.3516407844748102</v>
      </c>
      <c r="AC68" s="53">
        <f t="shared" si="32"/>
        <v>-31.780351996602562</v>
      </c>
      <c r="AD68" s="53">
        <f t="shared" ref="AD68:AD92" si="33">IFERROR(POWER(AC10/B10,1/28)*100-100,"--")</f>
        <v>1.3201431250723346</v>
      </c>
    </row>
    <row r="69" spans="1:30" ht="12.75" customHeight="1">
      <c r="A69" s="35" t="s">
        <v>31</v>
      </c>
      <c r="B69" s="79" t="s">
        <v>589</v>
      </c>
      <c r="C69" s="53">
        <f t="shared" si="6"/>
        <v>-16.203455767066117</v>
      </c>
      <c r="D69" s="53">
        <f t="shared" si="7"/>
        <v>-0.3885992851375164</v>
      </c>
      <c r="E69" s="53">
        <f t="shared" si="8"/>
        <v>-15.377281382901302</v>
      </c>
      <c r="F69" s="53">
        <f t="shared" si="9"/>
        <v>-30.836158332481716</v>
      </c>
      <c r="G69" s="53">
        <f t="shared" si="10"/>
        <v>60.348775183781157</v>
      </c>
      <c r="H69" s="53">
        <f t="shared" si="11"/>
        <v>104.90788313409661</v>
      </c>
      <c r="I69" s="53">
        <f t="shared" si="12"/>
        <v>0.37473404908006103</v>
      </c>
      <c r="J69" s="53">
        <f t="shared" si="13"/>
        <v>-13.2574596325491</v>
      </c>
      <c r="K69" s="53">
        <f t="shared" si="14"/>
        <v>11.381585272452057</v>
      </c>
      <c r="L69" s="53">
        <f t="shared" si="15"/>
        <v>18.294962022307601</v>
      </c>
      <c r="M69" s="53">
        <f t="shared" si="16"/>
        <v>35.532411027551632</v>
      </c>
      <c r="N69" s="53">
        <f t="shared" si="17"/>
        <v>-24.174633155733176</v>
      </c>
      <c r="O69" s="53">
        <f t="shared" si="18"/>
        <v>-23.948322672998131</v>
      </c>
      <c r="P69" s="53">
        <f t="shared" si="19"/>
        <v>11.698831880494183</v>
      </c>
      <c r="Q69" s="53">
        <f t="shared" si="20"/>
        <v>-0.66596882830165782</v>
      </c>
      <c r="R69" s="53">
        <f t="shared" si="21"/>
        <v>3.1959583813915344</v>
      </c>
      <c r="S69" s="53">
        <f t="shared" si="22"/>
        <v>-9.9545850393489559</v>
      </c>
      <c r="T69" s="53">
        <f t="shared" si="23"/>
        <v>-21.170110423543505</v>
      </c>
      <c r="U69" s="53">
        <f t="shared" si="24"/>
        <v>-12.735537284899578</v>
      </c>
      <c r="V69" s="53">
        <f t="shared" si="25"/>
        <v>23.100710732174278</v>
      </c>
      <c r="W69" s="53">
        <f t="shared" si="26"/>
        <v>-2.55142890828796</v>
      </c>
      <c r="X69" s="53">
        <f t="shared" si="27"/>
        <v>13.024981813705509</v>
      </c>
      <c r="Y69" s="53">
        <f t="shared" si="28"/>
        <v>-4.5878859667489706</v>
      </c>
      <c r="Z69" s="53">
        <f t="shared" si="29"/>
        <v>-5.6878272992173322</v>
      </c>
      <c r="AA69" s="53">
        <f t="shared" si="30"/>
        <v>-25.548487656897038</v>
      </c>
      <c r="AB69" s="53">
        <f t="shared" si="31"/>
        <v>15.847229687164273</v>
      </c>
      <c r="AC69" s="53">
        <f t="shared" si="32"/>
        <v>-15.076609524998076</v>
      </c>
      <c r="AD69" s="53">
        <f t="shared" si="33"/>
        <v>-0.32761513405526443</v>
      </c>
    </row>
    <row r="70" spans="1:30" ht="12.75" customHeight="1">
      <c r="A70" s="35" t="s">
        <v>30</v>
      </c>
      <c r="B70" s="79" t="s">
        <v>589</v>
      </c>
      <c r="C70" s="53">
        <f t="shared" si="6"/>
        <v>376.14291880377664</v>
      </c>
      <c r="D70" s="53">
        <f t="shared" si="7"/>
        <v>-62.358254419457303</v>
      </c>
      <c r="E70" s="53">
        <f t="shared" si="8"/>
        <v>23.971498059646777</v>
      </c>
      <c r="F70" s="53">
        <f t="shared" si="9"/>
        <v>33.62488836315697</v>
      </c>
      <c r="G70" s="53">
        <f t="shared" si="10"/>
        <v>102.95433698358636</v>
      </c>
      <c r="H70" s="53">
        <f t="shared" si="11"/>
        <v>14.862237650715286</v>
      </c>
      <c r="I70" s="53">
        <f t="shared" si="12"/>
        <v>27.251769139714582</v>
      </c>
      <c r="J70" s="53">
        <f t="shared" si="13"/>
        <v>-13.050128492759626</v>
      </c>
      <c r="K70" s="53">
        <f t="shared" si="14"/>
        <v>29.277060117341193</v>
      </c>
      <c r="L70" s="53">
        <f t="shared" si="15"/>
        <v>34.598947643507785</v>
      </c>
      <c r="M70" s="53">
        <f t="shared" si="16"/>
        <v>29.739532920633508</v>
      </c>
      <c r="N70" s="53">
        <f t="shared" si="17"/>
        <v>-41.695561726395482</v>
      </c>
      <c r="O70" s="53">
        <f t="shared" si="18"/>
        <v>17.617325004529505</v>
      </c>
      <c r="P70" s="53">
        <f t="shared" si="19"/>
        <v>-31.545613664278122</v>
      </c>
      <c r="Q70" s="53">
        <f t="shared" si="20"/>
        <v>26.169120862265842</v>
      </c>
      <c r="R70" s="53">
        <f t="shared" si="21"/>
        <v>-11.124904300610396</v>
      </c>
      <c r="S70" s="53">
        <f t="shared" si="22"/>
        <v>2.8693761165137204</v>
      </c>
      <c r="T70" s="53">
        <f t="shared" si="23"/>
        <v>23.717799802363942</v>
      </c>
      <c r="U70" s="53">
        <f t="shared" si="24"/>
        <v>8.8015367399975446</v>
      </c>
      <c r="V70" s="53">
        <f t="shared" si="25"/>
        <v>-4.6898564547221895</v>
      </c>
      <c r="W70" s="53">
        <f t="shared" si="26"/>
        <v>-10.986758374080722</v>
      </c>
      <c r="X70" s="53">
        <f t="shared" si="27"/>
        <v>24.984405334428999</v>
      </c>
      <c r="Y70" s="53">
        <f t="shared" si="28"/>
        <v>18.5959766994944</v>
      </c>
      <c r="Z70" s="53">
        <f t="shared" si="29"/>
        <v>-9.8868007315082878</v>
      </c>
      <c r="AA70" s="53">
        <f t="shared" si="30"/>
        <v>14.786518269457829</v>
      </c>
      <c r="AB70" s="53">
        <f t="shared" si="31"/>
        <v>8.6148474250606739</v>
      </c>
      <c r="AC70" s="53">
        <f t="shared" si="32"/>
        <v>19.101227654569627</v>
      </c>
      <c r="AD70" s="53">
        <f t="shared" si="33"/>
        <v>11.525023550700524</v>
      </c>
    </row>
    <row r="71" spans="1:30" ht="12.75" customHeight="1">
      <c r="A71" s="35" t="s">
        <v>29</v>
      </c>
      <c r="B71" s="79" t="s">
        <v>589</v>
      </c>
      <c r="C71" s="53">
        <f t="shared" si="6"/>
        <v>-17.365171035741938</v>
      </c>
      <c r="D71" s="53">
        <f t="shared" si="7"/>
        <v>-1.7835607329868566</v>
      </c>
      <c r="E71" s="53">
        <f t="shared" si="8"/>
        <v>-10.828239442787748</v>
      </c>
      <c r="F71" s="53">
        <f t="shared" si="9"/>
        <v>-26.487583707636304</v>
      </c>
      <c r="G71" s="53">
        <f t="shared" si="10"/>
        <v>37.935490304421023</v>
      </c>
      <c r="H71" s="53">
        <f t="shared" si="11"/>
        <v>80.217850999577337</v>
      </c>
      <c r="I71" s="53">
        <f t="shared" si="12"/>
        <v>-9.3658065102599579</v>
      </c>
      <c r="J71" s="53">
        <f t="shared" si="13"/>
        <v>-20.086867075236853</v>
      </c>
      <c r="K71" s="53">
        <f t="shared" si="14"/>
        <v>-14.187026578299481</v>
      </c>
      <c r="L71" s="53">
        <f t="shared" si="15"/>
        <v>-9.5931934330910167</v>
      </c>
      <c r="M71" s="53">
        <f t="shared" si="16"/>
        <v>38.805845328200149</v>
      </c>
      <c r="N71" s="53">
        <f t="shared" si="17"/>
        <v>-35.504272895013528</v>
      </c>
      <c r="O71" s="53">
        <f t="shared" si="18"/>
        <v>-4.6132891240930292</v>
      </c>
      <c r="P71" s="53">
        <f t="shared" si="19"/>
        <v>2.9681585297980746</v>
      </c>
      <c r="Q71" s="53">
        <f t="shared" si="20"/>
        <v>8.9658802806517457</v>
      </c>
      <c r="R71" s="53">
        <f t="shared" si="21"/>
        <v>-7.5640589551844215</v>
      </c>
      <c r="S71" s="53">
        <f t="shared" si="22"/>
        <v>-8.7107720652180092</v>
      </c>
      <c r="T71" s="53">
        <f t="shared" si="23"/>
        <v>3.7231252479534902</v>
      </c>
      <c r="U71" s="53">
        <f t="shared" si="24"/>
        <v>17.810409825710963</v>
      </c>
      <c r="V71" s="53">
        <f t="shared" si="25"/>
        <v>9.9633262308270361</v>
      </c>
      <c r="W71" s="53">
        <f t="shared" si="26"/>
        <v>5.7076928098382496E-2</v>
      </c>
      <c r="X71" s="53">
        <f t="shared" si="27"/>
        <v>2.8304854168543585</v>
      </c>
      <c r="Y71" s="53">
        <f t="shared" si="28"/>
        <v>7.4555237630027165</v>
      </c>
      <c r="Z71" s="53">
        <f t="shared" si="29"/>
        <v>-8.5273510179251844</v>
      </c>
      <c r="AA71" s="53">
        <f t="shared" si="30"/>
        <v>-3.575588793647654</v>
      </c>
      <c r="AB71" s="53">
        <f t="shared" si="31"/>
        <v>0.4687678356060303</v>
      </c>
      <c r="AC71" s="53">
        <f t="shared" si="32"/>
        <v>-10.637280676941202</v>
      </c>
      <c r="AD71" s="53">
        <f t="shared" si="33"/>
        <v>-1.2314318170882501</v>
      </c>
    </row>
    <row r="72" spans="1:30" ht="12.75" customHeight="1">
      <c r="A72" s="35" t="s">
        <v>28</v>
      </c>
      <c r="B72" s="79" t="s">
        <v>589</v>
      </c>
      <c r="C72" s="53">
        <f t="shared" si="6"/>
        <v>-10.263708112579408</v>
      </c>
      <c r="D72" s="53">
        <f t="shared" si="7"/>
        <v>-3.9417326878741648</v>
      </c>
      <c r="E72" s="53">
        <f t="shared" si="8"/>
        <v>-10.977728694376438</v>
      </c>
      <c r="F72" s="53">
        <f t="shared" si="9"/>
        <v>-22.986930884926267</v>
      </c>
      <c r="G72" s="53">
        <f t="shared" si="10"/>
        <v>17.293179181503177</v>
      </c>
      <c r="H72" s="53">
        <f t="shared" si="11"/>
        <v>84.938482089799606</v>
      </c>
      <c r="I72" s="53">
        <f t="shared" si="12"/>
        <v>-7.0440555388492214</v>
      </c>
      <c r="J72" s="53">
        <f t="shared" si="13"/>
        <v>-19.707307750496142</v>
      </c>
      <c r="K72" s="53">
        <f t="shared" si="14"/>
        <v>-8.9060519876382926</v>
      </c>
      <c r="L72" s="53">
        <f t="shared" si="15"/>
        <v>-12.626443390720311</v>
      </c>
      <c r="M72" s="53">
        <f t="shared" si="16"/>
        <v>38.184095303553704</v>
      </c>
      <c r="N72" s="53">
        <f t="shared" si="17"/>
        <v>-34.205110067182602</v>
      </c>
      <c r="O72" s="53">
        <f t="shared" si="18"/>
        <v>-22.342796315265673</v>
      </c>
      <c r="P72" s="53">
        <f t="shared" si="19"/>
        <v>22.344556754536129</v>
      </c>
      <c r="Q72" s="53">
        <f t="shared" si="20"/>
        <v>0.75056414261067061</v>
      </c>
      <c r="R72" s="53">
        <f t="shared" si="21"/>
        <v>-2.2253813195585792</v>
      </c>
      <c r="S72" s="53">
        <f t="shared" si="22"/>
        <v>-18.325347720425924</v>
      </c>
      <c r="T72" s="53">
        <f t="shared" si="23"/>
        <v>0.3425778893605127</v>
      </c>
      <c r="U72" s="53">
        <f t="shared" si="24"/>
        <v>-4.5138873980623941</v>
      </c>
      <c r="V72" s="53">
        <f t="shared" si="25"/>
        <v>31.037917730623036</v>
      </c>
      <c r="W72" s="53">
        <f t="shared" si="26"/>
        <v>14.059084866367357</v>
      </c>
      <c r="X72" s="53">
        <f t="shared" si="27"/>
        <v>4.289496268937981</v>
      </c>
      <c r="Y72" s="53">
        <f t="shared" si="28"/>
        <v>-16.300014412689777</v>
      </c>
      <c r="Z72" s="53">
        <f t="shared" si="29"/>
        <v>-2.1349280334545142</v>
      </c>
      <c r="AA72" s="53">
        <f t="shared" si="30"/>
        <v>-14.412775589082244</v>
      </c>
      <c r="AB72" s="53">
        <f t="shared" si="31"/>
        <v>13.313198413134756</v>
      </c>
      <c r="AC72" s="53">
        <f t="shared" si="32"/>
        <v>-39.465495262048087</v>
      </c>
      <c r="AD72" s="53">
        <f t="shared" si="33"/>
        <v>-3.3956690342298828</v>
      </c>
    </row>
    <row r="73" spans="1:30" ht="12.75" customHeight="1">
      <c r="A73" s="35" t="s">
        <v>27</v>
      </c>
      <c r="B73" s="79" t="s">
        <v>589</v>
      </c>
      <c r="C73" s="53">
        <f t="shared" si="6"/>
        <v>-10.67053864870185</v>
      </c>
      <c r="D73" s="53">
        <f t="shared" si="7"/>
        <v>88.203893459483453</v>
      </c>
      <c r="E73" s="53">
        <f t="shared" si="8"/>
        <v>-5.1070256934497422</v>
      </c>
      <c r="F73" s="53">
        <f t="shared" si="9"/>
        <v>-20.732442009621849</v>
      </c>
      <c r="G73" s="53">
        <f t="shared" si="10"/>
        <v>-29.139377856109874</v>
      </c>
      <c r="H73" s="53">
        <f t="shared" si="11"/>
        <v>114.98066968586448</v>
      </c>
      <c r="I73" s="53">
        <f t="shared" si="12"/>
        <v>-13.696454876422777</v>
      </c>
      <c r="J73" s="53">
        <f t="shared" si="13"/>
        <v>15.835402210816341</v>
      </c>
      <c r="K73" s="53">
        <f t="shared" si="14"/>
        <v>33.770342965403501</v>
      </c>
      <c r="L73" s="53">
        <f t="shared" si="15"/>
        <v>-14.389983171626469</v>
      </c>
      <c r="M73" s="53">
        <f t="shared" si="16"/>
        <v>126.76955460657587</v>
      </c>
      <c r="N73" s="53">
        <f t="shared" si="17"/>
        <v>-39.94897148896289</v>
      </c>
      <c r="O73" s="53">
        <f t="shared" si="18"/>
        <v>38.035492317631963</v>
      </c>
      <c r="P73" s="53">
        <f t="shared" si="19"/>
        <v>-11.61249186266005</v>
      </c>
      <c r="Q73" s="53">
        <f t="shared" si="20"/>
        <v>22.950091031556568</v>
      </c>
      <c r="R73" s="53">
        <f t="shared" si="21"/>
        <v>-38.595813163508609</v>
      </c>
      <c r="S73" s="53">
        <f t="shared" si="22"/>
        <v>35.130009320272649</v>
      </c>
      <c r="T73" s="53">
        <f t="shared" si="23"/>
        <v>0.26620484022321023</v>
      </c>
      <c r="U73" s="53">
        <f t="shared" si="24"/>
        <v>18.1551830586085</v>
      </c>
      <c r="V73" s="53">
        <f t="shared" si="25"/>
        <v>-4.863259740139199</v>
      </c>
      <c r="W73" s="53">
        <f t="shared" si="26"/>
        <v>-14.154906358949816</v>
      </c>
      <c r="X73" s="53">
        <f t="shared" si="27"/>
        <v>5.3892925329053583</v>
      </c>
      <c r="Y73" s="53">
        <f t="shared" si="28"/>
        <v>-1.1574329406815878</v>
      </c>
      <c r="Z73" s="53">
        <f t="shared" si="29"/>
        <v>-1.7045661363170836</v>
      </c>
      <c r="AA73" s="53">
        <f t="shared" si="30"/>
        <v>3.6747381457045378</v>
      </c>
      <c r="AB73" s="53">
        <f t="shared" si="31"/>
        <v>-5.5216764931253977</v>
      </c>
      <c r="AC73" s="53">
        <f t="shared" si="32"/>
        <v>7.499822699462257</v>
      </c>
      <c r="AD73" s="53">
        <f t="shared" si="33"/>
        <v>4.980440348015307</v>
      </c>
    </row>
    <row r="74" spans="1:30" ht="12.75" customHeight="1">
      <c r="A74" s="35" t="s">
        <v>26</v>
      </c>
      <c r="B74" s="79" t="s">
        <v>589</v>
      </c>
      <c r="C74" s="53">
        <f t="shared" si="6"/>
        <v>120.13356535121414</v>
      </c>
      <c r="D74" s="53">
        <f t="shared" si="7"/>
        <v>27.063663299182508</v>
      </c>
      <c r="E74" s="53">
        <f t="shared" si="8"/>
        <v>15.54577643812496</v>
      </c>
      <c r="F74" s="53">
        <f t="shared" si="9"/>
        <v>-3.2422146225819404</v>
      </c>
      <c r="G74" s="53">
        <f t="shared" si="10"/>
        <v>172.47179223493885</v>
      </c>
      <c r="H74" s="53">
        <f t="shared" si="11"/>
        <v>-12.41912362382493</v>
      </c>
      <c r="I74" s="53">
        <f t="shared" si="12"/>
        <v>60.865596809189867</v>
      </c>
      <c r="J74" s="53">
        <f t="shared" si="13"/>
        <v>3.0046912376330539</v>
      </c>
      <c r="K74" s="53">
        <f t="shared" si="14"/>
        <v>151.77963982110896</v>
      </c>
      <c r="L74" s="53">
        <f t="shared" si="15"/>
        <v>-27.864978853049664</v>
      </c>
      <c r="M74" s="53">
        <f t="shared" si="16"/>
        <v>48.227405436991376</v>
      </c>
      <c r="N74" s="53">
        <f t="shared" si="17"/>
        <v>-48.937460741109106</v>
      </c>
      <c r="O74" s="53">
        <f t="shared" si="18"/>
        <v>-47.452137492545724</v>
      </c>
      <c r="P74" s="53">
        <f t="shared" si="19"/>
        <v>-4.318373071444114</v>
      </c>
      <c r="Q74" s="53">
        <f t="shared" si="20"/>
        <v>55.746546279764402</v>
      </c>
      <c r="R74" s="53">
        <f t="shared" si="21"/>
        <v>7.5592116370650331</v>
      </c>
      <c r="S74" s="53">
        <f t="shared" si="22"/>
        <v>11.699303912679994</v>
      </c>
      <c r="T74" s="53">
        <f t="shared" si="23"/>
        <v>-22.961495115368351</v>
      </c>
      <c r="U74" s="53">
        <f t="shared" si="24"/>
        <v>-5.697407670368591</v>
      </c>
      <c r="V74" s="53">
        <f t="shared" si="25"/>
        <v>-23.542645683484736</v>
      </c>
      <c r="W74" s="53">
        <f t="shared" si="26"/>
        <v>8.8407367799822794</v>
      </c>
      <c r="X74" s="53">
        <f t="shared" si="27"/>
        <v>31.479341740679047</v>
      </c>
      <c r="Y74" s="53">
        <f t="shared" si="28"/>
        <v>19.485143356860107</v>
      </c>
      <c r="Z74" s="53">
        <f t="shared" si="29"/>
        <v>-32.530667656062803</v>
      </c>
      <c r="AA74" s="53">
        <f t="shared" si="30"/>
        <v>21.092096768310384</v>
      </c>
      <c r="AB74" s="53">
        <f t="shared" si="31"/>
        <v>12.521544476693293</v>
      </c>
      <c r="AC74" s="53">
        <f t="shared" si="32"/>
        <v>-5.1403856667803183</v>
      </c>
      <c r="AD74" s="53">
        <f t="shared" si="33"/>
        <v>9.666299881880775</v>
      </c>
    </row>
    <row r="75" spans="1:30" ht="12.75" customHeight="1">
      <c r="A75" s="35" t="s">
        <v>25</v>
      </c>
      <c r="B75" s="79" t="s">
        <v>589</v>
      </c>
      <c r="C75" s="53">
        <f t="shared" si="6"/>
        <v>89.829411798907131</v>
      </c>
      <c r="D75" s="53">
        <f t="shared" si="7"/>
        <v>131.04407405393488</v>
      </c>
      <c r="E75" s="53">
        <f t="shared" si="8"/>
        <v>-52.731086248483301</v>
      </c>
      <c r="F75" s="53">
        <f t="shared" si="9"/>
        <v>-15.508374081878401</v>
      </c>
      <c r="G75" s="53">
        <f t="shared" si="10"/>
        <v>233.49869211961112</v>
      </c>
      <c r="H75" s="53">
        <f t="shared" si="11"/>
        <v>-20.488150810992835</v>
      </c>
      <c r="I75" s="53">
        <f t="shared" si="12"/>
        <v>41.821732469448904</v>
      </c>
      <c r="J75" s="53">
        <f t="shared" si="13"/>
        <v>6.8287836421709471</v>
      </c>
      <c r="K75" s="53">
        <f t="shared" si="14"/>
        <v>16.754289119156681</v>
      </c>
      <c r="L75" s="53">
        <f t="shared" si="15"/>
        <v>-22.343939209370561</v>
      </c>
      <c r="M75" s="53">
        <f t="shared" si="16"/>
        <v>-2.8251484531085964</v>
      </c>
      <c r="N75" s="53">
        <f t="shared" si="17"/>
        <v>-11.510004163580831</v>
      </c>
      <c r="O75" s="53">
        <f t="shared" si="18"/>
        <v>33.389946529162927</v>
      </c>
      <c r="P75" s="53">
        <f t="shared" si="19"/>
        <v>71.454623209379861</v>
      </c>
      <c r="Q75" s="53">
        <f t="shared" si="20"/>
        <v>17.268292933026189</v>
      </c>
      <c r="R75" s="53">
        <f t="shared" si="21"/>
        <v>-36.140869465246404</v>
      </c>
      <c r="S75" s="53">
        <f t="shared" si="22"/>
        <v>10.428048000878775</v>
      </c>
      <c r="T75" s="53">
        <f t="shared" si="23"/>
        <v>1.0316574637349447</v>
      </c>
      <c r="U75" s="53">
        <f t="shared" si="24"/>
        <v>6.0409381631231156</v>
      </c>
      <c r="V75" s="53">
        <f t="shared" si="25"/>
        <v>-10.179501624135796</v>
      </c>
      <c r="W75" s="53">
        <f t="shared" si="26"/>
        <v>-3.4628378972353886</v>
      </c>
      <c r="X75" s="53">
        <f t="shared" si="27"/>
        <v>-3.5720008473712426</v>
      </c>
      <c r="Y75" s="53">
        <f t="shared" si="28"/>
        <v>-20.655186462011486</v>
      </c>
      <c r="Z75" s="53">
        <f t="shared" si="29"/>
        <v>-30.867537477892526</v>
      </c>
      <c r="AA75" s="53">
        <f t="shared" si="30"/>
        <v>32.4446505130758</v>
      </c>
      <c r="AB75" s="53">
        <f t="shared" si="31"/>
        <v>-21.612448826485817</v>
      </c>
      <c r="AC75" s="53">
        <f t="shared" si="32"/>
        <v>49.953868500005285</v>
      </c>
      <c r="AD75" s="53">
        <f t="shared" si="33"/>
        <v>7.679281660293654</v>
      </c>
    </row>
    <row r="76" spans="1:30" ht="12.75" customHeight="1">
      <c r="A76" s="35" t="s">
        <v>24</v>
      </c>
      <c r="B76" s="79" t="s">
        <v>589</v>
      </c>
      <c r="C76" s="53">
        <f t="shared" si="6"/>
        <v>25.389056840844788</v>
      </c>
      <c r="D76" s="53">
        <f t="shared" si="7"/>
        <v>6.15647355589266</v>
      </c>
      <c r="E76" s="53">
        <f t="shared" si="8"/>
        <v>31.611435087663722</v>
      </c>
      <c r="F76" s="53">
        <f t="shared" si="9"/>
        <v>1.7689829510512567</v>
      </c>
      <c r="G76" s="53">
        <f t="shared" si="10"/>
        <v>85.488141774816881</v>
      </c>
      <c r="H76" s="53">
        <f t="shared" si="11"/>
        <v>-35.704049723013327</v>
      </c>
      <c r="I76" s="53">
        <f t="shared" si="12"/>
        <v>10.145061460812002</v>
      </c>
      <c r="J76" s="53">
        <f t="shared" si="13"/>
        <v>6.0955091843011076</v>
      </c>
      <c r="K76" s="53">
        <f t="shared" si="14"/>
        <v>40.792123737796743</v>
      </c>
      <c r="L76" s="53">
        <f t="shared" si="15"/>
        <v>-13.354367001038099</v>
      </c>
      <c r="M76" s="53">
        <f t="shared" si="16"/>
        <v>82.648857703116136</v>
      </c>
      <c r="N76" s="53">
        <f t="shared" si="17"/>
        <v>-11.607607180326113</v>
      </c>
      <c r="O76" s="53">
        <f t="shared" si="18"/>
        <v>23.62648483875769</v>
      </c>
      <c r="P76" s="53">
        <f t="shared" si="19"/>
        <v>-19.883453309971671</v>
      </c>
      <c r="Q76" s="53">
        <f t="shared" si="20"/>
        <v>6.696011856846809</v>
      </c>
      <c r="R76" s="53">
        <f t="shared" si="21"/>
        <v>-25.807530030955022</v>
      </c>
      <c r="S76" s="53">
        <f t="shared" si="22"/>
        <v>5.6616632924950068</v>
      </c>
      <c r="T76" s="53">
        <f t="shared" si="23"/>
        <v>22.065096065167694</v>
      </c>
      <c r="U76" s="53">
        <f t="shared" si="24"/>
        <v>-32.11785523431449</v>
      </c>
      <c r="V76" s="53">
        <f t="shared" si="25"/>
        <v>3.5680769417691067</v>
      </c>
      <c r="W76" s="53">
        <f t="shared" si="26"/>
        <v>-5.5289383876160798</v>
      </c>
      <c r="X76" s="53">
        <f t="shared" si="27"/>
        <v>8.4616903501761698</v>
      </c>
      <c r="Y76" s="53">
        <f t="shared" si="28"/>
        <v>19.97810187863702</v>
      </c>
      <c r="Z76" s="53">
        <f t="shared" si="29"/>
        <v>41.705930017655135</v>
      </c>
      <c r="AA76" s="53">
        <f t="shared" si="30"/>
        <v>-24.570321102472164</v>
      </c>
      <c r="AB76" s="53">
        <f t="shared" si="31"/>
        <v>37.743168167783182</v>
      </c>
      <c r="AC76" s="53">
        <f t="shared" si="32"/>
        <v>-1.7932136896932747</v>
      </c>
      <c r="AD76" s="53">
        <f t="shared" si="33"/>
        <v>6.7235295847417831</v>
      </c>
    </row>
    <row r="77" spans="1:30" ht="12.75" customHeight="1">
      <c r="A77" s="35" t="s">
        <v>23</v>
      </c>
      <c r="B77" s="79" t="s">
        <v>589</v>
      </c>
      <c r="C77" s="53">
        <f t="shared" si="6"/>
        <v>13.082801092728104</v>
      </c>
      <c r="D77" s="53">
        <f t="shared" si="7"/>
        <v>52.76368454053636</v>
      </c>
      <c r="E77" s="53">
        <f t="shared" si="8"/>
        <v>15.485455118818024</v>
      </c>
      <c r="F77" s="53">
        <f t="shared" si="9"/>
        <v>27.301124910151444</v>
      </c>
      <c r="G77" s="53">
        <f t="shared" si="10"/>
        <v>67.515455367837063</v>
      </c>
      <c r="H77" s="53">
        <f t="shared" si="11"/>
        <v>22.657581049204495</v>
      </c>
      <c r="I77" s="53">
        <f t="shared" si="12"/>
        <v>10.773444847249465</v>
      </c>
      <c r="J77" s="53">
        <f t="shared" si="13"/>
        <v>24.264448376384877</v>
      </c>
      <c r="K77" s="53">
        <f t="shared" si="14"/>
        <v>43.381365645617905</v>
      </c>
      <c r="L77" s="53">
        <f t="shared" si="15"/>
        <v>16.965959139719104</v>
      </c>
      <c r="M77" s="53">
        <f t="shared" si="16"/>
        <v>28.79550397892433</v>
      </c>
      <c r="N77" s="53">
        <f t="shared" si="17"/>
        <v>10.623172645745655</v>
      </c>
      <c r="O77" s="53">
        <f t="shared" si="18"/>
        <v>15.346616916449591</v>
      </c>
      <c r="P77" s="53">
        <f t="shared" si="19"/>
        <v>-4.964116832161821</v>
      </c>
      <c r="Q77" s="53">
        <f t="shared" si="20"/>
        <v>36.656483675956196</v>
      </c>
      <c r="R77" s="53">
        <f t="shared" si="21"/>
        <v>-5.3574192957844389</v>
      </c>
      <c r="S77" s="53">
        <f t="shared" si="22"/>
        <v>-5.6879164031633138</v>
      </c>
      <c r="T77" s="53">
        <f t="shared" si="23"/>
        <v>14.428370694564023</v>
      </c>
      <c r="U77" s="53">
        <f t="shared" si="24"/>
        <v>3.7577062134946289</v>
      </c>
      <c r="V77" s="53">
        <f t="shared" si="25"/>
        <v>1.0055491963010894</v>
      </c>
      <c r="W77" s="53">
        <f t="shared" si="26"/>
        <v>4.4631922987992994</v>
      </c>
      <c r="X77" s="53">
        <f t="shared" si="27"/>
        <v>12.157620530444248</v>
      </c>
      <c r="Y77" s="53">
        <f t="shared" si="28"/>
        <v>5.0938613224323319</v>
      </c>
      <c r="Z77" s="53">
        <f t="shared" si="29"/>
        <v>-7.3806362938197196</v>
      </c>
      <c r="AA77" s="53">
        <f t="shared" si="30"/>
        <v>2.2715800302047171</v>
      </c>
      <c r="AB77" s="53">
        <f t="shared" si="31"/>
        <v>11.615670060351647</v>
      </c>
      <c r="AC77" s="53">
        <f t="shared" si="32"/>
        <v>-3.6065754497921318</v>
      </c>
      <c r="AD77" s="53">
        <f t="shared" si="33"/>
        <v>13.485045135140211</v>
      </c>
    </row>
    <row r="78" spans="1:30" ht="12.75" customHeight="1">
      <c r="A78" s="35" t="s">
        <v>22</v>
      </c>
      <c r="B78" s="79" t="s">
        <v>589</v>
      </c>
      <c r="C78" s="53">
        <f t="shared" si="6"/>
        <v>35.070603736020075</v>
      </c>
      <c r="D78" s="53">
        <f t="shared" si="7"/>
        <v>90.375397199329285</v>
      </c>
      <c r="E78" s="53">
        <f t="shared" si="8"/>
        <v>-3.617871733201099</v>
      </c>
      <c r="F78" s="53">
        <f t="shared" si="9"/>
        <v>-14.848982772537639</v>
      </c>
      <c r="G78" s="53">
        <f t="shared" si="10"/>
        <v>10.904642263894686</v>
      </c>
      <c r="H78" s="53">
        <f t="shared" si="11"/>
        <v>28.149872785656981</v>
      </c>
      <c r="I78" s="53">
        <f t="shared" si="12"/>
        <v>13.661858098818144</v>
      </c>
      <c r="J78" s="53">
        <f t="shared" si="13"/>
        <v>14.912787026856236</v>
      </c>
      <c r="K78" s="53">
        <f t="shared" si="14"/>
        <v>2.9462463831922321</v>
      </c>
      <c r="L78" s="53">
        <f t="shared" si="15"/>
        <v>7.4456864614547413</v>
      </c>
      <c r="M78" s="53">
        <f t="shared" si="16"/>
        <v>84.607516561555059</v>
      </c>
      <c r="N78" s="53">
        <f t="shared" si="17"/>
        <v>11.80430736720777</v>
      </c>
      <c r="O78" s="53">
        <f t="shared" si="18"/>
        <v>43.061201762379341</v>
      </c>
      <c r="P78" s="53">
        <f t="shared" si="19"/>
        <v>0.44665448317860523</v>
      </c>
      <c r="Q78" s="53">
        <f t="shared" si="20"/>
        <v>34.044055492485256</v>
      </c>
      <c r="R78" s="53">
        <f t="shared" si="21"/>
        <v>28.529452047605787</v>
      </c>
      <c r="S78" s="53">
        <f t="shared" si="22"/>
        <v>20.639686816895647</v>
      </c>
      <c r="T78" s="53">
        <f t="shared" si="23"/>
        <v>26.796228598413265</v>
      </c>
      <c r="U78" s="53">
        <f t="shared" si="24"/>
        <v>-5.2652892805463694</v>
      </c>
      <c r="V78" s="53">
        <f t="shared" si="25"/>
        <v>10.593183117173638</v>
      </c>
      <c r="W78" s="53">
        <f t="shared" si="26"/>
        <v>-16.764173767646099</v>
      </c>
      <c r="X78" s="53">
        <f t="shared" si="27"/>
        <v>1.4941434257130197</v>
      </c>
      <c r="Y78" s="53">
        <f t="shared" si="28"/>
        <v>13.562405547039418</v>
      </c>
      <c r="Z78" s="53">
        <f t="shared" si="29"/>
        <v>4.0349321066367878</v>
      </c>
      <c r="AA78" s="53">
        <f t="shared" si="30"/>
        <v>-4.5688835632465299</v>
      </c>
      <c r="AB78" s="53">
        <f t="shared" si="31"/>
        <v>14.411515949659474</v>
      </c>
      <c r="AC78" s="53">
        <f t="shared" si="32"/>
        <v>-1.2753851540703636</v>
      </c>
      <c r="AD78" s="53">
        <f t="shared" si="33"/>
        <v>13.891982512951472</v>
      </c>
    </row>
    <row r="79" spans="1:30" ht="12.75" customHeight="1">
      <c r="A79" s="35" t="s">
        <v>21</v>
      </c>
      <c r="B79" s="79" t="s">
        <v>589</v>
      </c>
      <c r="C79" s="53">
        <f t="shared" si="6"/>
        <v>-40.843602026516812</v>
      </c>
      <c r="D79" s="53">
        <f t="shared" si="7"/>
        <v>65.512495202608875</v>
      </c>
      <c r="E79" s="53">
        <f t="shared" si="8"/>
        <v>37.044989274874553</v>
      </c>
      <c r="F79" s="53">
        <f t="shared" si="9"/>
        <v>-17.494271842328061</v>
      </c>
      <c r="G79" s="53">
        <f t="shared" si="10"/>
        <v>56.454908816816754</v>
      </c>
      <c r="H79" s="53">
        <f t="shared" si="11"/>
        <v>-22.553242488031557</v>
      </c>
      <c r="I79" s="53">
        <f t="shared" si="12"/>
        <v>57.73990753513803</v>
      </c>
      <c r="J79" s="53">
        <f t="shared" si="13"/>
        <v>10.285097318166805</v>
      </c>
      <c r="K79" s="53">
        <f t="shared" si="14"/>
        <v>45.487697038915428</v>
      </c>
      <c r="L79" s="53">
        <f t="shared" si="15"/>
        <v>46.015857015874218</v>
      </c>
      <c r="M79" s="53">
        <f t="shared" si="16"/>
        <v>43.510270778768188</v>
      </c>
      <c r="N79" s="53">
        <f t="shared" si="17"/>
        <v>22.063331272962031</v>
      </c>
      <c r="O79" s="53">
        <f t="shared" si="18"/>
        <v>12.550048225064899</v>
      </c>
      <c r="P79" s="53">
        <f t="shared" si="19"/>
        <v>-25.399672962187381</v>
      </c>
      <c r="Q79" s="53">
        <f t="shared" si="20"/>
        <v>38.825167554480288</v>
      </c>
      <c r="R79" s="53">
        <f t="shared" si="21"/>
        <v>13.624155638901584</v>
      </c>
      <c r="S79" s="53">
        <f t="shared" si="22"/>
        <v>-1.4190131121371365</v>
      </c>
      <c r="T79" s="53">
        <f t="shared" si="23"/>
        <v>22.022335917509466</v>
      </c>
      <c r="U79" s="53">
        <f t="shared" si="24"/>
        <v>-13.82912826490228</v>
      </c>
      <c r="V79" s="53">
        <f t="shared" si="25"/>
        <v>7.186827773963131</v>
      </c>
      <c r="W79" s="53">
        <f t="shared" si="26"/>
        <v>4.2367663859693323</v>
      </c>
      <c r="X79" s="53">
        <f t="shared" si="27"/>
        <v>16.50485096447089</v>
      </c>
      <c r="Y79" s="53">
        <f t="shared" si="28"/>
        <v>1.2164796957733444</v>
      </c>
      <c r="Z79" s="53">
        <f t="shared" si="29"/>
        <v>-19.885094498965572</v>
      </c>
      <c r="AA79" s="53">
        <f t="shared" si="30"/>
        <v>13.188489842900424</v>
      </c>
      <c r="AB79" s="53">
        <f t="shared" si="31"/>
        <v>12.737275362263162</v>
      </c>
      <c r="AC79" s="53">
        <f t="shared" si="32"/>
        <v>-16.842789827147513</v>
      </c>
      <c r="AD79" s="53">
        <f t="shared" si="33"/>
        <v>9.6981816482678624</v>
      </c>
    </row>
    <row r="80" spans="1:30" ht="12.75" customHeight="1">
      <c r="A80" s="35" t="s">
        <v>20</v>
      </c>
      <c r="B80" s="79" t="s">
        <v>589</v>
      </c>
      <c r="C80" s="53">
        <f t="shared" si="6"/>
        <v>100.51767099661015</v>
      </c>
      <c r="D80" s="53">
        <f t="shared" si="7"/>
        <v>-67.338973733087002</v>
      </c>
      <c r="E80" s="53">
        <f t="shared" si="8"/>
        <v>554.54095024626167</v>
      </c>
      <c r="F80" s="53">
        <f t="shared" si="9"/>
        <v>106.14063204034338</v>
      </c>
      <c r="G80" s="53">
        <f t="shared" si="10"/>
        <v>-47.746327647971263</v>
      </c>
      <c r="H80" s="53">
        <f t="shared" si="11"/>
        <v>37.559992930974715</v>
      </c>
      <c r="I80" s="53">
        <f t="shared" si="12"/>
        <v>-22.266088128117261</v>
      </c>
      <c r="J80" s="53">
        <f t="shared" si="13"/>
        <v>-16.823864055473237</v>
      </c>
      <c r="K80" s="53">
        <f t="shared" si="14"/>
        <v>-41.226994515974461</v>
      </c>
      <c r="L80" s="53">
        <f t="shared" si="15"/>
        <v>-1.7620138002946959</v>
      </c>
      <c r="M80" s="53">
        <f t="shared" si="16"/>
        <v>-29.164695379041135</v>
      </c>
      <c r="N80" s="53">
        <f t="shared" si="17"/>
        <v>22.652124354524304</v>
      </c>
      <c r="O80" s="53">
        <f t="shared" si="18"/>
        <v>11.758387675027066</v>
      </c>
      <c r="P80" s="53">
        <f t="shared" si="19"/>
        <v>-17.786007420101086</v>
      </c>
      <c r="Q80" s="53">
        <f t="shared" si="20"/>
        <v>22.336097859558876</v>
      </c>
      <c r="R80" s="53">
        <f t="shared" si="21"/>
        <v>-38.617401628885752</v>
      </c>
      <c r="S80" s="53">
        <f t="shared" si="22"/>
        <v>16.593482332810439</v>
      </c>
      <c r="T80" s="53">
        <f t="shared" si="23"/>
        <v>60.807707322831305</v>
      </c>
      <c r="U80" s="53">
        <f t="shared" si="24"/>
        <v>-5.2823303923337903</v>
      </c>
      <c r="V80" s="53">
        <f t="shared" si="25"/>
        <v>40.660273557678607</v>
      </c>
      <c r="W80" s="53">
        <f t="shared" si="26"/>
        <v>-20.654608392600522</v>
      </c>
      <c r="X80" s="53">
        <f t="shared" si="27"/>
        <v>3.3701200090632284</v>
      </c>
      <c r="Y80" s="53">
        <f t="shared" si="28"/>
        <v>6.1186622802375012</v>
      </c>
      <c r="Z80" s="53">
        <f t="shared" si="29"/>
        <v>-4.7696909280159616</v>
      </c>
      <c r="AA80" s="53">
        <f t="shared" si="30"/>
        <v>8.427947352920782</v>
      </c>
      <c r="AB80" s="53">
        <f t="shared" si="31"/>
        <v>-9.9084258068508717</v>
      </c>
      <c r="AC80" s="53">
        <f t="shared" si="32"/>
        <v>2.3907028229524343</v>
      </c>
      <c r="AD80" s="53">
        <f t="shared" si="33"/>
        <v>3.9309943200427995</v>
      </c>
    </row>
    <row r="81" spans="1:30" ht="12.75" customHeight="1">
      <c r="A81" s="35" t="s">
        <v>19</v>
      </c>
      <c r="B81" s="79" t="s">
        <v>589</v>
      </c>
      <c r="C81" s="53">
        <f t="shared" si="6"/>
        <v>306.20376858727514</v>
      </c>
      <c r="D81" s="53">
        <f t="shared" si="7"/>
        <v>25.549112160153229</v>
      </c>
      <c r="E81" s="53">
        <f t="shared" si="8"/>
        <v>97.766606098831517</v>
      </c>
      <c r="F81" s="53">
        <f t="shared" si="9"/>
        <v>49.787503004080321</v>
      </c>
      <c r="G81" s="53">
        <f t="shared" si="10"/>
        <v>14.576825058292627</v>
      </c>
      <c r="H81" s="53">
        <f t="shared" si="11"/>
        <v>26.8776364772161</v>
      </c>
      <c r="I81" s="53">
        <f t="shared" si="12"/>
        <v>46.836795577122928</v>
      </c>
      <c r="J81" s="53">
        <f t="shared" si="13"/>
        <v>54.090478509845354</v>
      </c>
      <c r="K81" s="53">
        <f t="shared" si="14"/>
        <v>19.984041848322875</v>
      </c>
      <c r="L81" s="53">
        <f t="shared" si="15"/>
        <v>14.600347964187321</v>
      </c>
      <c r="M81" s="53">
        <f t="shared" si="16"/>
        <v>74.712688912233972</v>
      </c>
      <c r="N81" s="53">
        <f t="shared" si="17"/>
        <v>10.671011842832456</v>
      </c>
      <c r="O81" s="53">
        <f t="shared" si="18"/>
        <v>-0.14426413813369265</v>
      </c>
      <c r="P81" s="53">
        <f t="shared" si="19"/>
        <v>-19.783444247180526</v>
      </c>
      <c r="Q81" s="53">
        <f t="shared" si="20"/>
        <v>23.37577611341068</v>
      </c>
      <c r="R81" s="53">
        <f t="shared" si="21"/>
        <v>-28.147855809340555</v>
      </c>
      <c r="S81" s="53">
        <f t="shared" si="22"/>
        <v>-16.677463928091186</v>
      </c>
      <c r="T81" s="53">
        <f t="shared" si="23"/>
        <v>21.343396987005846</v>
      </c>
      <c r="U81" s="53">
        <f t="shared" si="24"/>
        <v>16.007784413623867</v>
      </c>
      <c r="V81" s="53">
        <f t="shared" si="25"/>
        <v>8.8727049933597897</v>
      </c>
      <c r="W81" s="53">
        <f t="shared" si="26"/>
        <v>-0.28814789058611723</v>
      </c>
      <c r="X81" s="53">
        <f t="shared" si="27"/>
        <v>3.6527521173866688</v>
      </c>
      <c r="Y81" s="53">
        <f t="shared" si="28"/>
        <v>14.191123218220383</v>
      </c>
      <c r="Z81" s="53">
        <f t="shared" si="29"/>
        <v>27.390269005447095</v>
      </c>
      <c r="AA81" s="53">
        <f t="shared" si="30"/>
        <v>25.455937670002953</v>
      </c>
      <c r="AB81" s="53">
        <f t="shared" si="31"/>
        <v>19.012241446385787</v>
      </c>
      <c r="AC81" s="53">
        <f t="shared" si="32"/>
        <v>-24.863156799310062</v>
      </c>
      <c r="AD81" s="53">
        <f t="shared" si="33"/>
        <v>20.875479794111101</v>
      </c>
    </row>
    <row r="82" spans="1:30" ht="12.75" customHeight="1">
      <c r="A82" s="35" t="s">
        <v>18</v>
      </c>
      <c r="B82" s="79" t="s">
        <v>589</v>
      </c>
      <c r="C82" s="53">
        <f t="shared" si="6"/>
        <v>7.2508227653927122</v>
      </c>
      <c r="D82" s="53">
        <f t="shared" si="7"/>
        <v>-3.7529966440667692</v>
      </c>
      <c r="E82" s="53">
        <f t="shared" si="8"/>
        <v>29.902365292199818</v>
      </c>
      <c r="F82" s="53">
        <f t="shared" si="9"/>
        <v>11.041360870352918</v>
      </c>
      <c r="G82" s="53">
        <f t="shared" si="10"/>
        <v>155.23019175484927</v>
      </c>
      <c r="H82" s="53">
        <f t="shared" si="11"/>
        <v>24.264438733193487</v>
      </c>
      <c r="I82" s="53">
        <f t="shared" si="12"/>
        <v>57.833382023683328</v>
      </c>
      <c r="J82" s="53">
        <f t="shared" si="13"/>
        <v>2.3930823235479579</v>
      </c>
      <c r="K82" s="53">
        <f t="shared" si="14"/>
        <v>105.02510944680193</v>
      </c>
      <c r="L82" s="53">
        <f t="shared" si="15"/>
        <v>-36.604152254076226</v>
      </c>
      <c r="M82" s="53">
        <f t="shared" si="16"/>
        <v>33.840269403393677</v>
      </c>
      <c r="N82" s="53">
        <f t="shared" si="17"/>
        <v>-52.652084735856306</v>
      </c>
      <c r="O82" s="53">
        <f t="shared" si="18"/>
        <v>-25.548066324430479</v>
      </c>
      <c r="P82" s="53">
        <f t="shared" si="19"/>
        <v>-11.461048798040707</v>
      </c>
      <c r="Q82" s="53">
        <f t="shared" si="20"/>
        <v>11.23798197863826</v>
      </c>
      <c r="R82" s="53">
        <f t="shared" si="21"/>
        <v>-1.0503676977494933</v>
      </c>
      <c r="S82" s="53">
        <f t="shared" si="22"/>
        <v>6.0287044552944451</v>
      </c>
      <c r="T82" s="53">
        <f t="shared" si="23"/>
        <v>-4.6361071047316784</v>
      </c>
      <c r="U82" s="53">
        <f t="shared" si="24"/>
        <v>14.02878582908555</v>
      </c>
      <c r="V82" s="53">
        <f t="shared" si="25"/>
        <v>9.7038255132311946</v>
      </c>
      <c r="W82" s="53">
        <f t="shared" si="26"/>
        <v>3.3568422513726972</v>
      </c>
      <c r="X82" s="53">
        <f t="shared" si="27"/>
        <v>62.807689700000623</v>
      </c>
      <c r="Y82" s="53">
        <f t="shared" si="28"/>
        <v>12.216461414099172</v>
      </c>
      <c r="Z82" s="53">
        <f t="shared" si="29"/>
        <v>-52.286195234346174</v>
      </c>
      <c r="AA82" s="53">
        <f t="shared" si="30"/>
        <v>36.923537746959369</v>
      </c>
      <c r="AB82" s="53">
        <f t="shared" si="31"/>
        <v>-18.509025707441054</v>
      </c>
      <c r="AC82" s="53">
        <f t="shared" si="32"/>
        <v>62.286039752356857</v>
      </c>
      <c r="AD82" s="53">
        <f t="shared" si="33"/>
        <v>8.3365362378701207</v>
      </c>
    </row>
    <row r="83" spans="1:30" ht="12.75" customHeight="1">
      <c r="A83" s="35" t="s">
        <v>17</v>
      </c>
      <c r="B83" s="79" t="s">
        <v>589</v>
      </c>
      <c r="C83" s="53">
        <f t="shared" si="6"/>
        <v>231.52548982706838</v>
      </c>
      <c r="D83" s="53">
        <f t="shared" si="7"/>
        <v>30.30056062958667</v>
      </c>
      <c r="E83" s="53">
        <f t="shared" si="8"/>
        <v>144.50115447445481</v>
      </c>
      <c r="F83" s="53">
        <f t="shared" si="9"/>
        <v>-2.571629060656349</v>
      </c>
      <c r="G83" s="53">
        <f t="shared" si="10"/>
        <v>76.486420087663049</v>
      </c>
      <c r="H83" s="53">
        <f t="shared" si="11"/>
        <v>7.1356234316186686</v>
      </c>
      <c r="I83" s="53">
        <f t="shared" si="12"/>
        <v>-25.46476387466619</v>
      </c>
      <c r="J83" s="53">
        <f t="shared" si="13"/>
        <v>8.8549685247403858</v>
      </c>
      <c r="K83" s="53">
        <f t="shared" si="14"/>
        <v>9.9787849597174727</v>
      </c>
      <c r="L83" s="53">
        <f t="shared" si="15"/>
        <v>30.866612386439272</v>
      </c>
      <c r="M83" s="53">
        <f t="shared" si="16"/>
        <v>24.24829109505238</v>
      </c>
      <c r="N83" s="53">
        <f t="shared" si="17"/>
        <v>-3.5196535223917635E-2</v>
      </c>
      <c r="O83" s="53">
        <f t="shared" si="18"/>
        <v>-1.5682856569781336</v>
      </c>
      <c r="P83" s="53">
        <f t="shared" si="19"/>
        <v>-2.4939652931725078</v>
      </c>
      <c r="Q83" s="53">
        <f t="shared" si="20"/>
        <v>15.496685706558509</v>
      </c>
      <c r="R83" s="53">
        <f t="shared" si="21"/>
        <v>-5.9935478849478869</v>
      </c>
      <c r="S83" s="53">
        <f t="shared" si="22"/>
        <v>-7.1178388858113522</v>
      </c>
      <c r="T83" s="53">
        <f t="shared" si="23"/>
        <v>5.2443709634581808</v>
      </c>
      <c r="U83" s="53">
        <f t="shared" si="24"/>
        <v>1.0394200908279743</v>
      </c>
      <c r="V83" s="53">
        <f t="shared" si="25"/>
        <v>11.026798126884671</v>
      </c>
      <c r="W83" s="53">
        <f t="shared" si="26"/>
        <v>-10.871648382106329</v>
      </c>
      <c r="X83" s="53">
        <f t="shared" si="27"/>
        <v>17.845750775720902</v>
      </c>
      <c r="Y83" s="53">
        <f t="shared" si="28"/>
        <v>-0.54119415306253416</v>
      </c>
      <c r="Z83" s="53">
        <f t="shared" si="29"/>
        <v>-18.922904821145764</v>
      </c>
      <c r="AA83" s="53">
        <f t="shared" si="30"/>
        <v>4.3079799767355098</v>
      </c>
      <c r="AB83" s="53">
        <f t="shared" si="31"/>
        <v>8.8175050233549825</v>
      </c>
      <c r="AC83" s="53">
        <f t="shared" si="32"/>
        <v>0.4847394444673796</v>
      </c>
      <c r="AD83" s="53">
        <f t="shared" si="33"/>
        <v>13.067807437049936</v>
      </c>
    </row>
    <row r="84" spans="1:30" ht="12.75" customHeight="1">
      <c r="A84" s="35" t="s">
        <v>16</v>
      </c>
      <c r="B84" s="79" t="s">
        <v>589</v>
      </c>
      <c r="C84" s="53">
        <f t="shared" si="6"/>
        <v>-38.609593744572038</v>
      </c>
      <c r="D84" s="53">
        <f t="shared" si="7"/>
        <v>120.86801453679735</v>
      </c>
      <c r="E84" s="53">
        <f t="shared" si="8"/>
        <v>138.65198312529162</v>
      </c>
      <c r="F84" s="53">
        <f t="shared" si="9"/>
        <v>117.19164786183822</v>
      </c>
      <c r="G84" s="53">
        <f t="shared" si="10"/>
        <v>37.543793845949239</v>
      </c>
      <c r="H84" s="53">
        <f t="shared" si="11"/>
        <v>-6.8914364914969468</v>
      </c>
      <c r="I84" s="53">
        <f t="shared" si="12"/>
        <v>65.302855983576563</v>
      </c>
      <c r="J84" s="53">
        <f t="shared" si="13"/>
        <v>70.216944748703781</v>
      </c>
      <c r="K84" s="53">
        <f t="shared" si="14"/>
        <v>32.425331915837774</v>
      </c>
      <c r="L84" s="53">
        <f t="shared" si="15"/>
        <v>-0.81954203977419127</v>
      </c>
      <c r="M84" s="53">
        <f t="shared" si="16"/>
        <v>-14.419050810688987</v>
      </c>
      <c r="N84" s="53">
        <f t="shared" si="17"/>
        <v>11.279793495440884</v>
      </c>
      <c r="O84" s="53">
        <f t="shared" si="18"/>
        <v>51.828846504065467</v>
      </c>
      <c r="P84" s="53">
        <f t="shared" si="19"/>
        <v>57.871573706781305</v>
      </c>
      <c r="Q84" s="53">
        <f t="shared" si="20"/>
        <v>17.23102034313753</v>
      </c>
      <c r="R84" s="53">
        <f t="shared" si="21"/>
        <v>13.330875271423153</v>
      </c>
      <c r="S84" s="53">
        <f t="shared" si="22"/>
        <v>12.866430956459368</v>
      </c>
      <c r="T84" s="53">
        <f t="shared" si="23"/>
        <v>15.592729702301526</v>
      </c>
      <c r="U84" s="53">
        <f t="shared" si="24"/>
        <v>-0.92203336358895172</v>
      </c>
      <c r="V84" s="53">
        <f t="shared" si="25"/>
        <v>-0.81549205267330649</v>
      </c>
      <c r="W84" s="53">
        <f t="shared" si="26"/>
        <v>-14.935358044124939</v>
      </c>
      <c r="X84" s="53">
        <f t="shared" si="27"/>
        <v>6.7072384322185883</v>
      </c>
      <c r="Y84" s="53">
        <f t="shared" si="28"/>
        <v>6.0485168367506787</v>
      </c>
      <c r="Z84" s="53">
        <f t="shared" si="29"/>
        <v>-11.680851328980793</v>
      </c>
      <c r="AA84" s="53">
        <f t="shared" si="30"/>
        <v>-1.5131317233441024</v>
      </c>
      <c r="AB84" s="53">
        <f t="shared" si="31"/>
        <v>8.1658783324299691</v>
      </c>
      <c r="AC84" s="53">
        <f t="shared" si="32"/>
        <v>-2.9577443761653228</v>
      </c>
      <c r="AD84" s="53">
        <f t="shared" si="33"/>
        <v>18.417482278318431</v>
      </c>
    </row>
    <row r="85" spans="1:30" ht="12.75" customHeight="1">
      <c r="A85" s="35" t="s">
        <v>15</v>
      </c>
      <c r="B85" s="79" t="s">
        <v>589</v>
      </c>
      <c r="C85" s="53">
        <f t="shared" si="6"/>
        <v>27.076088559108129</v>
      </c>
      <c r="D85" s="53">
        <f t="shared" si="7"/>
        <v>86.55764970064493</v>
      </c>
      <c r="E85" s="53">
        <f t="shared" si="8"/>
        <v>-59.350911078673555</v>
      </c>
      <c r="F85" s="53">
        <f t="shared" si="9"/>
        <v>-40.054973318789465</v>
      </c>
      <c r="G85" s="53">
        <f t="shared" si="10"/>
        <v>43.686103432744829</v>
      </c>
      <c r="H85" s="53">
        <f t="shared" si="11"/>
        <v>103.46597767484775</v>
      </c>
      <c r="I85" s="53">
        <f t="shared" si="12"/>
        <v>-70.379469865995702</v>
      </c>
      <c r="J85" s="53">
        <f t="shared" si="13"/>
        <v>-19.91548553376272</v>
      </c>
      <c r="K85" s="53">
        <f t="shared" si="14"/>
        <v>-33.713563937645347</v>
      </c>
      <c r="L85" s="53">
        <f t="shared" si="15"/>
        <v>34.072909378200677</v>
      </c>
      <c r="M85" s="53">
        <f t="shared" si="16"/>
        <v>136.45356778812118</v>
      </c>
      <c r="N85" s="53">
        <f t="shared" si="17"/>
        <v>103.6404170601902</v>
      </c>
      <c r="O85" s="53">
        <f t="shared" si="18"/>
        <v>46.420126181689625</v>
      </c>
      <c r="P85" s="53">
        <f t="shared" si="19"/>
        <v>113.74829378202759</v>
      </c>
      <c r="Q85" s="53">
        <f t="shared" si="20"/>
        <v>-48.028101618228334</v>
      </c>
      <c r="R85" s="53">
        <f t="shared" si="21"/>
        <v>-17.793303894124463</v>
      </c>
      <c r="S85" s="53">
        <f t="shared" si="22"/>
        <v>159.88045096089701</v>
      </c>
      <c r="T85" s="53">
        <f t="shared" si="23"/>
        <v>-41.961020413369624</v>
      </c>
      <c r="U85" s="53">
        <f t="shared" si="24"/>
        <v>-11.147528164553876</v>
      </c>
      <c r="V85" s="53">
        <f t="shared" si="25"/>
        <v>23.370114562138127</v>
      </c>
      <c r="W85" s="53">
        <f t="shared" si="26"/>
        <v>1.5581466183147654</v>
      </c>
      <c r="X85" s="53">
        <f t="shared" si="27"/>
        <v>30.048222697064091</v>
      </c>
      <c r="Y85" s="53">
        <f t="shared" si="28"/>
        <v>-16.065649149998606</v>
      </c>
      <c r="Z85" s="53">
        <f t="shared" si="29"/>
        <v>-5.2534902987306964</v>
      </c>
      <c r="AA85" s="53">
        <f t="shared" si="30"/>
        <v>-22.257930321116163</v>
      </c>
      <c r="AB85" s="53">
        <f t="shared" si="31"/>
        <v>0.45813102132407835</v>
      </c>
      <c r="AC85" s="53">
        <f t="shared" si="32"/>
        <v>-14.070111993372535</v>
      </c>
      <c r="AD85" s="53">
        <f t="shared" si="33"/>
        <v>3.5718114802139951</v>
      </c>
    </row>
    <row r="86" spans="1:30" ht="12.75" customHeight="1">
      <c r="A86" s="35" t="s">
        <v>14</v>
      </c>
      <c r="B86" s="79" t="s">
        <v>589</v>
      </c>
      <c r="C86" s="53">
        <f t="shared" si="6"/>
        <v>32.214220675587342</v>
      </c>
      <c r="D86" s="53">
        <f t="shared" si="7"/>
        <v>31.978873035536679</v>
      </c>
      <c r="E86" s="53">
        <f t="shared" si="8"/>
        <v>36.139843521834052</v>
      </c>
      <c r="F86" s="53">
        <f t="shared" si="9"/>
        <v>-12.645489384261538</v>
      </c>
      <c r="G86" s="53">
        <f t="shared" si="10"/>
        <v>121.67406275035489</v>
      </c>
      <c r="H86" s="53">
        <f t="shared" si="11"/>
        <v>39.306617864117527</v>
      </c>
      <c r="I86" s="53">
        <f t="shared" si="12"/>
        <v>49.260832045578809</v>
      </c>
      <c r="J86" s="53">
        <f t="shared" si="13"/>
        <v>-4.6864595675537402</v>
      </c>
      <c r="K86" s="53">
        <f t="shared" si="14"/>
        <v>81.730310400324356</v>
      </c>
      <c r="L86" s="53">
        <f t="shared" si="15"/>
        <v>91.935546171177833</v>
      </c>
      <c r="M86" s="53">
        <f t="shared" si="16"/>
        <v>30.860745397614181</v>
      </c>
      <c r="N86" s="53">
        <f t="shared" si="17"/>
        <v>5.4628643417827618</v>
      </c>
      <c r="O86" s="53">
        <f t="shared" si="18"/>
        <v>-19.767025521070451</v>
      </c>
      <c r="P86" s="53">
        <f t="shared" si="19"/>
        <v>5.9497137029301825</v>
      </c>
      <c r="Q86" s="53">
        <f t="shared" si="20"/>
        <v>43.874591006772789</v>
      </c>
      <c r="R86" s="53">
        <f t="shared" si="21"/>
        <v>-18.922684837499276</v>
      </c>
      <c r="S86" s="53">
        <f t="shared" si="22"/>
        <v>11.654423459548127</v>
      </c>
      <c r="T86" s="53">
        <f t="shared" si="23"/>
        <v>13.146967896640717</v>
      </c>
      <c r="U86" s="53">
        <f t="shared" si="24"/>
        <v>10.467034572912354</v>
      </c>
      <c r="V86" s="53">
        <f t="shared" si="25"/>
        <v>16.543695757024452</v>
      </c>
      <c r="W86" s="53">
        <f t="shared" si="26"/>
        <v>7.9135207194949402</v>
      </c>
      <c r="X86" s="53">
        <f t="shared" si="27"/>
        <v>16.927731150968924</v>
      </c>
      <c r="Y86" s="53">
        <f t="shared" si="28"/>
        <v>17.025394031555251</v>
      </c>
      <c r="Z86" s="53">
        <f t="shared" si="29"/>
        <v>-18.011366771735609</v>
      </c>
      <c r="AA86" s="53">
        <f t="shared" si="30"/>
        <v>0.6626799279953417</v>
      </c>
      <c r="AB86" s="53">
        <f t="shared" si="31"/>
        <v>12.787141851542344</v>
      </c>
      <c r="AC86" s="53">
        <f t="shared" si="32"/>
        <v>-3.643041310689739</v>
      </c>
      <c r="AD86" s="53">
        <f t="shared" si="33"/>
        <v>17.605239449465813</v>
      </c>
    </row>
    <row r="87" spans="1:30" ht="12.75" customHeight="1">
      <c r="A87" s="35" t="s">
        <v>13</v>
      </c>
      <c r="B87" s="79" t="s">
        <v>589</v>
      </c>
      <c r="C87" s="53">
        <f t="shared" si="6"/>
        <v>10.267466730094995</v>
      </c>
      <c r="D87" s="53">
        <f t="shared" si="7"/>
        <v>17.087085165564503</v>
      </c>
      <c r="E87" s="53">
        <f t="shared" si="8"/>
        <v>75.885455745531374</v>
      </c>
      <c r="F87" s="53">
        <f t="shared" si="9"/>
        <v>102.5427951560203</v>
      </c>
      <c r="G87" s="53">
        <f t="shared" si="10"/>
        <v>-44.652033961302983</v>
      </c>
      <c r="H87" s="53">
        <f t="shared" si="11"/>
        <v>45.264123120396903</v>
      </c>
      <c r="I87" s="53">
        <f t="shared" si="12"/>
        <v>7.4234980038014271</v>
      </c>
      <c r="J87" s="53">
        <f t="shared" si="13"/>
        <v>22.224677772884121</v>
      </c>
      <c r="K87" s="53">
        <f t="shared" si="14"/>
        <v>31.228384128246944</v>
      </c>
      <c r="L87" s="53">
        <f t="shared" si="15"/>
        <v>25.078678269214862</v>
      </c>
      <c r="M87" s="53">
        <f t="shared" si="16"/>
        <v>1.6355105196065978</v>
      </c>
      <c r="N87" s="53">
        <f t="shared" si="17"/>
        <v>36.477102226023987</v>
      </c>
      <c r="O87" s="53">
        <f t="shared" si="18"/>
        <v>23.275436346712013</v>
      </c>
      <c r="P87" s="53">
        <f t="shared" si="19"/>
        <v>-4.6685244114497664</v>
      </c>
      <c r="Q87" s="53">
        <f t="shared" si="20"/>
        <v>39.511324159664156</v>
      </c>
      <c r="R87" s="53">
        <f t="shared" si="21"/>
        <v>8.9351371257067882</v>
      </c>
      <c r="S87" s="53">
        <f t="shared" si="22"/>
        <v>2.5402400881363292</v>
      </c>
      <c r="T87" s="53">
        <f t="shared" si="23"/>
        <v>4.2257627969046041</v>
      </c>
      <c r="U87" s="53">
        <f t="shared" si="24"/>
        <v>11.488925644189067</v>
      </c>
      <c r="V87" s="53">
        <f t="shared" si="25"/>
        <v>8.8416492668660567</v>
      </c>
      <c r="W87" s="53">
        <f t="shared" si="26"/>
        <v>18.223997713373478</v>
      </c>
      <c r="X87" s="53">
        <f t="shared" si="27"/>
        <v>10.08175560044107</v>
      </c>
      <c r="Y87" s="53">
        <f t="shared" si="28"/>
        <v>0.38722456589594856</v>
      </c>
      <c r="Z87" s="53">
        <f t="shared" si="29"/>
        <v>-4.4254193994772066</v>
      </c>
      <c r="AA87" s="53">
        <f t="shared" si="30"/>
        <v>1.6741143302108981</v>
      </c>
      <c r="AB87" s="53">
        <f t="shared" si="31"/>
        <v>2.9265339493110361</v>
      </c>
      <c r="AC87" s="53">
        <f t="shared" si="32"/>
        <v>1.4804922834424445</v>
      </c>
      <c r="AD87" s="53">
        <f t="shared" si="33"/>
        <v>13.41604895375184</v>
      </c>
    </row>
    <row r="88" spans="1:30" ht="12.75" customHeight="1">
      <c r="A88" s="35" t="s">
        <v>12</v>
      </c>
      <c r="B88" s="79" t="s">
        <v>589</v>
      </c>
      <c r="C88" s="53">
        <f t="shared" si="6"/>
        <v>57.07645721909563</v>
      </c>
      <c r="D88" s="53">
        <f t="shared" si="7"/>
        <v>12.373157420837259</v>
      </c>
      <c r="E88" s="53">
        <f t="shared" si="8"/>
        <v>-6.002105689721617</v>
      </c>
      <c r="F88" s="53">
        <f t="shared" si="9"/>
        <v>50.98344034089962</v>
      </c>
      <c r="G88" s="53">
        <f t="shared" si="10"/>
        <v>17.137536015499194</v>
      </c>
      <c r="H88" s="53">
        <f t="shared" si="11"/>
        <v>57.752498819179777</v>
      </c>
      <c r="I88" s="53">
        <f t="shared" si="12"/>
        <v>-8.1816509237026054</v>
      </c>
      <c r="J88" s="53">
        <f t="shared" si="13"/>
        <v>42.583433606873854</v>
      </c>
      <c r="K88" s="53">
        <f t="shared" si="14"/>
        <v>9.3607018068117895</v>
      </c>
      <c r="L88" s="53">
        <f t="shared" si="15"/>
        <v>22.122001067692779</v>
      </c>
      <c r="M88" s="53">
        <f t="shared" si="16"/>
        <v>4.2062959607676049</v>
      </c>
      <c r="N88" s="53">
        <f t="shared" si="17"/>
        <v>25.919938130555551</v>
      </c>
      <c r="O88" s="53">
        <f t="shared" si="18"/>
        <v>28.685642130278552</v>
      </c>
      <c r="P88" s="53">
        <f t="shared" si="19"/>
        <v>22.209055769379304</v>
      </c>
      <c r="Q88" s="53">
        <f t="shared" si="20"/>
        <v>26.243838704075856</v>
      </c>
      <c r="R88" s="53">
        <f t="shared" si="21"/>
        <v>23.63612538641749</v>
      </c>
      <c r="S88" s="53">
        <f t="shared" si="22"/>
        <v>23.442783863898839</v>
      </c>
      <c r="T88" s="53">
        <f t="shared" si="23"/>
        <v>6.2523945439308903</v>
      </c>
      <c r="U88" s="53">
        <f t="shared" si="24"/>
        <v>10.330484793169006</v>
      </c>
      <c r="V88" s="53">
        <f t="shared" si="25"/>
        <v>10.151325696292517</v>
      </c>
      <c r="W88" s="53">
        <f t="shared" si="26"/>
        <v>10.847042954220768</v>
      </c>
      <c r="X88" s="53">
        <f t="shared" si="27"/>
        <v>7.3834175609862314</v>
      </c>
      <c r="Y88" s="53">
        <f t="shared" si="28"/>
        <v>9.1238422589950261</v>
      </c>
      <c r="Z88" s="53">
        <f t="shared" si="29"/>
        <v>10.565365388008033</v>
      </c>
      <c r="AA88" s="53">
        <f t="shared" si="30"/>
        <v>-2.1164159500324047</v>
      </c>
      <c r="AB88" s="53">
        <f t="shared" si="31"/>
        <v>18.718202530532707</v>
      </c>
      <c r="AC88" s="53">
        <f t="shared" si="32"/>
        <v>-0.94304457609702297</v>
      </c>
      <c r="AD88" s="53">
        <f t="shared" si="33"/>
        <v>16.306643696084052</v>
      </c>
    </row>
    <row r="89" spans="1:30" ht="12.75" customHeight="1">
      <c r="A89" s="35" t="s">
        <v>11</v>
      </c>
      <c r="B89" s="79" t="s">
        <v>589</v>
      </c>
      <c r="C89" s="53">
        <f t="shared" si="6"/>
        <v>58.444326903795286</v>
      </c>
      <c r="D89" s="53">
        <f t="shared" si="7"/>
        <v>50.390643987090669</v>
      </c>
      <c r="E89" s="53">
        <f t="shared" si="8"/>
        <v>-29.433696704776352</v>
      </c>
      <c r="F89" s="53">
        <f t="shared" si="9"/>
        <v>32.008026506136559</v>
      </c>
      <c r="G89" s="53">
        <f t="shared" si="10"/>
        <v>20.38529621250207</v>
      </c>
      <c r="H89" s="53">
        <f t="shared" si="11"/>
        <v>112.25026482532408</v>
      </c>
      <c r="I89" s="53">
        <f t="shared" si="12"/>
        <v>32.944564062254983</v>
      </c>
      <c r="J89" s="53">
        <f t="shared" si="13"/>
        <v>-45.677777552945578</v>
      </c>
      <c r="K89" s="53">
        <f t="shared" si="14"/>
        <v>1.0552325272011842</v>
      </c>
      <c r="L89" s="53">
        <f t="shared" si="15"/>
        <v>23.156266949383109</v>
      </c>
      <c r="M89" s="53">
        <f t="shared" si="16"/>
        <v>-5.948023102616915</v>
      </c>
      <c r="N89" s="53">
        <f t="shared" si="17"/>
        <v>55.586001181388667</v>
      </c>
      <c r="O89" s="53">
        <f t="shared" si="18"/>
        <v>-19.005444747915263</v>
      </c>
      <c r="P89" s="53">
        <f t="shared" si="19"/>
        <v>-11.062641281816127</v>
      </c>
      <c r="Q89" s="53">
        <f t="shared" si="20"/>
        <v>16.977488535502744</v>
      </c>
      <c r="R89" s="53">
        <f t="shared" si="21"/>
        <v>31.969609929364964</v>
      </c>
      <c r="S89" s="53">
        <f t="shared" si="22"/>
        <v>28.811046052311212</v>
      </c>
      <c r="T89" s="53">
        <f t="shared" si="23"/>
        <v>-5.32569026110734</v>
      </c>
      <c r="U89" s="53">
        <f t="shared" si="24"/>
        <v>25.107468722497231</v>
      </c>
      <c r="V89" s="53">
        <f t="shared" si="25"/>
        <v>144.12894646592088</v>
      </c>
      <c r="W89" s="53">
        <f t="shared" si="26"/>
        <v>-27.082736148385749</v>
      </c>
      <c r="X89" s="53">
        <f t="shared" si="27"/>
        <v>-25.602409386001966</v>
      </c>
      <c r="Y89" s="53">
        <f t="shared" si="28"/>
        <v>8.1618663541534744</v>
      </c>
      <c r="Z89" s="53">
        <f t="shared" si="29"/>
        <v>-30.335775690537304</v>
      </c>
      <c r="AA89" s="53">
        <f t="shared" si="30"/>
        <v>-13.599197932886938</v>
      </c>
      <c r="AB89" s="53">
        <f t="shared" si="31"/>
        <v>78.886251954508111</v>
      </c>
      <c r="AC89" s="53">
        <f t="shared" si="32"/>
        <v>-70.368905549632586</v>
      </c>
      <c r="AD89" s="53">
        <f t="shared" si="33"/>
        <v>6.4689087642007479</v>
      </c>
    </row>
    <row r="90" spans="1:30" ht="12.75" customHeight="1">
      <c r="A90" s="35" t="s">
        <v>10</v>
      </c>
      <c r="B90" s="79" t="s">
        <v>589</v>
      </c>
      <c r="C90" s="53">
        <f t="shared" si="6"/>
        <v>-34.317817357718667</v>
      </c>
      <c r="D90" s="53">
        <f t="shared" si="7"/>
        <v>104.07493310911883</v>
      </c>
      <c r="E90" s="53">
        <f t="shared" si="8"/>
        <v>-44.016667073356153</v>
      </c>
      <c r="F90" s="53">
        <f t="shared" si="9"/>
        <v>23.057315444286147</v>
      </c>
      <c r="G90" s="53">
        <f t="shared" si="10"/>
        <v>77.156411113964339</v>
      </c>
      <c r="H90" s="53">
        <f t="shared" si="11"/>
        <v>293.48550646206803</v>
      </c>
      <c r="I90" s="53">
        <f t="shared" si="12"/>
        <v>-0.3791713712130047</v>
      </c>
      <c r="J90" s="53">
        <f t="shared" si="13"/>
        <v>6.5569694277373287</v>
      </c>
      <c r="K90" s="53">
        <f t="shared" si="14"/>
        <v>-1.0361225305101982</v>
      </c>
      <c r="L90" s="53">
        <f t="shared" si="15"/>
        <v>23.02718253709881</v>
      </c>
      <c r="M90" s="53">
        <f t="shared" si="16"/>
        <v>0.77031441835315206</v>
      </c>
      <c r="N90" s="53">
        <f t="shared" si="17"/>
        <v>-5.4159097709250688</v>
      </c>
      <c r="O90" s="53">
        <f t="shared" si="18"/>
        <v>-7.1927540757887272</v>
      </c>
      <c r="P90" s="53">
        <f t="shared" si="19"/>
        <v>-17.446998837258221</v>
      </c>
      <c r="Q90" s="53">
        <f t="shared" si="20"/>
        <v>46.454109246172749</v>
      </c>
      <c r="R90" s="53">
        <f t="shared" si="21"/>
        <v>-20.040804546610559</v>
      </c>
      <c r="S90" s="53">
        <f t="shared" si="22"/>
        <v>-10.174788035379862</v>
      </c>
      <c r="T90" s="53">
        <f t="shared" si="23"/>
        <v>-25.995515849108173</v>
      </c>
      <c r="U90" s="53">
        <f t="shared" si="24"/>
        <v>6.4224709208180286</v>
      </c>
      <c r="V90" s="53">
        <f t="shared" si="25"/>
        <v>-12.241899444622248</v>
      </c>
      <c r="W90" s="53">
        <f t="shared" si="26"/>
        <v>-5.8822616319726819</v>
      </c>
      <c r="X90" s="53">
        <f t="shared" si="27"/>
        <v>-8.0261692384952994</v>
      </c>
      <c r="Y90" s="53">
        <f t="shared" si="28"/>
        <v>33.868912120737036</v>
      </c>
      <c r="Z90" s="53">
        <f t="shared" si="29"/>
        <v>-12.741791899146477</v>
      </c>
      <c r="AA90" s="53">
        <f t="shared" si="30"/>
        <v>-12.714070586545247</v>
      </c>
      <c r="AB90" s="53">
        <f t="shared" si="31"/>
        <v>-15.524450001722428</v>
      </c>
      <c r="AC90" s="53">
        <f t="shared" si="32"/>
        <v>-1.7996673875752123</v>
      </c>
      <c r="AD90" s="53">
        <f t="shared" si="33"/>
        <v>4.2807930947004422</v>
      </c>
    </row>
    <row r="91" spans="1:30" ht="12.75" customHeight="1">
      <c r="A91" s="35" t="s">
        <v>9</v>
      </c>
      <c r="B91" s="79" t="s">
        <v>589</v>
      </c>
      <c r="C91" s="53">
        <f t="shared" si="6"/>
        <v>-1.2175573461836393</v>
      </c>
      <c r="D91" s="53">
        <f t="shared" si="7"/>
        <v>29.19090420045174</v>
      </c>
      <c r="E91" s="53">
        <f t="shared" si="8"/>
        <v>27.803980267393058</v>
      </c>
      <c r="F91" s="53">
        <f t="shared" si="9"/>
        <v>-3.376784207822169</v>
      </c>
      <c r="G91" s="53">
        <f t="shared" si="10"/>
        <v>4.7793020915931379</v>
      </c>
      <c r="H91" s="53">
        <f t="shared" si="11"/>
        <v>52.447802942710041</v>
      </c>
      <c r="I91" s="53">
        <f t="shared" si="12"/>
        <v>4.2860723073162319</v>
      </c>
      <c r="J91" s="53">
        <f t="shared" si="13"/>
        <v>28.032045243148872</v>
      </c>
      <c r="K91" s="53">
        <f t="shared" si="14"/>
        <v>38.467855324810387</v>
      </c>
      <c r="L91" s="53">
        <f t="shared" si="15"/>
        <v>5.130268684783573</v>
      </c>
      <c r="M91" s="53">
        <f t="shared" si="16"/>
        <v>30.106895947461908</v>
      </c>
      <c r="N91" s="53">
        <f t="shared" si="17"/>
        <v>8.6899920451815262</v>
      </c>
      <c r="O91" s="53">
        <f t="shared" si="18"/>
        <v>12.281273552046173</v>
      </c>
      <c r="P91" s="53">
        <f t="shared" si="19"/>
        <v>-4.5230757163666908</v>
      </c>
      <c r="Q91" s="53">
        <f t="shared" si="20"/>
        <v>40.058471246087947</v>
      </c>
      <c r="R91" s="53">
        <f t="shared" si="21"/>
        <v>8.6197460372909234</v>
      </c>
      <c r="S91" s="53">
        <f t="shared" si="22"/>
        <v>21.245018659445108</v>
      </c>
      <c r="T91" s="53">
        <f t="shared" si="23"/>
        <v>12.432834039947949</v>
      </c>
      <c r="U91" s="53">
        <f t="shared" si="24"/>
        <v>-10.132736580152141</v>
      </c>
      <c r="V91" s="53">
        <f t="shared" si="25"/>
        <v>-0.93109829790164156</v>
      </c>
      <c r="W91" s="53">
        <f t="shared" si="26"/>
        <v>-1.3519019926887239</v>
      </c>
      <c r="X91" s="53">
        <f t="shared" si="27"/>
        <v>4.7748591253095043</v>
      </c>
      <c r="Y91" s="53">
        <f t="shared" si="28"/>
        <v>11.542714927809982</v>
      </c>
      <c r="Z91" s="53">
        <f t="shared" si="29"/>
        <v>-6.8516955841959089</v>
      </c>
      <c r="AA91" s="53">
        <f t="shared" si="30"/>
        <v>-2.7496109140336813</v>
      </c>
      <c r="AB91" s="53">
        <f t="shared" si="31"/>
        <v>6.536833907977126</v>
      </c>
      <c r="AC91" s="53">
        <f t="shared" si="32"/>
        <v>-5.1325740402192395</v>
      </c>
      <c r="AD91" s="53">
        <f t="shared" si="33"/>
        <v>10.009414615805383</v>
      </c>
    </row>
    <row r="92" spans="1:30" ht="12.75" customHeight="1">
      <c r="A92" s="2" t="s">
        <v>8</v>
      </c>
      <c r="B92" s="79" t="s">
        <v>589</v>
      </c>
      <c r="C92" s="53">
        <f t="shared" si="6"/>
        <v>23.631307901296708</v>
      </c>
      <c r="D92" s="53">
        <f t="shared" si="7"/>
        <v>7.9590462266158966</v>
      </c>
      <c r="E92" s="53">
        <f t="shared" si="8"/>
        <v>30.673241461149814</v>
      </c>
      <c r="F92" s="53">
        <f t="shared" si="9"/>
        <v>-0.66171437692102586</v>
      </c>
      <c r="G92" s="53">
        <f t="shared" si="10"/>
        <v>38.916761775816809</v>
      </c>
      <c r="H92" s="53">
        <f t="shared" si="11"/>
        <v>32.804305579442712</v>
      </c>
      <c r="I92" s="53">
        <f t="shared" si="12"/>
        <v>2.7601981585647621</v>
      </c>
      <c r="J92" s="53">
        <f t="shared" si="13"/>
        <v>13.932285726816602</v>
      </c>
      <c r="K92" s="53">
        <f t="shared" si="14"/>
        <v>23.348202774991307</v>
      </c>
      <c r="L92" s="53">
        <f t="shared" si="15"/>
        <v>11.381619573249509</v>
      </c>
      <c r="M92" s="53">
        <f t="shared" si="16"/>
        <v>39.723951878953443</v>
      </c>
      <c r="N92" s="53">
        <f t="shared" si="17"/>
        <v>1.7150512882166993</v>
      </c>
      <c r="O92" s="53">
        <f t="shared" si="18"/>
        <v>4.6575855610833088</v>
      </c>
      <c r="P92" s="53">
        <f t="shared" si="19"/>
        <v>-6.598058488559559</v>
      </c>
      <c r="Q92" s="53">
        <f t="shared" si="20"/>
        <v>22.627600621883872</v>
      </c>
      <c r="R92" s="53">
        <f t="shared" si="21"/>
        <v>-6.5554639784006099</v>
      </c>
      <c r="S92" s="53">
        <f t="shared" si="22"/>
        <v>3.8258406347356555</v>
      </c>
      <c r="T92" s="53">
        <f t="shared" si="23"/>
        <v>13.28305373358252</v>
      </c>
      <c r="U92" s="53">
        <f t="shared" si="24"/>
        <v>2.7052109345674182</v>
      </c>
      <c r="V92" s="53">
        <f t="shared" si="25"/>
        <v>7.5313280001339677</v>
      </c>
      <c r="W92" s="53">
        <f t="shared" si="26"/>
        <v>-9.7252484759451363E-2</v>
      </c>
      <c r="X92" s="53">
        <f t="shared" si="27"/>
        <v>4.7094103492573396</v>
      </c>
      <c r="Y92" s="53">
        <f t="shared" si="28"/>
        <v>5.5885353787568306</v>
      </c>
      <c r="Z92" s="53">
        <f t="shared" si="29"/>
        <v>2.6037914469744976</v>
      </c>
      <c r="AA92" s="53">
        <f t="shared" si="30"/>
        <v>7.8509024934815272</v>
      </c>
      <c r="AB92" s="53">
        <f t="shared" si="31"/>
        <v>13.505708409832579</v>
      </c>
      <c r="AC92" s="53">
        <f t="shared" si="32"/>
        <v>-12.544357344933161</v>
      </c>
      <c r="AD92" s="53">
        <f t="shared" si="33"/>
        <v>9.5628331210183575</v>
      </c>
    </row>
    <row r="93" spans="1:30" ht="12.75" customHeight="1">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row>
    <row r="94" spans="1:30" ht="12.75" customHeight="1" thickBot="1">
      <c r="A94" s="38"/>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row>
    <row r="95" spans="1:30" ht="12.75" customHeight="1" thickTop="1">
      <c r="A95" s="35" t="s">
        <v>576</v>
      </c>
    </row>
    <row r="96" spans="1:30"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sheetData>
  <mergeCells count="5">
    <mergeCell ref="A2:AD2"/>
    <mergeCell ref="A4:AD4"/>
    <mergeCell ref="A7:AD7"/>
    <mergeCell ref="A36:AD36"/>
    <mergeCell ref="A65:AD65"/>
  </mergeCells>
  <hyperlinks>
    <hyperlink ref="A1" location="ÍNDICE!A1" display="INDICE" xr:uid="{00000000-0004-0000-0C00-000000000000}"/>
  </hyperlinks>
  <pageMargins left="0.75" right="0.75" top="1" bottom="1"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94"/>
  <sheetViews>
    <sheetView showGridLines="0" zoomScaleNormal="100" workbookViewId="0"/>
  </sheetViews>
  <sheetFormatPr baseColWidth="10" defaultColWidth="28.83203125" defaultRowHeight="13"/>
  <cols>
    <col min="1" max="1" width="45.83203125" style="35" customWidth="1"/>
    <col min="2" max="29" width="9.6640625" style="36" customWidth="1"/>
    <col min="30" max="30" width="10.5" style="2" bestFit="1" customWidth="1"/>
    <col min="31" max="16384" width="28.83203125" style="2"/>
  </cols>
  <sheetData>
    <row r="1" spans="1:30" ht="16">
      <c r="A1" s="34" t="s">
        <v>7</v>
      </c>
    </row>
    <row r="2" spans="1:30" ht="12.75" customHeight="1">
      <c r="A2" s="109" t="s">
        <v>45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0" ht="12.75" customHeight="1"/>
    <row r="4" spans="1:30" ht="12.75" customHeight="1">
      <c r="A4" s="109" t="s">
        <v>596</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0"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2.75" customHeight="1" thickTop="1">
      <c r="A6" s="80"/>
      <c r="B6" s="36">
        <v>1995</v>
      </c>
      <c r="C6" s="36">
        <v>1996</v>
      </c>
      <c r="D6" s="36">
        <v>1997</v>
      </c>
      <c r="E6" s="36">
        <v>1998</v>
      </c>
      <c r="F6" s="36">
        <v>1999</v>
      </c>
      <c r="G6" s="36">
        <v>2000</v>
      </c>
      <c r="H6" s="36">
        <v>2001</v>
      </c>
      <c r="I6" s="36">
        <v>2002</v>
      </c>
      <c r="J6" s="36">
        <v>2003</v>
      </c>
      <c r="K6" s="36">
        <v>2004</v>
      </c>
      <c r="L6" s="36">
        <v>2005</v>
      </c>
      <c r="M6" s="36">
        <v>2006</v>
      </c>
      <c r="N6" s="36">
        <v>2007</v>
      </c>
      <c r="O6" s="36">
        <v>2008</v>
      </c>
      <c r="P6" s="36">
        <v>2009</v>
      </c>
      <c r="Q6" s="36">
        <v>2010</v>
      </c>
      <c r="R6" s="36">
        <v>2011</v>
      </c>
      <c r="S6" s="36">
        <v>2012</v>
      </c>
      <c r="T6" s="36">
        <v>2013</v>
      </c>
      <c r="U6" s="36">
        <v>2014</v>
      </c>
      <c r="V6" s="36">
        <v>2015</v>
      </c>
      <c r="W6" s="36">
        <v>2016</v>
      </c>
      <c r="X6" s="36">
        <v>2017</v>
      </c>
      <c r="Y6" s="36">
        <v>2018</v>
      </c>
      <c r="Z6" s="36">
        <v>2019</v>
      </c>
      <c r="AA6" s="36">
        <v>2020</v>
      </c>
      <c r="AB6" s="36">
        <v>2021</v>
      </c>
      <c r="AC6" s="36">
        <v>2022</v>
      </c>
      <c r="AD6" s="36" t="s">
        <v>575</v>
      </c>
    </row>
    <row r="7" spans="1:30" ht="12.75" customHeight="1" thickBot="1">
      <c r="A7" s="116" t="s">
        <v>5</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row>
    <row r="8" spans="1:30" ht="12.75" customHeight="1">
      <c r="A8" s="36"/>
      <c r="AD8" s="36"/>
    </row>
    <row r="9" spans="1:30" ht="12.75" customHeight="1">
      <c r="A9" s="35" t="s">
        <v>33</v>
      </c>
      <c r="B9" s="47">
        <v>22.715597000000002</v>
      </c>
      <c r="C9" s="47">
        <v>73.379496000000003</v>
      </c>
      <c r="D9" s="47">
        <v>68.293371000000008</v>
      </c>
      <c r="E9" s="47">
        <v>88.19082499999999</v>
      </c>
      <c r="F9" s="47">
        <v>108.45058200000001</v>
      </c>
      <c r="G9" s="47">
        <v>242.50677099999999</v>
      </c>
      <c r="H9" s="47">
        <v>209.233362</v>
      </c>
      <c r="I9" s="47">
        <v>104.75930199999999</v>
      </c>
      <c r="J9" s="47">
        <v>80.333404999999985</v>
      </c>
      <c r="K9" s="47">
        <v>103.55894200000002</v>
      </c>
      <c r="L9" s="47">
        <v>79.625965000000008</v>
      </c>
      <c r="M9" s="47">
        <v>59.631737999999999</v>
      </c>
      <c r="N9" s="47">
        <v>646.57939799999986</v>
      </c>
      <c r="O9" s="47">
        <v>579.70382300000017</v>
      </c>
      <c r="P9" s="47">
        <v>420.02110099999999</v>
      </c>
      <c r="Q9" s="47">
        <v>495.14571699999993</v>
      </c>
      <c r="R9" s="47">
        <v>540.80761999999982</v>
      </c>
      <c r="S9" s="47">
        <v>542.88864599999988</v>
      </c>
      <c r="T9" s="47">
        <v>563.19778700000006</v>
      </c>
      <c r="U9" s="47">
        <v>547.04475400000001</v>
      </c>
      <c r="V9" s="47">
        <v>539.38390699999991</v>
      </c>
      <c r="W9" s="47">
        <v>526.86231299999986</v>
      </c>
      <c r="X9" s="47">
        <v>498.28860700000001</v>
      </c>
      <c r="Y9" s="47">
        <v>445.39816199999996</v>
      </c>
      <c r="Z9" s="47">
        <v>552.89873799999987</v>
      </c>
      <c r="AA9" s="47">
        <v>416.19575400000008</v>
      </c>
      <c r="AB9" s="47">
        <v>398.72771699999993</v>
      </c>
      <c r="AC9" s="47">
        <v>410.42303200000003</v>
      </c>
      <c r="AD9" s="47">
        <f>SUM(B9:AC9)</f>
        <v>9364.2464319999981</v>
      </c>
    </row>
    <row r="10" spans="1:30" ht="12.75" customHeight="1">
      <c r="A10" s="35" t="s">
        <v>32</v>
      </c>
      <c r="B10" s="47">
        <v>2478.5733289999998</v>
      </c>
      <c r="C10" s="47">
        <v>3359.118782</v>
      </c>
      <c r="D10" s="47">
        <v>3655.0416540000006</v>
      </c>
      <c r="E10" s="47">
        <v>4605.9445790000009</v>
      </c>
      <c r="F10" s="47">
        <v>6033.1734669999987</v>
      </c>
      <c r="G10" s="47">
        <v>9617.1912869999996</v>
      </c>
      <c r="H10" s="47">
        <v>9746.6361189999971</v>
      </c>
      <c r="I10" s="47">
        <v>8933.1805669999994</v>
      </c>
      <c r="J10" s="47">
        <v>8509.7159209999991</v>
      </c>
      <c r="K10" s="47">
        <v>9353.5603499999961</v>
      </c>
      <c r="L10" s="47">
        <v>8940.7650539999995</v>
      </c>
      <c r="M10" s="47">
        <v>10151.715462</v>
      </c>
      <c r="N10" s="47">
        <v>12358.764518</v>
      </c>
      <c r="O10" s="47">
        <v>13385.122934000001</v>
      </c>
      <c r="P10" s="47">
        <v>13944.773857000004</v>
      </c>
      <c r="Q10" s="47">
        <v>15740.757288999997</v>
      </c>
      <c r="R10" s="47">
        <v>13839.387057</v>
      </c>
      <c r="S10" s="47">
        <v>13109.737289000001</v>
      </c>
      <c r="T10" s="47">
        <v>14010.577142000002</v>
      </c>
      <c r="U10" s="47">
        <v>12771.298394000001</v>
      </c>
      <c r="V10" s="47">
        <v>15519.06546</v>
      </c>
      <c r="W10" s="47">
        <v>16577.447270999997</v>
      </c>
      <c r="X10" s="47">
        <v>15414.734727999998</v>
      </c>
      <c r="Y10" s="47">
        <v>15042.036246000005</v>
      </c>
      <c r="Z10" s="47">
        <v>12340.476250999998</v>
      </c>
      <c r="AA10" s="47">
        <v>11338.214555999999</v>
      </c>
      <c r="AB10" s="47">
        <v>12617.865329999999</v>
      </c>
      <c r="AC10" s="47">
        <v>14382.477432999998</v>
      </c>
      <c r="AD10" s="47">
        <f t="shared" ref="AD10:AD33" si="0">SUM(B10:AC10)</f>
        <v>307777.35232600005</v>
      </c>
    </row>
    <row r="11" spans="1:30" ht="12.75" customHeight="1">
      <c r="A11" s="35" t="s">
        <v>31</v>
      </c>
      <c r="B11" s="47">
        <v>2416.080066</v>
      </c>
      <c r="C11" s="47">
        <v>5542.9497269999993</v>
      </c>
      <c r="D11" s="47">
        <v>6675.4373880000012</v>
      </c>
      <c r="E11" s="47">
        <v>8504.7632389999999</v>
      </c>
      <c r="F11" s="47">
        <v>8345.4948089999998</v>
      </c>
      <c r="G11" s="47">
        <v>9273.0027919999993</v>
      </c>
      <c r="H11" s="47">
        <v>9091.5838770000009</v>
      </c>
      <c r="I11" s="47">
        <v>8515.4219969999995</v>
      </c>
      <c r="J11" s="47">
        <v>8419.3911440000011</v>
      </c>
      <c r="K11" s="47">
        <v>11284.760103999999</v>
      </c>
      <c r="L11" s="47">
        <v>13186.784222000002</v>
      </c>
      <c r="M11" s="47">
        <v>17498.061948000002</v>
      </c>
      <c r="N11" s="47">
        <v>21262.489254</v>
      </c>
      <c r="O11" s="47">
        <v>19980.537841000001</v>
      </c>
      <c r="P11" s="47">
        <v>16353.599001</v>
      </c>
      <c r="Q11" s="47">
        <v>17273.483680999998</v>
      </c>
      <c r="R11" s="47">
        <v>16761.433858</v>
      </c>
      <c r="S11" s="47">
        <v>17807.318800000001</v>
      </c>
      <c r="T11" s="47">
        <v>16343.058365000001</v>
      </c>
      <c r="U11" s="47">
        <v>15328.717765999998</v>
      </c>
      <c r="V11" s="47">
        <v>15737.435310999997</v>
      </c>
      <c r="W11" s="47">
        <v>13820.456743999997</v>
      </c>
      <c r="X11" s="47">
        <v>13273.552565999998</v>
      </c>
      <c r="Y11" s="47">
        <v>11969.741380000001</v>
      </c>
      <c r="Z11" s="47">
        <v>13201.142776999999</v>
      </c>
      <c r="AA11" s="47">
        <v>13382.419545999999</v>
      </c>
      <c r="AB11" s="47">
        <v>16380.935865999998</v>
      </c>
      <c r="AC11" s="47">
        <v>14776.212594000001</v>
      </c>
      <c r="AD11" s="47">
        <f t="shared" si="0"/>
        <v>362406.26666299999</v>
      </c>
    </row>
    <row r="12" spans="1:30" ht="12.75" customHeight="1">
      <c r="A12" s="35" t="s">
        <v>30</v>
      </c>
      <c r="B12" s="47">
        <v>249.93635900000001</v>
      </c>
      <c r="C12" s="47">
        <v>321.01775800000001</v>
      </c>
      <c r="D12" s="47">
        <v>287.52469599999989</v>
      </c>
      <c r="E12" s="47">
        <v>250.97784200000001</v>
      </c>
      <c r="F12" s="47">
        <v>221.739709</v>
      </c>
      <c r="G12" s="47">
        <v>275.944208</v>
      </c>
      <c r="H12" s="47">
        <v>282.42899700000004</v>
      </c>
      <c r="I12" s="47">
        <v>377.62412499999999</v>
      </c>
      <c r="J12" s="47">
        <v>364.98642899999987</v>
      </c>
      <c r="K12" s="47">
        <v>395.32888500000001</v>
      </c>
      <c r="L12" s="47">
        <v>396.24412099999995</v>
      </c>
      <c r="M12" s="47">
        <v>375.14622099999997</v>
      </c>
      <c r="N12" s="47">
        <v>352.60095899999999</v>
      </c>
      <c r="O12" s="47">
        <v>374.756708</v>
      </c>
      <c r="P12" s="47">
        <v>312.351834</v>
      </c>
      <c r="Q12" s="47">
        <v>402.11021900000003</v>
      </c>
      <c r="R12" s="47">
        <v>405.78042799999992</v>
      </c>
      <c r="S12" s="47">
        <v>346.68442099999999</v>
      </c>
      <c r="T12" s="47">
        <v>332.27668699999992</v>
      </c>
      <c r="U12" s="47">
        <v>271.66606999999999</v>
      </c>
      <c r="V12" s="47">
        <v>295.14081700000003</v>
      </c>
      <c r="W12" s="47">
        <v>333.88606099999993</v>
      </c>
      <c r="X12" s="47">
        <v>332.216722</v>
      </c>
      <c r="Y12" s="47">
        <v>599.76582499999995</v>
      </c>
      <c r="Z12" s="47">
        <v>1095.6084209999999</v>
      </c>
      <c r="AA12" s="47">
        <v>980.71693700000003</v>
      </c>
      <c r="AB12" s="47">
        <v>1375.768423</v>
      </c>
      <c r="AC12" s="47">
        <v>1421.4081630000001</v>
      </c>
      <c r="AD12" s="47">
        <f t="shared" si="0"/>
        <v>13031.638045</v>
      </c>
    </row>
    <row r="13" spans="1:30" ht="12.75" customHeight="1">
      <c r="A13" s="35" t="s">
        <v>29</v>
      </c>
      <c r="B13" s="47">
        <v>977.21269200000017</v>
      </c>
      <c r="C13" s="47">
        <v>906.71552900000006</v>
      </c>
      <c r="D13" s="47">
        <v>1084.9649270000002</v>
      </c>
      <c r="E13" s="47">
        <v>1100.1458150000003</v>
      </c>
      <c r="F13" s="47">
        <v>1179.9644699999997</v>
      </c>
      <c r="G13" s="47">
        <v>1600.9355950000001</v>
      </c>
      <c r="H13" s="47">
        <v>1793.706776</v>
      </c>
      <c r="I13" s="47">
        <v>1400.4535079999998</v>
      </c>
      <c r="J13" s="47">
        <v>1120.3824889999999</v>
      </c>
      <c r="K13" s="47">
        <v>1825.3398260000004</v>
      </c>
      <c r="L13" s="47">
        <v>1775.8946939999998</v>
      </c>
      <c r="M13" s="47">
        <v>1768.5041859999997</v>
      </c>
      <c r="N13" s="47">
        <v>1096.3314479999999</v>
      </c>
      <c r="O13" s="47">
        <v>782.42893399999991</v>
      </c>
      <c r="P13" s="47">
        <v>561.27239499999985</v>
      </c>
      <c r="Q13" s="47">
        <v>895.04020400000013</v>
      </c>
      <c r="R13" s="47">
        <v>1168.7001860000003</v>
      </c>
      <c r="S13" s="47">
        <v>1277.691863</v>
      </c>
      <c r="T13" s="47">
        <v>1457.7231670000003</v>
      </c>
      <c r="U13" s="47">
        <v>1559.6028879999999</v>
      </c>
      <c r="V13" s="47">
        <v>1614.2945</v>
      </c>
      <c r="W13" s="47">
        <v>1570.1409980000005</v>
      </c>
      <c r="X13" s="47">
        <v>1662.7947649999996</v>
      </c>
      <c r="Y13" s="47">
        <v>1511.6474050000002</v>
      </c>
      <c r="Z13" s="47">
        <v>1351.2895059999998</v>
      </c>
      <c r="AA13" s="47">
        <v>878.00387199999989</v>
      </c>
      <c r="AB13" s="47">
        <v>958.14447200000006</v>
      </c>
      <c r="AC13" s="47">
        <v>1181.3740810000002</v>
      </c>
      <c r="AD13" s="47">
        <f t="shared" si="0"/>
        <v>36060.701191000007</v>
      </c>
    </row>
    <row r="14" spans="1:30" ht="12.75" customHeight="1">
      <c r="A14" s="35" t="s">
        <v>28</v>
      </c>
      <c r="B14" s="47">
        <v>1751.6420480000002</v>
      </c>
      <c r="C14" s="47">
        <v>1946.0359320000002</v>
      </c>
      <c r="D14" s="47">
        <v>1795.618211</v>
      </c>
      <c r="E14" s="47">
        <v>2400.0920080000001</v>
      </c>
      <c r="F14" s="47">
        <v>2753.3919329999999</v>
      </c>
      <c r="G14" s="47">
        <v>4199.6000119999999</v>
      </c>
      <c r="H14" s="47">
        <v>4069.019104</v>
      </c>
      <c r="I14" s="47">
        <v>3034.6393669999998</v>
      </c>
      <c r="J14" s="47">
        <v>2231.7131289999998</v>
      </c>
      <c r="K14" s="47">
        <v>2549.8752650000001</v>
      </c>
      <c r="L14" s="47">
        <v>1988.941002</v>
      </c>
      <c r="M14" s="47">
        <v>1705.8847989999999</v>
      </c>
      <c r="N14" s="47">
        <v>1135.2334130000002</v>
      </c>
      <c r="O14" s="47">
        <v>867.6220209999999</v>
      </c>
      <c r="P14" s="47">
        <v>501.25257599999998</v>
      </c>
      <c r="Q14" s="47">
        <v>663.57131000000004</v>
      </c>
      <c r="R14" s="47">
        <v>787.17117699999994</v>
      </c>
      <c r="S14" s="47">
        <v>803.56375600000001</v>
      </c>
      <c r="T14" s="47">
        <v>647.79463600000008</v>
      </c>
      <c r="U14" s="47">
        <v>601.65482799999995</v>
      </c>
      <c r="V14" s="47">
        <v>629.83173999999997</v>
      </c>
      <c r="W14" s="47">
        <v>643.49251200000003</v>
      </c>
      <c r="X14" s="47">
        <v>692.32455300000004</v>
      </c>
      <c r="Y14" s="47">
        <v>736.19799999999998</v>
      </c>
      <c r="Z14" s="47">
        <v>1001.8512569999998</v>
      </c>
      <c r="AA14" s="47">
        <v>865.64705700000013</v>
      </c>
      <c r="AB14" s="47">
        <v>814.05962299999999</v>
      </c>
      <c r="AC14" s="47">
        <v>371.91190300000005</v>
      </c>
      <c r="AD14" s="47">
        <f t="shared" si="0"/>
        <v>42189.633171999994</v>
      </c>
    </row>
    <row r="15" spans="1:30" ht="12.75" customHeight="1">
      <c r="A15" s="35" t="s">
        <v>27</v>
      </c>
      <c r="B15" s="47">
        <v>180.970719</v>
      </c>
      <c r="C15" s="47">
        <v>205.986535</v>
      </c>
      <c r="D15" s="47">
        <v>246.72687000000002</v>
      </c>
      <c r="E15" s="47">
        <v>299.40069</v>
      </c>
      <c r="F15" s="47">
        <v>344.600369</v>
      </c>
      <c r="G15" s="47">
        <v>299.25242500000002</v>
      </c>
      <c r="H15" s="47">
        <v>311.01643100000001</v>
      </c>
      <c r="I15" s="47">
        <v>317.61976099999998</v>
      </c>
      <c r="J15" s="47">
        <v>311.97593800000004</v>
      </c>
      <c r="K15" s="47">
        <v>333.28477200000003</v>
      </c>
      <c r="L15" s="47">
        <v>419.53419999999994</v>
      </c>
      <c r="M15" s="47">
        <v>486.36323700000003</v>
      </c>
      <c r="N15" s="47">
        <v>524.43514600000003</v>
      </c>
      <c r="O15" s="47">
        <v>538.479242</v>
      </c>
      <c r="P15" s="47">
        <v>563.67410100000006</v>
      </c>
      <c r="Q15" s="47">
        <v>599.69301199999995</v>
      </c>
      <c r="R15" s="47">
        <v>628.99187099999995</v>
      </c>
      <c r="S15" s="47">
        <v>617.82095699999991</v>
      </c>
      <c r="T15" s="47">
        <v>634.65927800000009</v>
      </c>
      <c r="U15" s="47">
        <v>665.18450600000006</v>
      </c>
      <c r="V15" s="47">
        <v>708.62689</v>
      </c>
      <c r="W15" s="47">
        <v>776.40042499999993</v>
      </c>
      <c r="X15" s="47">
        <v>803.76256699999999</v>
      </c>
      <c r="Y15" s="47">
        <v>905.29669100000001</v>
      </c>
      <c r="Z15" s="47">
        <v>1050.7172249999999</v>
      </c>
      <c r="AA15" s="47">
        <v>761.14947800000004</v>
      </c>
      <c r="AB15" s="47">
        <v>840.58262899999988</v>
      </c>
      <c r="AC15" s="47">
        <v>1034.453595</v>
      </c>
      <c r="AD15" s="47">
        <f t="shared" si="0"/>
        <v>15410.65956</v>
      </c>
    </row>
    <row r="16" spans="1:30" ht="12.75" customHeight="1">
      <c r="A16" s="35" t="s">
        <v>26</v>
      </c>
      <c r="B16" s="47">
        <v>500.18269200000003</v>
      </c>
      <c r="C16" s="47">
        <v>511.24155200000001</v>
      </c>
      <c r="D16" s="47">
        <v>688.18384900000001</v>
      </c>
      <c r="E16" s="47">
        <v>685.0593889999999</v>
      </c>
      <c r="F16" s="47">
        <v>941.940336</v>
      </c>
      <c r="G16" s="47">
        <v>1157.4780389999999</v>
      </c>
      <c r="H16" s="47">
        <v>809.65016300000013</v>
      </c>
      <c r="I16" s="47">
        <v>731.55081099999984</v>
      </c>
      <c r="J16" s="47">
        <v>815.60297500000001</v>
      </c>
      <c r="K16" s="47">
        <v>1004.008118</v>
      </c>
      <c r="L16" s="47">
        <v>1187.488515</v>
      </c>
      <c r="M16" s="47">
        <v>1599.4828700000003</v>
      </c>
      <c r="N16" s="47">
        <v>796.03445999999985</v>
      </c>
      <c r="O16" s="47">
        <v>709.93527599999993</v>
      </c>
      <c r="P16" s="47">
        <v>417.68399399999998</v>
      </c>
      <c r="Q16" s="47">
        <v>517.40130399999998</v>
      </c>
      <c r="R16" s="47">
        <v>479.51679999999999</v>
      </c>
      <c r="S16" s="47">
        <v>481.65636500000005</v>
      </c>
      <c r="T16" s="47">
        <v>450.96423300000004</v>
      </c>
      <c r="U16" s="47">
        <v>1255.4836029999999</v>
      </c>
      <c r="V16" s="47">
        <v>854.6047910000002</v>
      </c>
      <c r="W16" s="47">
        <v>477.3920839999999</v>
      </c>
      <c r="X16" s="47">
        <v>441.56813899999997</v>
      </c>
      <c r="Y16" s="47">
        <v>478.386056</v>
      </c>
      <c r="Z16" s="47">
        <v>419.29917999999998</v>
      </c>
      <c r="AA16" s="47">
        <v>393.792641</v>
      </c>
      <c r="AB16" s="47">
        <v>449.18164300000001</v>
      </c>
      <c r="AC16" s="47">
        <v>491.89476999999999</v>
      </c>
      <c r="AD16" s="47">
        <f t="shared" si="0"/>
        <v>19746.664647999994</v>
      </c>
    </row>
    <row r="17" spans="1:30" ht="12.75" customHeight="1">
      <c r="A17" s="35" t="s">
        <v>25</v>
      </c>
      <c r="B17" s="47">
        <v>18.819519</v>
      </c>
      <c r="C17" s="47">
        <v>36.326283000000004</v>
      </c>
      <c r="D17" s="47">
        <v>52.677270000000007</v>
      </c>
      <c r="E17" s="47">
        <v>70.196158999999994</v>
      </c>
      <c r="F17" s="47">
        <v>100.377139</v>
      </c>
      <c r="G17" s="47">
        <v>132.39312099999998</v>
      </c>
      <c r="H17" s="47">
        <v>150.12036999999998</v>
      </c>
      <c r="I17" s="47">
        <v>154.88734300000002</v>
      </c>
      <c r="J17" s="47">
        <v>103.76390299999998</v>
      </c>
      <c r="K17" s="47">
        <v>101.36437100000001</v>
      </c>
      <c r="L17" s="47">
        <v>56.567835000000002</v>
      </c>
      <c r="M17" s="47">
        <v>59.481312000000003</v>
      </c>
      <c r="N17" s="47">
        <v>66.530154999999993</v>
      </c>
      <c r="O17" s="47">
        <v>61.810802000000002</v>
      </c>
      <c r="P17" s="47">
        <v>34.140903999999999</v>
      </c>
      <c r="Q17" s="47">
        <v>48.448155999999997</v>
      </c>
      <c r="R17" s="47">
        <v>37.991736000000003</v>
      </c>
      <c r="S17" s="47">
        <v>38.422432000000001</v>
      </c>
      <c r="T17" s="47">
        <v>30.040488000000003</v>
      </c>
      <c r="U17" s="47">
        <v>25.057875000000003</v>
      </c>
      <c r="V17" s="47">
        <v>29.308646</v>
      </c>
      <c r="W17" s="47">
        <v>31.134902000000004</v>
      </c>
      <c r="X17" s="47">
        <v>47.988917999999991</v>
      </c>
      <c r="Y17" s="47">
        <v>47.691893</v>
      </c>
      <c r="Z17" s="47">
        <v>60.594238999999995</v>
      </c>
      <c r="AA17" s="47">
        <v>49.084235</v>
      </c>
      <c r="AB17" s="47">
        <v>45.395122000000001</v>
      </c>
      <c r="AC17" s="47">
        <v>59.743767999999996</v>
      </c>
      <c r="AD17" s="47">
        <f t="shared" si="0"/>
        <v>1750.3588959999997</v>
      </c>
    </row>
    <row r="18" spans="1:30" ht="12.75" customHeight="1">
      <c r="A18" s="35" t="s">
        <v>24</v>
      </c>
      <c r="B18" s="47">
        <v>25.674302000000001</v>
      </c>
      <c r="C18" s="47">
        <v>30.331616999999998</v>
      </c>
      <c r="D18" s="47">
        <v>66.184145999999998</v>
      </c>
      <c r="E18" s="47">
        <v>70.121369000000001</v>
      </c>
      <c r="F18" s="47">
        <v>87.804272999999995</v>
      </c>
      <c r="G18" s="47">
        <v>121.77246</v>
      </c>
      <c r="H18" s="47">
        <v>102.472235</v>
      </c>
      <c r="I18" s="47">
        <v>77.898195999999999</v>
      </c>
      <c r="J18" s="47">
        <v>73.921042</v>
      </c>
      <c r="K18" s="47">
        <v>79.935234999999992</v>
      </c>
      <c r="L18" s="47">
        <v>141.134545</v>
      </c>
      <c r="M18" s="47">
        <v>142.107505</v>
      </c>
      <c r="N18" s="47">
        <v>132.509086</v>
      </c>
      <c r="O18" s="47">
        <v>168.74255500000001</v>
      </c>
      <c r="P18" s="47">
        <v>145.18606199999999</v>
      </c>
      <c r="Q18" s="47">
        <v>178.90419100000003</v>
      </c>
      <c r="R18" s="47">
        <v>239.10672299999999</v>
      </c>
      <c r="S18" s="47">
        <v>275.21009900000001</v>
      </c>
      <c r="T18" s="47">
        <v>252.01736099999999</v>
      </c>
      <c r="U18" s="47">
        <v>260.32431399999996</v>
      </c>
      <c r="V18" s="47">
        <v>282.25638600000002</v>
      </c>
      <c r="W18" s="47">
        <v>305.90206599999999</v>
      </c>
      <c r="X18" s="47">
        <v>347.20813499999997</v>
      </c>
      <c r="Y18" s="47">
        <v>390.89077200000003</v>
      </c>
      <c r="Z18" s="47">
        <v>481.52637100000004</v>
      </c>
      <c r="AA18" s="47">
        <v>498.14623500000005</v>
      </c>
      <c r="AB18" s="47">
        <v>493.60166099999998</v>
      </c>
      <c r="AC18" s="47">
        <v>594.63971899999979</v>
      </c>
      <c r="AD18" s="47">
        <f t="shared" si="0"/>
        <v>6065.5286610000003</v>
      </c>
    </row>
    <row r="19" spans="1:30" ht="12.75" customHeight="1">
      <c r="A19" s="35" t="s">
        <v>23</v>
      </c>
      <c r="B19" s="47">
        <v>1532.4333000000001</v>
      </c>
      <c r="C19" s="47">
        <v>1537.4837360000001</v>
      </c>
      <c r="D19" s="47">
        <v>1776.3999589999999</v>
      </c>
      <c r="E19" s="47">
        <v>1768.1044889999998</v>
      </c>
      <c r="F19" s="47">
        <v>1939.8806979999999</v>
      </c>
      <c r="G19" s="47">
        <v>2412.4149030000003</v>
      </c>
      <c r="H19" s="47">
        <v>1914.1250890000001</v>
      </c>
      <c r="I19" s="47">
        <v>1836.7746440000001</v>
      </c>
      <c r="J19" s="47">
        <v>1912.9560980000001</v>
      </c>
      <c r="K19" s="47">
        <v>2339.7250589999999</v>
      </c>
      <c r="L19" s="47">
        <v>2462.0670580000001</v>
      </c>
      <c r="M19" s="47">
        <v>2569.11022</v>
      </c>
      <c r="N19" s="47">
        <v>2677.226701</v>
      </c>
      <c r="O19" s="47">
        <v>2652.3673950000002</v>
      </c>
      <c r="P19" s="47">
        <v>1969.7889140000002</v>
      </c>
      <c r="Q19" s="47">
        <v>2751.1331190000001</v>
      </c>
      <c r="R19" s="47">
        <v>2878.9707969999999</v>
      </c>
      <c r="S19" s="47">
        <v>3003.5428870000001</v>
      </c>
      <c r="T19" s="47">
        <v>3074.1981430000001</v>
      </c>
      <c r="U19" s="47">
        <v>3121.2073470000005</v>
      </c>
      <c r="V19" s="47">
        <v>3223.9108979999996</v>
      </c>
      <c r="W19" s="47">
        <v>3220.5263649999997</v>
      </c>
      <c r="X19" s="47">
        <v>3276.1533079999999</v>
      </c>
      <c r="Y19" s="47">
        <v>3664.7104249999998</v>
      </c>
      <c r="Z19" s="47">
        <v>3762.3652340000003</v>
      </c>
      <c r="AA19" s="47">
        <v>3507.1456840000005</v>
      </c>
      <c r="AB19" s="47">
        <v>4038.303433</v>
      </c>
      <c r="AC19" s="47">
        <v>4993.9581830000006</v>
      </c>
      <c r="AD19" s="47">
        <f t="shared" si="0"/>
        <v>75816.984085999997</v>
      </c>
    </row>
    <row r="20" spans="1:30" ht="12.75" customHeight="1">
      <c r="A20" s="35" t="s">
        <v>22</v>
      </c>
      <c r="B20" s="47">
        <v>219.34788599999999</v>
      </c>
      <c r="C20" s="47">
        <v>312.02629899999999</v>
      </c>
      <c r="D20" s="47">
        <v>400.276972</v>
      </c>
      <c r="E20" s="47">
        <v>619.51101600000004</v>
      </c>
      <c r="F20" s="47">
        <v>846.830555</v>
      </c>
      <c r="G20" s="47">
        <v>1007.925882</v>
      </c>
      <c r="H20" s="47">
        <v>1066.8224089999999</v>
      </c>
      <c r="I20" s="47">
        <v>1234.8705769999999</v>
      </c>
      <c r="J20" s="47">
        <v>1468.9499679999997</v>
      </c>
      <c r="K20" s="47">
        <v>1460.0436469999997</v>
      </c>
      <c r="L20" s="47">
        <v>1462.5045360000001</v>
      </c>
      <c r="M20" s="47">
        <v>1687.3660569999997</v>
      </c>
      <c r="N20" s="47">
        <v>2037.7946979999999</v>
      </c>
      <c r="O20" s="47">
        <v>2027.7182280000004</v>
      </c>
      <c r="P20" s="47">
        <v>1639.9248419999999</v>
      </c>
      <c r="Q20" s="47">
        <v>2216.4744300000002</v>
      </c>
      <c r="R20" s="47">
        <v>2482.8176589999998</v>
      </c>
      <c r="S20" s="47">
        <v>2993.7341629999996</v>
      </c>
      <c r="T20" s="47">
        <v>3564.8182040000002</v>
      </c>
      <c r="U20" s="47">
        <v>3846.0462629999997</v>
      </c>
      <c r="V20" s="47">
        <v>3977.6422010000001</v>
      </c>
      <c r="W20" s="47">
        <v>4147.166126000001</v>
      </c>
      <c r="X20" s="47">
        <v>4261.8574600000002</v>
      </c>
      <c r="Y20" s="47">
        <v>4690.2102409999998</v>
      </c>
      <c r="Z20" s="47">
        <v>5134.6416760000002</v>
      </c>
      <c r="AA20" s="47">
        <v>4770.094172000001</v>
      </c>
      <c r="AB20" s="47">
        <v>5206.4376689999999</v>
      </c>
      <c r="AC20" s="47">
        <v>6483.6916839999994</v>
      </c>
      <c r="AD20" s="47">
        <f t="shared" si="0"/>
        <v>71267.54552</v>
      </c>
    </row>
    <row r="21" spans="1:30" ht="12.75" customHeight="1">
      <c r="A21" s="35" t="s">
        <v>21</v>
      </c>
      <c r="B21" s="47">
        <v>131.376036</v>
      </c>
      <c r="C21" s="47">
        <v>132.30433399999998</v>
      </c>
      <c r="D21" s="47">
        <v>151.978298</v>
      </c>
      <c r="E21" s="47">
        <v>169.254018</v>
      </c>
      <c r="F21" s="47">
        <v>194.13415400000002</v>
      </c>
      <c r="G21" s="47">
        <v>218.88745299999997</v>
      </c>
      <c r="H21" s="47">
        <v>224.91880900000007</v>
      </c>
      <c r="I21" s="47">
        <v>316.89055300000001</v>
      </c>
      <c r="J21" s="47">
        <v>382.70482399999997</v>
      </c>
      <c r="K21" s="47">
        <v>474.78769600000004</v>
      </c>
      <c r="L21" s="47">
        <v>550.85057100000006</v>
      </c>
      <c r="M21" s="47">
        <v>624.50114899999994</v>
      </c>
      <c r="N21" s="47">
        <v>647.69491200000004</v>
      </c>
      <c r="O21" s="47">
        <v>431.64766000000003</v>
      </c>
      <c r="P21" s="47">
        <v>344.65466600000002</v>
      </c>
      <c r="Q21" s="47">
        <v>512.54635600000006</v>
      </c>
      <c r="R21" s="47">
        <v>562.60221400000012</v>
      </c>
      <c r="S21" s="47">
        <v>714.81321500000001</v>
      </c>
      <c r="T21" s="47">
        <v>831.35049000000015</v>
      </c>
      <c r="U21" s="47">
        <v>949.15458099999989</v>
      </c>
      <c r="V21" s="47">
        <v>877.56103699999994</v>
      </c>
      <c r="W21" s="47">
        <v>860.49056799999994</v>
      </c>
      <c r="X21" s="47">
        <v>914.29129699999999</v>
      </c>
      <c r="Y21" s="47">
        <v>1001.5665399999999</v>
      </c>
      <c r="Z21" s="47">
        <v>1032.4212490000002</v>
      </c>
      <c r="AA21" s="47">
        <v>963.45670199999995</v>
      </c>
      <c r="AB21" s="47">
        <v>1178.5206470000003</v>
      </c>
      <c r="AC21" s="47">
        <v>1349.5467219999998</v>
      </c>
      <c r="AD21" s="47">
        <f t="shared" si="0"/>
        <v>16744.906750999999</v>
      </c>
    </row>
    <row r="22" spans="1:30" ht="12.75" customHeight="1">
      <c r="A22" s="35" t="s">
        <v>20</v>
      </c>
      <c r="B22" s="47">
        <v>226.42846799999995</v>
      </c>
      <c r="C22" s="47">
        <v>228.01536399999998</v>
      </c>
      <c r="D22" s="47">
        <v>308.77105599999999</v>
      </c>
      <c r="E22" s="47">
        <v>288.40143399999994</v>
      </c>
      <c r="F22" s="47">
        <v>301.672529</v>
      </c>
      <c r="G22" s="47">
        <v>325.25344099999995</v>
      </c>
      <c r="H22" s="47">
        <v>362.95906400000001</v>
      </c>
      <c r="I22" s="47">
        <v>369.31849999999997</v>
      </c>
      <c r="J22" s="47">
        <v>400.29967500000004</v>
      </c>
      <c r="K22" s="47">
        <v>477.11783100000002</v>
      </c>
      <c r="L22" s="47">
        <v>415.22915699999999</v>
      </c>
      <c r="M22" s="47">
        <v>253.51856000000001</v>
      </c>
      <c r="N22" s="47">
        <v>88.295244999999994</v>
      </c>
      <c r="O22" s="47">
        <v>92.733647000000005</v>
      </c>
      <c r="P22" s="47">
        <v>6.4558150000000003</v>
      </c>
      <c r="Q22" s="47">
        <v>0.14976800000000001</v>
      </c>
      <c r="R22" s="47">
        <v>6.5089999999999995E-2</v>
      </c>
      <c r="S22" s="47">
        <v>0.14134099999999999</v>
      </c>
      <c r="T22" s="47">
        <v>0.17182999999999998</v>
      </c>
      <c r="U22" s="47">
        <v>0.31308400000000003</v>
      </c>
      <c r="V22" s="47">
        <v>0.179289</v>
      </c>
      <c r="W22" s="47">
        <v>0.26374300000000001</v>
      </c>
      <c r="X22" s="47">
        <v>0.152258</v>
      </c>
      <c r="Y22" s="47">
        <v>0.130444</v>
      </c>
      <c r="Z22" s="47">
        <v>0.21721600000000002</v>
      </c>
      <c r="AA22" s="47">
        <v>7.3536999999999991E-2</v>
      </c>
      <c r="AB22" s="47">
        <v>0.19864200000000001</v>
      </c>
      <c r="AC22" s="47">
        <v>1.852949</v>
      </c>
      <c r="AD22" s="47">
        <f t="shared" si="0"/>
        <v>4148.3789770000012</v>
      </c>
    </row>
    <row r="23" spans="1:30" ht="12.75" customHeight="1">
      <c r="A23" s="35" t="s">
        <v>19</v>
      </c>
      <c r="B23" s="47">
        <v>323.648571</v>
      </c>
      <c r="C23" s="47">
        <v>789.31037100000015</v>
      </c>
      <c r="D23" s="47">
        <v>929.55677600000001</v>
      </c>
      <c r="E23" s="47">
        <v>934.25265400000001</v>
      </c>
      <c r="F23" s="47">
        <v>1146.6127860000001</v>
      </c>
      <c r="G23" s="47">
        <v>1747.7187550000001</v>
      </c>
      <c r="H23" s="47">
        <v>1424.4536659999997</v>
      </c>
      <c r="I23" s="47">
        <v>1357.2270540000002</v>
      </c>
      <c r="J23" s="47">
        <v>1501.0491160000001</v>
      </c>
      <c r="K23" s="47">
        <v>1399.731505</v>
      </c>
      <c r="L23" s="47">
        <v>1093.569882</v>
      </c>
      <c r="M23" s="47">
        <v>1091.6539739999998</v>
      </c>
      <c r="N23" s="47">
        <v>1036.4202749999999</v>
      </c>
      <c r="O23" s="47">
        <v>1007.707183</v>
      </c>
      <c r="P23" s="47">
        <v>994.24972500000013</v>
      </c>
      <c r="Q23" s="47">
        <v>3608.9634059999998</v>
      </c>
      <c r="R23" s="47">
        <v>7292.9240600000003</v>
      </c>
      <c r="S23" s="47">
        <v>8867.5524150000001</v>
      </c>
      <c r="T23" s="47">
        <v>8768.7321720000018</v>
      </c>
      <c r="U23" s="47">
        <v>6700.3356210000002</v>
      </c>
      <c r="V23" s="47">
        <v>2076.3442749999999</v>
      </c>
      <c r="W23" s="47">
        <v>1584.4713049999996</v>
      </c>
      <c r="X23" s="47">
        <v>2256.800577</v>
      </c>
      <c r="Y23" s="47">
        <v>2307.0980530000002</v>
      </c>
      <c r="Z23" s="47">
        <v>2058.4397039999999</v>
      </c>
      <c r="AA23" s="47">
        <v>2105.3381939999999</v>
      </c>
      <c r="AB23" s="47">
        <v>2358.0803310000001</v>
      </c>
      <c r="AC23" s="47">
        <v>3080.1012180000002</v>
      </c>
      <c r="AD23" s="47">
        <f t="shared" si="0"/>
        <v>69842.343624000001</v>
      </c>
    </row>
    <row r="24" spans="1:30" ht="12.75" customHeight="1">
      <c r="A24" s="35" t="s">
        <v>18</v>
      </c>
      <c r="B24" s="47">
        <v>35.287441000000001</v>
      </c>
      <c r="C24" s="47">
        <v>143.41486</v>
      </c>
      <c r="D24" s="47">
        <v>143.210961</v>
      </c>
      <c r="E24" s="47">
        <v>145.11264799999998</v>
      </c>
      <c r="F24" s="47">
        <v>171.66557300000002</v>
      </c>
      <c r="G24" s="47">
        <v>217.64092799999997</v>
      </c>
      <c r="H24" s="47">
        <v>215.23286099999999</v>
      </c>
      <c r="I24" s="47">
        <v>300.20624099999998</v>
      </c>
      <c r="J24" s="47">
        <v>454.11296900000002</v>
      </c>
      <c r="K24" s="47">
        <v>538.52965800000004</v>
      </c>
      <c r="L24" s="47">
        <v>532.86559399999987</v>
      </c>
      <c r="M24" s="47">
        <v>763.83473500000014</v>
      </c>
      <c r="N24" s="47">
        <v>77.002565000000004</v>
      </c>
      <c r="O24" s="47">
        <v>40.324572000000003</v>
      </c>
      <c r="P24" s="47">
        <v>26.458132999999997</v>
      </c>
      <c r="Q24" s="47">
        <v>33.918535000000006</v>
      </c>
      <c r="R24" s="47">
        <v>35.619183</v>
      </c>
      <c r="S24" s="47">
        <v>40.783363000000008</v>
      </c>
      <c r="T24" s="47">
        <v>71.963515999999998</v>
      </c>
      <c r="U24" s="47">
        <v>86.619956999999999</v>
      </c>
      <c r="V24" s="47">
        <v>85.745454000000009</v>
      </c>
      <c r="W24" s="47">
        <v>99.507445999999987</v>
      </c>
      <c r="X24" s="47">
        <v>159.24786499999999</v>
      </c>
      <c r="Y24" s="47">
        <v>213.43235599999997</v>
      </c>
      <c r="Z24" s="47">
        <v>210.93026200000003</v>
      </c>
      <c r="AA24" s="47">
        <v>164.553911</v>
      </c>
      <c r="AB24" s="47">
        <v>201.85237800000002</v>
      </c>
      <c r="AC24" s="47">
        <v>170.828596</v>
      </c>
      <c r="AD24" s="47">
        <f t="shared" si="0"/>
        <v>5379.902560999999</v>
      </c>
    </row>
    <row r="25" spans="1:30" ht="12.75" customHeight="1">
      <c r="A25" s="35" t="s">
        <v>17</v>
      </c>
      <c r="B25" s="47">
        <v>1334.3428039999997</v>
      </c>
      <c r="C25" s="47">
        <v>3745.6145189999993</v>
      </c>
      <c r="D25" s="47">
        <v>5509.6810120000009</v>
      </c>
      <c r="E25" s="47">
        <v>6749.0243799999989</v>
      </c>
      <c r="F25" s="47">
        <v>9658.2288929999977</v>
      </c>
      <c r="G25" s="47">
        <v>11020.926845000002</v>
      </c>
      <c r="H25" s="47">
        <v>11331.157173</v>
      </c>
      <c r="I25" s="47">
        <v>9770.5026000000016</v>
      </c>
      <c r="J25" s="47">
        <v>8490.6205569999984</v>
      </c>
      <c r="K25" s="47">
        <v>8685.0965820000019</v>
      </c>
      <c r="L25" s="47">
        <v>8370.3094619999993</v>
      </c>
      <c r="M25" s="47">
        <v>8262.6502009999986</v>
      </c>
      <c r="N25" s="47">
        <v>8945.7661580000004</v>
      </c>
      <c r="O25" s="47">
        <v>8373.8825289999986</v>
      </c>
      <c r="P25" s="47">
        <v>11483.953837999998</v>
      </c>
      <c r="Q25" s="47">
        <v>18007.407580000003</v>
      </c>
      <c r="R25" s="47">
        <v>16638.148602000001</v>
      </c>
      <c r="S25" s="47">
        <v>18265.040165999999</v>
      </c>
      <c r="T25" s="47">
        <v>17211.35439</v>
      </c>
      <c r="U25" s="47">
        <v>17213.243620000001</v>
      </c>
      <c r="V25" s="47">
        <v>20705.701306000003</v>
      </c>
      <c r="W25" s="47">
        <v>21905.271259999987</v>
      </c>
      <c r="X25" s="47">
        <v>24315.567106999988</v>
      </c>
      <c r="Y25" s="47">
        <v>30926.093689000001</v>
      </c>
      <c r="Z25" s="47">
        <v>32628.178854999998</v>
      </c>
      <c r="AA25" s="47">
        <v>31496.561455999996</v>
      </c>
      <c r="AB25" s="47">
        <v>34194.956063000005</v>
      </c>
      <c r="AC25" s="47">
        <v>44725.606638000012</v>
      </c>
      <c r="AD25" s="47">
        <f t="shared" si="0"/>
        <v>449964.88828499999</v>
      </c>
    </row>
    <row r="26" spans="1:30" ht="12.75" customHeight="1">
      <c r="A26" s="35" t="s">
        <v>16</v>
      </c>
      <c r="B26" s="47">
        <v>90.917638999999994</v>
      </c>
      <c r="C26" s="47">
        <v>86.605904000000024</v>
      </c>
      <c r="D26" s="47">
        <v>93.80539899999998</v>
      </c>
      <c r="E26" s="47">
        <v>135.91573800000003</v>
      </c>
      <c r="F26" s="47">
        <v>223.66151199999999</v>
      </c>
      <c r="G26" s="47">
        <v>284.54170900000003</v>
      </c>
      <c r="H26" s="47">
        <v>212.71735299999997</v>
      </c>
      <c r="I26" s="47">
        <v>173.60994299999996</v>
      </c>
      <c r="J26" s="47">
        <v>113.44070199999999</v>
      </c>
      <c r="K26" s="47">
        <v>218.10225899999998</v>
      </c>
      <c r="L26" s="47">
        <v>129.58464100000003</v>
      </c>
      <c r="M26" s="47">
        <v>111.372649</v>
      </c>
      <c r="N26" s="47">
        <v>113.436849</v>
      </c>
      <c r="O26" s="47">
        <v>92.913284000000004</v>
      </c>
      <c r="P26" s="47">
        <v>86.131324000000006</v>
      </c>
      <c r="Q26" s="47">
        <v>72.795094999999989</v>
      </c>
      <c r="R26" s="47">
        <v>61.687558000000003</v>
      </c>
      <c r="S26" s="47">
        <v>58.087800000000023</v>
      </c>
      <c r="T26" s="47">
        <v>51.898236000000026</v>
      </c>
      <c r="U26" s="47">
        <v>49.294493999999993</v>
      </c>
      <c r="V26" s="47">
        <v>40.843379999999996</v>
      </c>
      <c r="W26" s="47">
        <v>26.978122999999997</v>
      </c>
      <c r="X26" s="47">
        <v>21.876848999999996</v>
      </c>
      <c r="Y26" s="47">
        <v>16.711965000000003</v>
      </c>
      <c r="Z26" s="47">
        <v>13.927142</v>
      </c>
      <c r="AA26" s="47">
        <v>13.941052000000003</v>
      </c>
      <c r="AB26" s="47">
        <v>22.194451000000001</v>
      </c>
      <c r="AC26" s="47">
        <v>18.165080000000003</v>
      </c>
      <c r="AD26" s="47">
        <f t="shared" si="0"/>
        <v>2635.1581300000003</v>
      </c>
    </row>
    <row r="27" spans="1:30" ht="12.75" customHeight="1">
      <c r="A27" s="35" t="s">
        <v>15</v>
      </c>
      <c r="B27" s="47">
        <v>5.7577069999999999</v>
      </c>
      <c r="C27" s="47">
        <v>13.790525000000001</v>
      </c>
      <c r="D27" s="47">
        <v>19.832656999999998</v>
      </c>
      <c r="E27" s="47">
        <v>30.768931999999996</v>
      </c>
      <c r="F27" s="47">
        <v>69.717463000000009</v>
      </c>
      <c r="G27" s="47">
        <v>142.566258</v>
      </c>
      <c r="H27" s="47">
        <v>113.166398</v>
      </c>
      <c r="I27" s="47">
        <v>63.833484999999996</v>
      </c>
      <c r="J27" s="47">
        <v>64.246737999999993</v>
      </c>
      <c r="K27" s="47">
        <v>125.058232</v>
      </c>
      <c r="L27" s="47">
        <v>187.23567899999998</v>
      </c>
      <c r="M27" s="47">
        <v>251.54292600000002</v>
      </c>
      <c r="N27" s="47">
        <v>192.67311800000002</v>
      </c>
      <c r="O27" s="47">
        <v>265.27692199999996</v>
      </c>
      <c r="P27" s="47">
        <v>213.65429</v>
      </c>
      <c r="Q27" s="47">
        <v>244.697812</v>
      </c>
      <c r="R27" s="47">
        <v>308.25503800000001</v>
      </c>
      <c r="S27" s="47">
        <v>322.89295499999997</v>
      </c>
      <c r="T27" s="47">
        <v>378.75649399999998</v>
      </c>
      <c r="U27" s="47">
        <v>377.41062199999999</v>
      </c>
      <c r="V27" s="47">
        <v>431.72939700000001</v>
      </c>
      <c r="W27" s="47">
        <v>533.91333499999996</v>
      </c>
      <c r="X27" s="47">
        <v>647.14808000000005</v>
      </c>
      <c r="Y27" s="47">
        <v>716.255807</v>
      </c>
      <c r="Z27" s="47">
        <v>580.58707299999992</v>
      </c>
      <c r="AA27" s="47">
        <v>487.86009400000006</v>
      </c>
      <c r="AB27" s="47">
        <v>990.82858999999996</v>
      </c>
      <c r="AC27" s="47">
        <v>1710.5866119999998</v>
      </c>
      <c r="AD27" s="47">
        <f t="shared" si="0"/>
        <v>9490.0432389999969</v>
      </c>
    </row>
    <row r="28" spans="1:30" ht="12.75" customHeight="1">
      <c r="A28" s="35" t="s">
        <v>14</v>
      </c>
      <c r="B28" s="47">
        <v>54.617734999999996</v>
      </c>
      <c r="C28" s="47">
        <v>56.046101000000007</v>
      </c>
      <c r="D28" s="47">
        <v>60.598190999999993</v>
      </c>
      <c r="E28" s="47">
        <v>79.324100999999985</v>
      </c>
      <c r="F28" s="47">
        <v>87.752528999999996</v>
      </c>
      <c r="G28" s="47">
        <v>108.90843400000001</v>
      </c>
      <c r="H28" s="47">
        <v>114.00272799999999</v>
      </c>
      <c r="I28" s="47">
        <v>84.92719799999999</v>
      </c>
      <c r="J28" s="47">
        <v>89.278123999999977</v>
      </c>
      <c r="K28" s="47">
        <v>146.39336699999998</v>
      </c>
      <c r="L28" s="47">
        <v>162.38408300000003</v>
      </c>
      <c r="M28" s="47">
        <v>188.20864300000008</v>
      </c>
      <c r="N28" s="47">
        <v>213.10669300000001</v>
      </c>
      <c r="O28" s="47">
        <v>215.95449900000003</v>
      </c>
      <c r="P28" s="47">
        <v>249.32942199999999</v>
      </c>
      <c r="Q28" s="47">
        <v>286.92351999999994</v>
      </c>
      <c r="R28" s="47">
        <v>304.76068500000002</v>
      </c>
      <c r="S28" s="47">
        <v>384.71999300000004</v>
      </c>
      <c r="T28" s="47">
        <v>523.95705899999996</v>
      </c>
      <c r="U28" s="47">
        <v>522.31126199999994</v>
      </c>
      <c r="V28" s="47">
        <v>582.01040300000011</v>
      </c>
      <c r="W28" s="47">
        <v>797.46944999999994</v>
      </c>
      <c r="X28" s="47">
        <v>1078.3727530000003</v>
      </c>
      <c r="Y28" s="47">
        <v>1199.0835099999999</v>
      </c>
      <c r="Z28" s="47">
        <v>1130.6097579999998</v>
      </c>
      <c r="AA28" s="47">
        <v>882.81733900000006</v>
      </c>
      <c r="AB28" s="47">
        <v>938.8120150000002</v>
      </c>
      <c r="AC28" s="47">
        <v>934.53382899999986</v>
      </c>
      <c r="AD28" s="47">
        <f t="shared" si="0"/>
        <v>11477.213424</v>
      </c>
    </row>
    <row r="29" spans="1:30" ht="12.75" customHeight="1">
      <c r="A29" s="35" t="s">
        <v>13</v>
      </c>
      <c r="B29" s="47">
        <v>87.373429999999999</v>
      </c>
      <c r="C29" s="47">
        <v>171.83370400000001</v>
      </c>
      <c r="D29" s="47">
        <v>170.773358</v>
      </c>
      <c r="E29" s="47">
        <v>360.14279800000008</v>
      </c>
      <c r="F29" s="47">
        <v>435.33233199999995</v>
      </c>
      <c r="G29" s="47">
        <v>525.30156899999997</v>
      </c>
      <c r="H29" s="47">
        <v>450.27532500000001</v>
      </c>
      <c r="I29" s="47">
        <v>474.41126199999997</v>
      </c>
      <c r="J29" s="47">
        <v>402.90700300000003</v>
      </c>
      <c r="K29" s="47">
        <v>362.38376100000005</v>
      </c>
      <c r="L29" s="47">
        <v>243.15284499999999</v>
      </c>
      <c r="M29" s="47">
        <v>290.82625400000001</v>
      </c>
      <c r="N29" s="47">
        <v>805.77049499999998</v>
      </c>
      <c r="O29" s="47">
        <v>702.00665500000014</v>
      </c>
      <c r="P29" s="47">
        <v>502.52695599999993</v>
      </c>
      <c r="Q29" s="47">
        <v>578.37232399999994</v>
      </c>
      <c r="R29" s="47">
        <v>618.9811900000002</v>
      </c>
      <c r="S29" s="47">
        <v>636.40692999999999</v>
      </c>
      <c r="T29" s="47">
        <v>640.25832500000013</v>
      </c>
      <c r="U29" s="47">
        <v>640.35495000000014</v>
      </c>
      <c r="V29" s="47">
        <v>634.12855400000012</v>
      </c>
      <c r="W29" s="47">
        <v>613.92116899999985</v>
      </c>
      <c r="X29" s="47">
        <v>600.8755359999999</v>
      </c>
      <c r="Y29" s="47">
        <v>560.89128099999982</v>
      </c>
      <c r="Z29" s="47">
        <v>685.89869599999997</v>
      </c>
      <c r="AA29" s="47">
        <v>572.87137900000005</v>
      </c>
      <c r="AB29" s="47">
        <v>591.41255299999989</v>
      </c>
      <c r="AC29" s="47">
        <v>644.12287700000013</v>
      </c>
      <c r="AD29" s="47">
        <f t="shared" si="0"/>
        <v>14003.513511000001</v>
      </c>
    </row>
    <row r="30" spans="1:30" ht="12.75" customHeight="1">
      <c r="A30" s="35" t="s">
        <v>12</v>
      </c>
      <c r="B30" s="47">
        <v>899.89501400000017</v>
      </c>
      <c r="C30" s="47">
        <v>1070.5059490000001</v>
      </c>
      <c r="D30" s="47">
        <v>1196.5220800000002</v>
      </c>
      <c r="E30" s="47">
        <v>1300.5582739999998</v>
      </c>
      <c r="F30" s="47">
        <v>1470.2290579999999</v>
      </c>
      <c r="G30" s="47">
        <v>1884.3129600000002</v>
      </c>
      <c r="H30" s="47">
        <v>2254.2415540000006</v>
      </c>
      <c r="I30" s="47">
        <v>2750.4466959999991</v>
      </c>
      <c r="J30" s="47">
        <v>3308.3833700000005</v>
      </c>
      <c r="K30" s="47">
        <v>3549.5772420000003</v>
      </c>
      <c r="L30" s="47">
        <v>4061.303718000001</v>
      </c>
      <c r="M30" s="47">
        <v>4565.5859760000003</v>
      </c>
      <c r="N30" s="47">
        <v>5212.7359429999997</v>
      </c>
      <c r="O30" s="47">
        <v>5785.3005270000003</v>
      </c>
      <c r="P30" s="47">
        <v>5923.3850460000012</v>
      </c>
      <c r="Q30" s="47">
        <v>6685.9837229999994</v>
      </c>
      <c r="R30" s="47">
        <v>7099.7115640000029</v>
      </c>
      <c r="S30" s="47">
        <v>7557.1342579999991</v>
      </c>
      <c r="T30" s="47">
        <v>7720.8588009999985</v>
      </c>
      <c r="U30" s="47">
        <v>8439.1983910000054</v>
      </c>
      <c r="V30" s="47">
        <v>9086.9640560000007</v>
      </c>
      <c r="W30" s="47">
        <v>9981.712376999998</v>
      </c>
      <c r="X30" s="47">
        <v>10394.236798000002</v>
      </c>
      <c r="Y30" s="47">
        <v>11343.783057999997</v>
      </c>
      <c r="Z30" s="47">
        <v>12480.336725999998</v>
      </c>
      <c r="AA30" s="47">
        <v>12487.080328999997</v>
      </c>
      <c r="AB30" s="47">
        <v>15479.844118999998</v>
      </c>
      <c r="AC30" s="47">
        <v>17691.623750999996</v>
      </c>
      <c r="AD30" s="47">
        <f t="shared" si="0"/>
        <v>181681.45135799999</v>
      </c>
    </row>
    <row r="31" spans="1:30" ht="12.75" customHeight="1">
      <c r="A31" s="35" t="s">
        <v>11</v>
      </c>
      <c r="B31" s="47">
        <v>65.450716</v>
      </c>
      <c r="C31" s="47">
        <v>39.646983000000006</v>
      </c>
      <c r="D31" s="47">
        <v>45.451396000000003</v>
      </c>
      <c r="E31" s="47">
        <v>143.63753500000001</v>
      </c>
      <c r="F31" s="47">
        <v>88.182470000000009</v>
      </c>
      <c r="G31" s="47">
        <v>89.71733900000001</v>
      </c>
      <c r="H31" s="47">
        <v>62.380642000000009</v>
      </c>
      <c r="I31" s="47">
        <v>73.524738000000013</v>
      </c>
      <c r="J31" s="47">
        <v>92.449785999999989</v>
      </c>
      <c r="K31" s="47">
        <v>105.75488700000002</v>
      </c>
      <c r="L31" s="47">
        <v>106.53903000000001</v>
      </c>
      <c r="M31" s="47">
        <v>133.59949599999993</v>
      </c>
      <c r="N31" s="47">
        <v>114.23759800000001</v>
      </c>
      <c r="O31" s="47">
        <v>92.795608999999999</v>
      </c>
      <c r="P31" s="47">
        <v>92.207909999999998</v>
      </c>
      <c r="Q31" s="47">
        <v>98.783528000000004</v>
      </c>
      <c r="R31" s="47">
        <v>72.606475999999986</v>
      </c>
      <c r="S31" s="47">
        <v>69.603390000000019</v>
      </c>
      <c r="T31" s="47">
        <v>67.958916000000002</v>
      </c>
      <c r="U31" s="47">
        <v>65.197953000000012</v>
      </c>
      <c r="V31" s="47">
        <v>65.782071999999999</v>
      </c>
      <c r="W31" s="47">
        <v>64.250538000000006</v>
      </c>
      <c r="X31" s="47">
        <v>54.225050000000003</v>
      </c>
      <c r="Y31" s="47">
        <v>51.121273000000002</v>
      </c>
      <c r="Z31" s="47">
        <v>56.057360000000003</v>
      </c>
      <c r="AA31" s="47">
        <v>37.426310999999998</v>
      </c>
      <c r="AB31" s="47">
        <v>41.105772000000002</v>
      </c>
      <c r="AC31" s="47">
        <v>40.422937000000012</v>
      </c>
      <c r="AD31" s="47">
        <f t="shared" si="0"/>
        <v>2130.1177109999999</v>
      </c>
    </row>
    <row r="32" spans="1:30" ht="12.75" customHeight="1">
      <c r="A32" s="35" t="s">
        <v>10</v>
      </c>
      <c r="B32" s="47">
        <v>5.8127560000000011</v>
      </c>
      <c r="C32" s="47">
        <v>4.579072</v>
      </c>
      <c r="D32" s="47">
        <v>4.921214</v>
      </c>
      <c r="E32" s="47">
        <v>4.4821799999999996</v>
      </c>
      <c r="F32" s="47">
        <v>4.7292529999999999</v>
      </c>
      <c r="G32" s="47">
        <v>5.0612559999999993</v>
      </c>
      <c r="H32" s="47">
        <v>6.5751620000000006</v>
      </c>
      <c r="I32" s="47">
        <v>10.039337</v>
      </c>
      <c r="J32" s="47">
        <v>9.472982</v>
      </c>
      <c r="K32" s="47">
        <v>10.996763</v>
      </c>
      <c r="L32" s="47">
        <v>24.482422000000003</v>
      </c>
      <c r="M32" s="47">
        <v>22.040790000000001</v>
      </c>
      <c r="N32" s="47">
        <v>20.371493999999998</v>
      </c>
      <c r="O32" s="47">
        <v>17.151083</v>
      </c>
      <c r="P32" s="47">
        <v>9.7667619999999999</v>
      </c>
      <c r="Q32" s="47">
        <v>11.181925</v>
      </c>
      <c r="R32" s="47">
        <v>12.200351999999999</v>
      </c>
      <c r="S32" s="47">
        <v>11.567653</v>
      </c>
      <c r="T32" s="47">
        <v>13.980098999999999</v>
      </c>
      <c r="U32" s="47">
        <v>12.533676</v>
      </c>
      <c r="V32" s="47">
        <v>10.724212</v>
      </c>
      <c r="W32" s="47">
        <v>10.638455</v>
      </c>
      <c r="X32" s="47">
        <v>9.673197</v>
      </c>
      <c r="Y32" s="47">
        <v>8.7403049999999993</v>
      </c>
      <c r="Z32" s="47">
        <v>9.1249330000000004</v>
      </c>
      <c r="AA32" s="47">
        <v>7.1799780000000002</v>
      </c>
      <c r="AB32" s="47">
        <v>7.2839120000000008</v>
      </c>
      <c r="AC32" s="47">
        <v>8.79101</v>
      </c>
      <c r="AD32" s="47">
        <f t="shared" si="0"/>
        <v>294.10223299999996</v>
      </c>
    </row>
    <row r="33" spans="1:30" ht="12.75" customHeight="1">
      <c r="A33" s="35" t="s">
        <v>9</v>
      </c>
      <c r="B33" s="47">
        <v>1339.8178019999998</v>
      </c>
      <c r="C33" s="47">
        <v>1366.5629839999997</v>
      </c>
      <c r="D33" s="47">
        <v>1659.2720309999997</v>
      </c>
      <c r="E33" s="47">
        <v>2066.9453969999995</v>
      </c>
      <c r="F33" s="47">
        <v>2340.8512970000006</v>
      </c>
      <c r="G33" s="47">
        <v>2649.5424750000002</v>
      </c>
      <c r="H33" s="47">
        <v>2668.0051440000002</v>
      </c>
      <c r="I33" s="47">
        <v>2908.4591250000003</v>
      </c>
      <c r="J33" s="47">
        <v>3168.0250519999991</v>
      </c>
      <c r="K33" s="47">
        <v>2932.0789720000002</v>
      </c>
      <c r="L33" s="47">
        <v>2914.2161429999996</v>
      </c>
      <c r="M33" s="47">
        <v>2910.4777779999999</v>
      </c>
      <c r="N33" s="47">
        <v>3173.8615</v>
      </c>
      <c r="O33" s="47">
        <v>2866.2147050000003</v>
      </c>
      <c r="P33" s="47">
        <v>2499.9021250000001</v>
      </c>
      <c r="Q33" s="47">
        <v>3353.4427959999998</v>
      </c>
      <c r="R33" s="47">
        <v>3917.0304330000004</v>
      </c>
      <c r="S33" s="47">
        <v>4250.0404789999993</v>
      </c>
      <c r="T33" s="47">
        <v>4411.0995619999994</v>
      </c>
      <c r="U33" s="47">
        <v>4846.3312719999994</v>
      </c>
      <c r="V33" s="47">
        <v>5063.2475590000004</v>
      </c>
      <c r="W33" s="47">
        <v>5112.2469870000004</v>
      </c>
      <c r="X33" s="47">
        <v>5375.0982329999988</v>
      </c>
      <c r="Y33" s="47">
        <v>5578.0703599999979</v>
      </c>
      <c r="Z33" s="47">
        <v>5806.5110640000012</v>
      </c>
      <c r="AA33" s="47">
        <v>4864.0062029999981</v>
      </c>
      <c r="AB33" s="47">
        <v>5075.6008370000009</v>
      </c>
      <c r="AC33" s="47">
        <v>5738.5373760000011</v>
      </c>
      <c r="AD33" s="47">
        <f t="shared" si="0"/>
        <v>100855.49569100002</v>
      </c>
    </row>
    <row r="34" spans="1:30" ht="12.75" customHeight="1">
      <c r="A34" s="2" t="s">
        <v>39</v>
      </c>
      <c r="B34" s="47">
        <f>SUM(B9:B33)</f>
        <v>14974.314627999996</v>
      </c>
      <c r="C34" s="47">
        <f t="shared" ref="C34:AC34" si="1">SUM(C9:C33)</f>
        <v>22630.843915999998</v>
      </c>
      <c r="D34" s="47">
        <f t="shared" si="1"/>
        <v>27091.703742000009</v>
      </c>
      <c r="E34" s="47">
        <f t="shared" si="1"/>
        <v>32870.327508999995</v>
      </c>
      <c r="F34" s="47">
        <f t="shared" si="1"/>
        <v>39096.418188999989</v>
      </c>
      <c r="G34" s="47">
        <f t="shared" si="1"/>
        <v>49560.796917000007</v>
      </c>
      <c r="H34" s="47">
        <f t="shared" si="1"/>
        <v>48986.900811</v>
      </c>
      <c r="I34" s="47">
        <f t="shared" si="1"/>
        <v>45373.07693000001</v>
      </c>
      <c r="J34" s="47">
        <f t="shared" si="1"/>
        <v>43890.683338999996</v>
      </c>
      <c r="K34" s="47">
        <f t="shared" si="1"/>
        <v>49856.393329000006</v>
      </c>
      <c r="L34" s="47">
        <f t="shared" si="1"/>
        <v>50889.274974</v>
      </c>
      <c r="M34" s="47">
        <f t="shared" si="1"/>
        <v>57572.668686000005</v>
      </c>
      <c r="N34" s="47">
        <f t="shared" si="1"/>
        <v>63727.902080999993</v>
      </c>
      <c r="O34" s="47">
        <f t="shared" si="1"/>
        <v>62113.134633999987</v>
      </c>
      <c r="P34" s="47">
        <f t="shared" si="1"/>
        <v>59296.345593000005</v>
      </c>
      <c r="Q34" s="47">
        <f t="shared" si="1"/>
        <v>75277.328999999998</v>
      </c>
      <c r="R34" s="47">
        <f t="shared" si="1"/>
        <v>77175.268357000008</v>
      </c>
      <c r="S34" s="47">
        <f t="shared" si="1"/>
        <v>82477.055636000034</v>
      </c>
      <c r="T34" s="47">
        <f t="shared" si="1"/>
        <v>82053.665380999999</v>
      </c>
      <c r="U34" s="47">
        <f t="shared" si="1"/>
        <v>80155.588091000012</v>
      </c>
      <c r="V34" s="47">
        <f t="shared" si="1"/>
        <v>83072.462541000001</v>
      </c>
      <c r="W34" s="47">
        <f t="shared" si="1"/>
        <v>84021.942622999981</v>
      </c>
      <c r="X34" s="47">
        <f t="shared" si="1"/>
        <v>86880.016067999983</v>
      </c>
      <c r="Y34" s="47">
        <f t="shared" si="1"/>
        <v>94404.951736999996</v>
      </c>
      <c r="Z34" s="47">
        <f t="shared" si="1"/>
        <v>97145.650913000005</v>
      </c>
      <c r="AA34" s="47">
        <f t="shared" si="1"/>
        <v>91923.776651999986</v>
      </c>
      <c r="AB34" s="47">
        <f t="shared" si="1"/>
        <v>104699.69389800001</v>
      </c>
      <c r="AC34" s="47">
        <f t="shared" si="1"/>
        <v>122316.90852000001</v>
      </c>
      <c r="AD34" s="47">
        <f>SUM(B34:AC34)</f>
        <v>1829535.0946949997</v>
      </c>
    </row>
    <row r="35" spans="1:30" ht="12.75" customHeight="1" thickBot="1">
      <c r="B35" s="54"/>
      <c r="C35" s="54"/>
      <c r="D35" s="54"/>
      <c r="E35" s="47"/>
      <c r="F35" s="47"/>
      <c r="G35" s="47"/>
      <c r="H35" s="47"/>
      <c r="I35" s="47"/>
      <c r="J35" s="47"/>
      <c r="K35" s="47"/>
      <c r="L35" s="47"/>
      <c r="M35" s="47"/>
      <c r="N35" s="47"/>
      <c r="O35" s="47"/>
      <c r="P35" s="47"/>
      <c r="Q35" s="54"/>
      <c r="R35" s="54"/>
      <c r="S35" s="54"/>
      <c r="T35" s="54"/>
      <c r="U35" s="54"/>
      <c r="V35" s="54"/>
      <c r="W35" s="54"/>
      <c r="X35" s="54"/>
      <c r="Y35" s="54"/>
      <c r="Z35" s="54"/>
      <c r="AA35" s="54"/>
      <c r="AB35" s="54"/>
      <c r="AC35" s="54"/>
      <c r="AD35" s="36"/>
    </row>
    <row r="36" spans="1:30" ht="12.75" customHeight="1" thickTop="1" thickBot="1">
      <c r="A36" s="112" t="s">
        <v>41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row>
    <row r="37" spans="1:30" ht="12.75" customHeight="1" thickTop="1">
      <c r="AD37" s="36"/>
    </row>
    <row r="38" spans="1:30" ht="12.75" customHeight="1">
      <c r="A38" s="35" t="s">
        <v>33</v>
      </c>
      <c r="B38" s="53">
        <f t="shared" ref="B38:Q63" si="2">(B9/B$34)*100</f>
        <v>0.15169707305017371</v>
      </c>
      <c r="C38" s="53">
        <f t="shared" si="2"/>
        <v>0.32424551321358691</v>
      </c>
      <c r="D38" s="53">
        <f t="shared" si="2"/>
        <v>0.25208223022949067</v>
      </c>
      <c r="E38" s="53">
        <f t="shared" si="2"/>
        <v>0.26829919773647848</v>
      </c>
      <c r="F38" s="53">
        <f t="shared" si="2"/>
        <v>0.2773926283367647</v>
      </c>
      <c r="G38" s="53">
        <f t="shared" si="2"/>
        <v>0.48931168602096659</v>
      </c>
      <c r="H38" s="53">
        <f t="shared" si="2"/>
        <v>0.42712104365870945</v>
      </c>
      <c r="I38" s="53">
        <f t="shared" si="2"/>
        <v>0.23088428003597586</v>
      </c>
      <c r="J38" s="53">
        <f t="shared" si="2"/>
        <v>0.18303065454580889</v>
      </c>
      <c r="K38" s="53">
        <f t="shared" si="2"/>
        <v>0.20771446766439644</v>
      </c>
      <c r="L38" s="53">
        <f t="shared" si="2"/>
        <v>0.15646904979621337</v>
      </c>
      <c r="M38" s="53">
        <f t="shared" si="2"/>
        <v>0.10357647015675113</v>
      </c>
      <c r="N38" s="53">
        <f t="shared" si="2"/>
        <v>1.0145938857020256</v>
      </c>
      <c r="O38" s="53">
        <f t="shared" si="2"/>
        <v>0.93330311924505127</v>
      </c>
      <c r="P38" s="53">
        <f t="shared" si="2"/>
        <v>0.70834230473991278</v>
      </c>
      <c r="Q38" s="53">
        <f t="shared" si="2"/>
        <v>0.65776206937416704</v>
      </c>
      <c r="R38" s="53">
        <f t="shared" ref="C38:AD47" si="3">(R9/R$34)*100</f>
        <v>0.70075249689876473</v>
      </c>
      <c r="S38" s="53">
        <f t="shared" si="3"/>
        <v>0.65822990626139288</v>
      </c>
      <c r="T38" s="53">
        <f t="shared" si="3"/>
        <v>0.68637736581894582</v>
      </c>
      <c r="U38" s="53">
        <f t="shared" si="3"/>
        <v>0.68247862317340169</v>
      </c>
      <c r="V38" s="53">
        <f t="shared" si="3"/>
        <v>0.64929326819195909</v>
      </c>
      <c r="W38" s="53">
        <f t="shared" si="3"/>
        <v>0.62705323937104229</v>
      </c>
      <c r="X38" s="53">
        <f t="shared" si="3"/>
        <v>0.57353650419446889</v>
      </c>
      <c r="Y38" s="53">
        <f t="shared" si="3"/>
        <v>0.47179533891487146</v>
      </c>
      <c r="Z38" s="53">
        <f t="shared" si="3"/>
        <v>0.56914409734631888</v>
      </c>
      <c r="AA38" s="53">
        <f t="shared" si="3"/>
        <v>0.4527618089230725</v>
      </c>
      <c r="AB38" s="53">
        <f t="shared" si="3"/>
        <v>0.38082987844114075</v>
      </c>
      <c r="AC38" s="53">
        <f t="shared" si="3"/>
        <v>0.33554071711425887</v>
      </c>
      <c r="AD38" s="53">
        <f t="shared" si="3"/>
        <v>0.51183748588113875</v>
      </c>
    </row>
    <row r="39" spans="1:30" ht="12.75" customHeight="1">
      <c r="A39" s="35" t="s">
        <v>32</v>
      </c>
      <c r="B39" s="53">
        <f t="shared" si="2"/>
        <v>16.552165428428985</v>
      </c>
      <c r="C39" s="53">
        <f t="shared" si="3"/>
        <v>14.843099950086724</v>
      </c>
      <c r="D39" s="53">
        <f t="shared" si="3"/>
        <v>13.491368755570823</v>
      </c>
      <c r="E39" s="53">
        <f t="shared" si="3"/>
        <v>14.012469385158631</v>
      </c>
      <c r="F39" s="53">
        <f t="shared" si="3"/>
        <v>15.431524795530931</v>
      </c>
      <c r="G39" s="53">
        <f t="shared" si="3"/>
        <v>19.404835848596242</v>
      </c>
      <c r="H39" s="53">
        <f t="shared" si="3"/>
        <v>19.896413036220064</v>
      </c>
      <c r="I39" s="53">
        <f t="shared" si="3"/>
        <v>19.688284708532763</v>
      </c>
      <c r="J39" s="53">
        <f t="shared" si="3"/>
        <v>19.388433429648863</v>
      </c>
      <c r="K39" s="53">
        <f t="shared" si="3"/>
        <v>18.761004808904424</v>
      </c>
      <c r="L39" s="53">
        <f t="shared" si="3"/>
        <v>17.569055677385766</v>
      </c>
      <c r="M39" s="53">
        <f t="shared" si="3"/>
        <v>17.632872843479291</v>
      </c>
      <c r="N39" s="53">
        <f t="shared" si="3"/>
        <v>19.393019563536949</v>
      </c>
      <c r="O39" s="53">
        <f t="shared" si="3"/>
        <v>21.54958530570303</v>
      </c>
      <c r="P39" s="53">
        <f t="shared" si="3"/>
        <v>23.517088140160528</v>
      </c>
      <c r="Q39" s="53">
        <f t="shared" si="3"/>
        <v>20.910355744689081</v>
      </c>
      <c r="R39" s="53">
        <f t="shared" si="3"/>
        <v>17.932411965166466</v>
      </c>
      <c r="S39" s="53">
        <f t="shared" si="3"/>
        <v>15.8950112705985</v>
      </c>
      <c r="T39" s="53">
        <f t="shared" si="3"/>
        <v>17.07489492022648</v>
      </c>
      <c r="U39" s="53">
        <f t="shared" si="3"/>
        <v>15.933135415962324</v>
      </c>
      <c r="V39" s="53">
        <f t="shared" si="3"/>
        <v>18.681359604984195</v>
      </c>
      <c r="W39" s="53">
        <f t="shared" si="3"/>
        <v>19.729902396308226</v>
      </c>
      <c r="X39" s="53">
        <f t="shared" si="3"/>
        <v>17.74255510718951</v>
      </c>
      <c r="Y39" s="53">
        <f t="shared" si="3"/>
        <v>15.933524639581591</v>
      </c>
      <c r="Z39" s="53">
        <f t="shared" si="3"/>
        <v>12.703066102312357</v>
      </c>
      <c r="AA39" s="53">
        <f t="shared" si="3"/>
        <v>12.334365459029813</v>
      </c>
      <c r="AB39" s="53">
        <f t="shared" si="3"/>
        <v>12.051482540428923</v>
      </c>
      <c r="AC39" s="53">
        <f t="shared" si="3"/>
        <v>11.758372253700577</v>
      </c>
      <c r="AD39" s="53">
        <f t="shared" si="3"/>
        <v>16.82270830542933</v>
      </c>
    </row>
    <row r="40" spans="1:30" ht="12.75" customHeight="1">
      <c r="A40" s="35" t="s">
        <v>31</v>
      </c>
      <c r="B40" s="53">
        <f t="shared" si="2"/>
        <v>16.134829045746429</v>
      </c>
      <c r="C40" s="53">
        <f t="shared" si="3"/>
        <v>24.492898928444891</v>
      </c>
      <c r="D40" s="53">
        <f t="shared" si="3"/>
        <v>24.640153500760213</v>
      </c>
      <c r="E40" s="53">
        <f t="shared" si="3"/>
        <v>25.873679648221849</v>
      </c>
      <c r="F40" s="53">
        <f t="shared" si="3"/>
        <v>21.345931917998705</v>
      </c>
      <c r="G40" s="53">
        <f t="shared" si="3"/>
        <v>18.710358526981711</v>
      </c>
      <c r="H40" s="53">
        <f t="shared" si="3"/>
        <v>18.559214252146543</v>
      </c>
      <c r="I40" s="53">
        <f t="shared" si="3"/>
        <v>18.767565642809046</v>
      </c>
      <c r="J40" s="53">
        <f t="shared" si="3"/>
        <v>19.182638554453245</v>
      </c>
      <c r="K40" s="53">
        <f t="shared" si="3"/>
        <v>22.634529596901235</v>
      </c>
      <c r="L40" s="53">
        <f t="shared" si="3"/>
        <v>25.912698164273912</v>
      </c>
      <c r="M40" s="53">
        <f t="shared" si="3"/>
        <v>30.393001310107799</v>
      </c>
      <c r="N40" s="53">
        <f t="shared" si="3"/>
        <v>33.364489587268643</v>
      </c>
      <c r="O40" s="53">
        <f t="shared" si="3"/>
        <v>32.16797535454424</v>
      </c>
      <c r="P40" s="53">
        <f t="shared" si="3"/>
        <v>27.579438222463676</v>
      </c>
      <c r="Q40" s="53">
        <f t="shared" si="3"/>
        <v>22.946461983261919</v>
      </c>
      <c r="R40" s="53">
        <f t="shared" si="3"/>
        <v>21.718659636484038</v>
      </c>
      <c r="S40" s="53">
        <f t="shared" si="3"/>
        <v>21.590633495198833</v>
      </c>
      <c r="T40" s="53">
        <f t="shared" si="3"/>
        <v>19.917523841396036</v>
      </c>
      <c r="U40" s="53">
        <f t="shared" si="3"/>
        <v>19.123704449148853</v>
      </c>
      <c r="V40" s="53">
        <f t="shared" si="3"/>
        <v>18.944226317153973</v>
      </c>
      <c r="W40" s="53">
        <f t="shared" si="3"/>
        <v>16.448627956641431</v>
      </c>
      <c r="X40" s="53">
        <f t="shared" si="3"/>
        <v>15.278027291812357</v>
      </c>
      <c r="Y40" s="53">
        <f t="shared" si="3"/>
        <v>12.67914570132524</v>
      </c>
      <c r="Z40" s="53">
        <f t="shared" si="3"/>
        <v>13.589020870139052</v>
      </c>
      <c r="AA40" s="53">
        <f t="shared" si="3"/>
        <v>14.558169859211107</v>
      </c>
      <c r="AB40" s="53">
        <f t="shared" si="3"/>
        <v>15.645638736975245</v>
      </c>
      <c r="AC40" s="53">
        <f t="shared" si="3"/>
        <v>12.08026982760437</v>
      </c>
      <c r="AD40" s="53">
        <f t="shared" si="3"/>
        <v>19.808653450477617</v>
      </c>
    </row>
    <row r="41" spans="1:30" ht="12.75" customHeight="1">
      <c r="A41" s="35" t="s">
        <v>30</v>
      </c>
      <c r="B41" s="53">
        <f t="shared" si="2"/>
        <v>1.669100491134679</v>
      </c>
      <c r="C41" s="53">
        <f t="shared" si="3"/>
        <v>1.4184966287228935</v>
      </c>
      <c r="D41" s="53">
        <f t="shared" si="3"/>
        <v>1.0613016395652264</v>
      </c>
      <c r="E41" s="53">
        <f t="shared" si="3"/>
        <v>0.76353921916744372</v>
      </c>
      <c r="F41" s="53">
        <f t="shared" si="3"/>
        <v>0.56716118578450192</v>
      </c>
      <c r="G41" s="53">
        <f t="shared" si="3"/>
        <v>0.55677919881338211</v>
      </c>
      <c r="H41" s="53">
        <f t="shared" si="3"/>
        <v>0.57653983478085358</v>
      </c>
      <c r="I41" s="53">
        <f t="shared" si="3"/>
        <v>0.8322647493855998</v>
      </c>
      <c r="J41" s="53">
        <f t="shared" si="3"/>
        <v>0.83158064817752209</v>
      </c>
      <c r="K41" s="53">
        <f t="shared" si="3"/>
        <v>0.79293518564658938</v>
      </c>
      <c r="L41" s="53">
        <f t="shared" si="3"/>
        <v>0.77863974521634716</v>
      </c>
      <c r="M41" s="53">
        <f t="shared" si="3"/>
        <v>0.65160471029411315</v>
      </c>
      <c r="N41" s="53">
        <f t="shared" si="3"/>
        <v>0.55329133313039869</v>
      </c>
      <c r="O41" s="53">
        <f t="shared" si="3"/>
        <v>0.60334534749895341</v>
      </c>
      <c r="P41" s="53">
        <f t="shared" si="3"/>
        <v>0.52676405413569605</v>
      </c>
      <c r="Q41" s="53">
        <f t="shared" si="3"/>
        <v>0.53417174113603327</v>
      </c>
      <c r="R41" s="53">
        <f t="shared" si="3"/>
        <v>0.52579075737440506</v>
      </c>
      <c r="S41" s="53">
        <f t="shared" si="3"/>
        <v>0.4203404429591171</v>
      </c>
      <c r="T41" s="53">
        <f t="shared" si="3"/>
        <v>0.40495044975399785</v>
      </c>
      <c r="U41" s="53">
        <f t="shared" si="3"/>
        <v>0.33892343187798663</v>
      </c>
      <c r="V41" s="53">
        <f t="shared" si="3"/>
        <v>0.35528117016434263</v>
      </c>
      <c r="W41" s="53">
        <f t="shared" si="3"/>
        <v>0.39737960177631348</v>
      </c>
      <c r="X41" s="53">
        <f t="shared" si="3"/>
        <v>0.38238565902195254</v>
      </c>
      <c r="Y41" s="53">
        <f t="shared" si="3"/>
        <v>0.63531182842068501</v>
      </c>
      <c r="Z41" s="53">
        <f t="shared" si="3"/>
        <v>1.1277997632453824</v>
      </c>
      <c r="AA41" s="53">
        <f t="shared" si="3"/>
        <v>1.0668805968587916</v>
      </c>
      <c r="AB41" s="53">
        <f t="shared" si="3"/>
        <v>1.3140137967741281</v>
      </c>
      <c r="AC41" s="53">
        <f t="shared" si="3"/>
        <v>1.1620700524552465</v>
      </c>
      <c r="AD41" s="53">
        <f t="shared" si="3"/>
        <v>0.7122923240328709</v>
      </c>
    </row>
    <row r="42" spans="1:30" ht="12.75" customHeight="1">
      <c r="A42" s="35" t="s">
        <v>29</v>
      </c>
      <c r="B42" s="53">
        <f t="shared" si="2"/>
        <v>6.5259260024678607</v>
      </c>
      <c r="C42" s="53">
        <f t="shared" si="3"/>
        <v>4.0065475788949811</v>
      </c>
      <c r="D42" s="53">
        <f t="shared" si="3"/>
        <v>4.0047866215146497</v>
      </c>
      <c r="E42" s="53">
        <f t="shared" si="3"/>
        <v>3.3469268436670641</v>
      </c>
      <c r="F42" s="53">
        <f t="shared" si="3"/>
        <v>3.0180884200077176</v>
      </c>
      <c r="G42" s="53">
        <f t="shared" si="3"/>
        <v>3.2302458688892837</v>
      </c>
      <c r="H42" s="53">
        <f t="shared" si="3"/>
        <v>3.6616049317355945</v>
      </c>
      <c r="I42" s="53">
        <f t="shared" si="3"/>
        <v>3.086529728104114</v>
      </c>
      <c r="J42" s="53">
        <f t="shared" si="3"/>
        <v>2.5526658592814848</v>
      </c>
      <c r="K42" s="53">
        <f t="shared" si="3"/>
        <v>3.6611950927831227</v>
      </c>
      <c r="L42" s="53">
        <f t="shared" si="3"/>
        <v>3.4897229227716995</v>
      </c>
      <c r="M42" s="53">
        <f t="shared" si="3"/>
        <v>3.0717773317846016</v>
      </c>
      <c r="N42" s="53">
        <f t="shared" si="3"/>
        <v>1.7203319302846833</v>
      </c>
      <c r="O42" s="53">
        <f t="shared" si="3"/>
        <v>1.2596835413482861</v>
      </c>
      <c r="P42" s="53">
        <f t="shared" si="3"/>
        <v>0.94655478240173141</v>
      </c>
      <c r="Q42" s="53">
        <f t="shared" si="3"/>
        <v>1.1889903851397279</v>
      </c>
      <c r="R42" s="53">
        <f t="shared" si="3"/>
        <v>1.5143454773539455</v>
      </c>
      <c r="S42" s="53">
        <f t="shared" si="3"/>
        <v>1.5491482487431403</v>
      </c>
      <c r="T42" s="53">
        <f t="shared" si="3"/>
        <v>1.7765485066771245</v>
      </c>
      <c r="U42" s="53">
        <f t="shared" si="3"/>
        <v>1.945719475265274</v>
      </c>
      <c r="V42" s="53">
        <f t="shared" si="3"/>
        <v>1.943236604071142</v>
      </c>
      <c r="W42" s="53">
        <f t="shared" si="3"/>
        <v>1.8687273216772704</v>
      </c>
      <c r="X42" s="53">
        <f t="shared" si="3"/>
        <v>1.913897856209591</v>
      </c>
      <c r="Y42" s="53">
        <f t="shared" si="3"/>
        <v>1.6012374109477379</v>
      </c>
      <c r="Z42" s="53">
        <f t="shared" si="3"/>
        <v>1.3909933108690207</v>
      </c>
      <c r="AA42" s="53">
        <f t="shared" si="3"/>
        <v>0.95514338507206797</v>
      </c>
      <c r="AB42" s="53">
        <f t="shared" si="3"/>
        <v>0.91513588657999179</v>
      </c>
      <c r="AC42" s="53">
        <f t="shared" si="3"/>
        <v>0.96583055874636825</v>
      </c>
      <c r="AD42" s="53">
        <f t="shared" si="3"/>
        <v>1.9710308534426697</v>
      </c>
    </row>
    <row r="43" spans="1:30" ht="12.75" customHeight="1">
      <c r="A43" s="35" t="s">
        <v>28</v>
      </c>
      <c r="B43" s="53">
        <f t="shared" si="2"/>
        <v>11.697644209536376</v>
      </c>
      <c r="C43" s="53">
        <f t="shared" si="3"/>
        <v>8.5990427012938468</v>
      </c>
      <c r="D43" s="53">
        <f t="shared" si="3"/>
        <v>6.6279264977206669</v>
      </c>
      <c r="E43" s="53">
        <f t="shared" si="3"/>
        <v>7.301697883426467</v>
      </c>
      <c r="F43" s="53">
        <f t="shared" si="3"/>
        <v>7.0425682467625208</v>
      </c>
      <c r="G43" s="53">
        <f t="shared" si="3"/>
        <v>8.4736329382134734</v>
      </c>
      <c r="H43" s="53">
        <f t="shared" si="3"/>
        <v>8.3063411578107065</v>
      </c>
      <c r="I43" s="53">
        <f t="shared" si="3"/>
        <v>6.6881939077698762</v>
      </c>
      <c r="J43" s="53">
        <f t="shared" si="3"/>
        <v>5.0847080957086943</v>
      </c>
      <c r="K43" s="53">
        <f t="shared" si="3"/>
        <v>5.1144398837145975</v>
      </c>
      <c r="L43" s="53">
        <f t="shared" si="3"/>
        <v>3.9083696967900918</v>
      </c>
      <c r="M43" s="53">
        <f t="shared" si="3"/>
        <v>2.9630115086445894</v>
      </c>
      <c r="N43" s="53">
        <f t="shared" si="3"/>
        <v>1.7813757803561239</v>
      </c>
      <c r="O43" s="53">
        <f t="shared" si="3"/>
        <v>1.3968414669657874</v>
      </c>
      <c r="P43" s="53">
        <f t="shared" si="3"/>
        <v>0.84533468460352024</v>
      </c>
      <c r="Q43" s="53">
        <f t="shared" si="3"/>
        <v>0.88150219835775534</v>
      </c>
      <c r="R43" s="53">
        <f t="shared" si="3"/>
        <v>1.0199785420358713</v>
      </c>
      <c r="S43" s="53">
        <f t="shared" si="3"/>
        <v>0.97428763648693595</v>
      </c>
      <c r="T43" s="53">
        <f t="shared" si="3"/>
        <v>0.78947678082641837</v>
      </c>
      <c r="U43" s="53">
        <f t="shared" si="3"/>
        <v>0.75060871279111063</v>
      </c>
      <c r="V43" s="53">
        <f t="shared" si="3"/>
        <v>0.75817150561673752</v>
      </c>
      <c r="W43" s="53">
        <f t="shared" si="3"/>
        <v>0.76586245439158862</v>
      </c>
      <c r="X43" s="53">
        <f t="shared" si="3"/>
        <v>0.79687433811951136</v>
      </c>
      <c r="Y43" s="53">
        <f t="shared" si="3"/>
        <v>0.77982985686063644</v>
      </c>
      <c r="Z43" s="53">
        <f t="shared" si="3"/>
        <v>1.0312878112240147</v>
      </c>
      <c r="AA43" s="53">
        <f t="shared" si="3"/>
        <v>0.94170092714654163</v>
      </c>
      <c r="AB43" s="53">
        <f t="shared" si="3"/>
        <v>0.77751862750722933</v>
      </c>
      <c r="AC43" s="53">
        <f t="shared" si="3"/>
        <v>0.30405600296805146</v>
      </c>
      <c r="AD43" s="53">
        <f t="shared" si="3"/>
        <v>2.3060302748132524</v>
      </c>
    </row>
    <row r="44" spans="1:30" ht="12.75" customHeight="1">
      <c r="A44" s="35" t="s">
        <v>27</v>
      </c>
      <c r="B44" s="53">
        <f t="shared" si="2"/>
        <v>1.2085409148650357</v>
      </c>
      <c r="C44" s="53">
        <f t="shared" si="3"/>
        <v>0.91020262330724488</v>
      </c>
      <c r="D44" s="53">
        <f t="shared" si="3"/>
        <v>0.91071005481837497</v>
      </c>
      <c r="E44" s="53">
        <f t="shared" si="3"/>
        <v>0.91085399108975473</v>
      </c>
      <c r="F44" s="53">
        <f t="shared" si="3"/>
        <v>0.88141160996931278</v>
      </c>
      <c r="G44" s="53">
        <f t="shared" si="3"/>
        <v>0.60380874323139155</v>
      </c>
      <c r="H44" s="53">
        <f t="shared" si="3"/>
        <v>0.63489713750203469</v>
      </c>
      <c r="I44" s="53">
        <f t="shared" si="3"/>
        <v>0.70001812195812196</v>
      </c>
      <c r="J44" s="53">
        <f t="shared" si="3"/>
        <v>0.71080218913517623</v>
      </c>
      <c r="K44" s="53">
        <f t="shared" si="3"/>
        <v>0.66848953513478082</v>
      </c>
      <c r="L44" s="53">
        <f t="shared" si="3"/>
        <v>0.82440592878233276</v>
      </c>
      <c r="M44" s="53">
        <f t="shared" si="3"/>
        <v>0.8447814702712737</v>
      </c>
      <c r="N44" s="53">
        <f t="shared" si="3"/>
        <v>0.82292862133360045</v>
      </c>
      <c r="O44" s="53">
        <f t="shared" si="3"/>
        <v>0.86693296864338709</v>
      </c>
      <c r="P44" s="53">
        <f t="shared" si="3"/>
        <v>0.95060512644229866</v>
      </c>
      <c r="Q44" s="53">
        <f t="shared" si="3"/>
        <v>0.79664491283956163</v>
      </c>
      <c r="R44" s="53">
        <f t="shared" si="3"/>
        <v>0.8150174069889693</v>
      </c>
      <c r="S44" s="53">
        <f t="shared" si="3"/>
        <v>0.74908221715219681</v>
      </c>
      <c r="T44" s="53">
        <f t="shared" si="3"/>
        <v>0.77346852825292445</v>
      </c>
      <c r="U44" s="53">
        <f t="shared" si="3"/>
        <v>0.82986666537187814</v>
      </c>
      <c r="V44" s="53">
        <f t="shared" si="3"/>
        <v>0.85302261221672682</v>
      </c>
      <c r="W44" s="53">
        <f t="shared" si="3"/>
        <v>0.92404483967199991</v>
      </c>
      <c r="X44" s="53">
        <f t="shared" si="3"/>
        <v>0.92514090509709879</v>
      </c>
      <c r="Y44" s="53">
        <f t="shared" si="3"/>
        <v>0.95895043039907446</v>
      </c>
      <c r="Z44" s="53">
        <f t="shared" si="3"/>
        <v>1.081589566928717</v>
      </c>
      <c r="AA44" s="53">
        <f t="shared" si="3"/>
        <v>0.82802241783594044</v>
      </c>
      <c r="AB44" s="53">
        <f t="shared" si="3"/>
        <v>0.8028510855236195</v>
      </c>
      <c r="AC44" s="53">
        <f t="shared" si="3"/>
        <v>0.84571594190582144</v>
      </c>
      <c r="AD44" s="53">
        <f t="shared" si="3"/>
        <v>0.84232653446689398</v>
      </c>
    </row>
    <row r="45" spans="1:30" ht="12.75" customHeight="1">
      <c r="A45" s="35" t="s">
        <v>26</v>
      </c>
      <c r="B45" s="53">
        <f t="shared" si="2"/>
        <v>3.3402710202490624</v>
      </c>
      <c r="C45" s="53">
        <f t="shared" si="3"/>
        <v>2.2590476691792851</v>
      </c>
      <c r="D45" s="53">
        <f t="shared" si="3"/>
        <v>2.5402014415694172</v>
      </c>
      <c r="E45" s="53">
        <f t="shared" si="3"/>
        <v>2.084127055966901</v>
      </c>
      <c r="F45" s="53">
        <f t="shared" si="3"/>
        <v>2.4092752728561222</v>
      </c>
      <c r="G45" s="53">
        <f t="shared" si="3"/>
        <v>2.3354709992626645</v>
      </c>
      <c r="H45" s="53">
        <f t="shared" si="3"/>
        <v>1.6527891121828089</v>
      </c>
      <c r="I45" s="53">
        <f t="shared" si="3"/>
        <v>1.612301524378897</v>
      </c>
      <c r="J45" s="53">
        <f t="shared" si="3"/>
        <v>1.8582599152091095</v>
      </c>
      <c r="K45" s="53">
        <f t="shared" si="3"/>
        <v>2.0138001386795019</v>
      </c>
      <c r="L45" s="53">
        <f t="shared" si="3"/>
        <v>2.3334750113981846</v>
      </c>
      <c r="M45" s="53">
        <f t="shared" si="3"/>
        <v>2.778198243203807</v>
      </c>
      <c r="N45" s="53">
        <f t="shared" si="3"/>
        <v>1.2491144914643779</v>
      </c>
      <c r="O45" s="53">
        <f t="shared" si="3"/>
        <v>1.1429712575017745</v>
      </c>
      <c r="P45" s="53">
        <f t="shared" si="3"/>
        <v>0.70440090333207306</v>
      </c>
      <c r="Q45" s="53">
        <f t="shared" si="3"/>
        <v>0.68732686304531343</v>
      </c>
      <c r="R45" s="53">
        <f t="shared" si="3"/>
        <v>0.62133480091294879</v>
      </c>
      <c r="S45" s="53">
        <f t="shared" si="3"/>
        <v>0.58398831200487722</v>
      </c>
      <c r="T45" s="53">
        <f t="shared" si="3"/>
        <v>0.54959669492646879</v>
      </c>
      <c r="U45" s="53">
        <f t="shared" si="3"/>
        <v>1.566308267334598</v>
      </c>
      <c r="V45" s="53">
        <f t="shared" si="3"/>
        <v>1.0287461871955634</v>
      </c>
      <c r="W45" s="53">
        <f t="shared" si="3"/>
        <v>0.56817548975512455</v>
      </c>
      <c r="X45" s="53">
        <f t="shared" si="3"/>
        <v>0.50825052639768131</v>
      </c>
      <c r="Y45" s="53">
        <f t="shared" si="3"/>
        <v>0.50673830895303218</v>
      </c>
      <c r="Z45" s="53">
        <f t="shared" si="3"/>
        <v>0.43161909571794271</v>
      </c>
      <c r="AA45" s="53">
        <f t="shared" si="3"/>
        <v>0.42839040707694015</v>
      </c>
      <c r="AB45" s="53">
        <f t="shared" si="3"/>
        <v>0.42901906039725329</v>
      </c>
      <c r="AC45" s="53">
        <f t="shared" si="3"/>
        <v>0.40214781092147245</v>
      </c>
      <c r="AD45" s="53">
        <f t="shared" si="3"/>
        <v>1.0793269123537608</v>
      </c>
    </row>
    <row r="46" spans="1:30" ht="12.75" customHeight="1">
      <c r="A46" s="35" t="s">
        <v>25</v>
      </c>
      <c r="B46" s="53">
        <f t="shared" si="2"/>
        <v>0.12567866688743121</v>
      </c>
      <c r="C46" s="53">
        <f t="shared" si="3"/>
        <v>0.16051669630542295</v>
      </c>
      <c r="D46" s="53">
        <f t="shared" si="3"/>
        <v>0.19444059517871864</v>
      </c>
      <c r="E46" s="53">
        <f t="shared" si="3"/>
        <v>0.2135547903524237</v>
      </c>
      <c r="F46" s="53">
        <f t="shared" si="3"/>
        <v>0.25674254484069775</v>
      </c>
      <c r="G46" s="53">
        <f t="shared" si="3"/>
        <v>0.26713275256998015</v>
      </c>
      <c r="H46" s="53">
        <f t="shared" si="3"/>
        <v>0.30645002544494604</v>
      </c>
      <c r="I46" s="53">
        <f t="shared" si="3"/>
        <v>0.34136398384212463</v>
      </c>
      <c r="J46" s="53">
        <f t="shared" si="3"/>
        <v>0.23641441669648913</v>
      </c>
      <c r="K46" s="53">
        <f t="shared" si="3"/>
        <v>0.20331268315199069</v>
      </c>
      <c r="L46" s="53">
        <f t="shared" si="3"/>
        <v>0.11115865775038307</v>
      </c>
      <c r="M46" s="53">
        <f t="shared" si="3"/>
        <v>0.10331518992876584</v>
      </c>
      <c r="N46" s="53">
        <f t="shared" si="3"/>
        <v>0.10439721507768804</v>
      </c>
      <c r="O46" s="53">
        <f t="shared" si="3"/>
        <v>9.9513254908512566E-2</v>
      </c>
      <c r="P46" s="53">
        <f t="shared" si="3"/>
        <v>5.7576742139114838E-2</v>
      </c>
      <c r="Q46" s="53">
        <f t="shared" si="3"/>
        <v>6.4359557709599391E-2</v>
      </c>
      <c r="R46" s="53">
        <f t="shared" si="3"/>
        <v>4.9227863807685804E-2</v>
      </c>
      <c r="S46" s="53">
        <f t="shared" si="3"/>
        <v>4.6585600933151124E-2</v>
      </c>
      <c r="T46" s="53">
        <f t="shared" si="3"/>
        <v>3.6610781322824429E-2</v>
      </c>
      <c r="U46" s="53">
        <f t="shared" si="3"/>
        <v>3.1261544699231689E-2</v>
      </c>
      <c r="V46" s="53">
        <f t="shared" si="3"/>
        <v>3.5280820025691259E-2</v>
      </c>
      <c r="W46" s="53">
        <f t="shared" si="3"/>
        <v>3.7055679776055547E-2</v>
      </c>
      <c r="X46" s="53">
        <f t="shared" si="3"/>
        <v>5.5235853044087402E-2</v>
      </c>
      <c r="Y46" s="53">
        <f t="shared" si="3"/>
        <v>5.0518423157360916E-2</v>
      </c>
      <c r="Z46" s="53">
        <f t="shared" si="3"/>
        <v>6.2374628643196713E-2</v>
      </c>
      <c r="AA46" s="53">
        <f t="shared" si="3"/>
        <v>5.3396669270694148E-2</v>
      </c>
      <c r="AB46" s="53">
        <f t="shared" si="3"/>
        <v>4.3357454362975119E-2</v>
      </c>
      <c r="AC46" s="53">
        <f t="shared" si="3"/>
        <v>4.8843425428980083E-2</v>
      </c>
      <c r="AD46" s="53">
        <f t="shared" si="3"/>
        <v>9.5672332335980714E-2</v>
      </c>
    </row>
    <row r="47" spans="1:30" ht="12.75" customHeight="1">
      <c r="A47" s="35" t="s">
        <v>24</v>
      </c>
      <c r="B47" s="53">
        <f t="shared" si="2"/>
        <v>0.17145560673603341</v>
      </c>
      <c r="C47" s="53">
        <f t="shared" si="3"/>
        <v>0.13402777692508211</v>
      </c>
      <c r="D47" s="53">
        <f t="shared" si="3"/>
        <v>0.24429672873395314</v>
      </c>
      <c r="E47" s="53">
        <f t="shared" si="3"/>
        <v>0.21332725991488996</v>
      </c>
      <c r="F47" s="53">
        <f t="shared" si="3"/>
        <v>0.22458393138608349</v>
      </c>
      <c r="G47" s="53">
        <f t="shared" si="3"/>
        <v>0.24570319198848564</v>
      </c>
      <c r="H47" s="53">
        <f t="shared" si="3"/>
        <v>0.2091829311581799</v>
      </c>
      <c r="I47" s="53">
        <f t="shared" si="3"/>
        <v>0.17168374126396277</v>
      </c>
      <c r="J47" s="53">
        <f t="shared" si="3"/>
        <v>0.16842080454535982</v>
      </c>
      <c r="K47" s="53">
        <f t="shared" si="3"/>
        <v>0.16033096191397384</v>
      </c>
      <c r="L47" s="53">
        <f t="shared" si="3"/>
        <v>0.27733652144210641</v>
      </c>
      <c r="M47" s="53">
        <f t="shared" si="3"/>
        <v>0.24683154045724551</v>
      </c>
      <c r="N47" s="53">
        <f t="shared" si="3"/>
        <v>0.20792946523106498</v>
      </c>
      <c r="O47" s="53">
        <f t="shared" si="3"/>
        <v>0.27166968145193621</v>
      </c>
      <c r="P47" s="53">
        <f t="shared" si="3"/>
        <v>0.24484824578656555</v>
      </c>
      <c r="Q47" s="53">
        <f t="shared" si="3"/>
        <v>0.23766012075162765</v>
      </c>
      <c r="R47" s="53">
        <f t="shared" si="3"/>
        <v>0.30982298875066028</v>
      </c>
      <c r="S47" s="53">
        <f t="shared" si="3"/>
        <v>0.33368079992403948</v>
      </c>
      <c r="T47" s="53">
        <f t="shared" si="3"/>
        <v>0.30713723735534193</v>
      </c>
      <c r="U47" s="53">
        <f t="shared" ref="C47:AD56" si="4">(U18/U$34)*100</f>
        <v>0.32477375589142432</v>
      </c>
      <c r="V47" s="53">
        <f t="shared" si="4"/>
        <v>0.33977130009922818</v>
      </c>
      <c r="W47" s="53">
        <f t="shared" si="4"/>
        <v>0.36407402215461637</v>
      </c>
      <c r="X47" s="53">
        <f t="shared" si="4"/>
        <v>0.39964096545314187</v>
      </c>
      <c r="Y47" s="53">
        <f t="shared" si="4"/>
        <v>0.41405748830736255</v>
      </c>
      <c r="Z47" s="53">
        <f t="shared" si="4"/>
        <v>0.49567465601855609</v>
      </c>
      <c r="AA47" s="53">
        <f t="shared" si="4"/>
        <v>0.54191228117819279</v>
      </c>
      <c r="AB47" s="53">
        <f t="shared" si="4"/>
        <v>0.47144518061425666</v>
      </c>
      <c r="AC47" s="53">
        <f t="shared" si="4"/>
        <v>0.48614678558751379</v>
      </c>
      <c r="AD47" s="53">
        <f t="shared" si="4"/>
        <v>0.33153387866610884</v>
      </c>
    </row>
    <row r="48" spans="1:30" ht="12.75" customHeight="1">
      <c r="A48" s="35" t="s">
        <v>23</v>
      </c>
      <c r="B48" s="53">
        <f t="shared" si="2"/>
        <v>10.233745837920031</v>
      </c>
      <c r="C48" s="53">
        <f t="shared" si="4"/>
        <v>6.7937534353855886</v>
      </c>
      <c r="D48" s="53">
        <f t="shared" si="4"/>
        <v>6.5569887221454586</v>
      </c>
      <c r="E48" s="53">
        <f t="shared" si="4"/>
        <v>5.3790291213736383</v>
      </c>
      <c r="F48" s="53">
        <f t="shared" si="4"/>
        <v>4.9617862399113504</v>
      </c>
      <c r="G48" s="53">
        <f t="shared" si="4"/>
        <v>4.8675869902578386</v>
      </c>
      <c r="H48" s="53">
        <f t="shared" si="4"/>
        <v>3.9074223053730797</v>
      </c>
      <c r="I48" s="53">
        <f t="shared" si="4"/>
        <v>4.0481597640682629</v>
      </c>
      <c r="J48" s="53">
        <f t="shared" si="4"/>
        <v>4.3584559466181805</v>
      </c>
      <c r="K48" s="53">
        <f t="shared" si="4"/>
        <v>4.6929288357468293</v>
      </c>
      <c r="L48" s="53">
        <f t="shared" si="4"/>
        <v>4.8380863340220559</v>
      </c>
      <c r="M48" s="53">
        <f t="shared" si="4"/>
        <v>4.4623782059016017</v>
      </c>
      <c r="N48" s="53">
        <f t="shared" si="4"/>
        <v>4.2010275147566727</v>
      </c>
      <c r="O48" s="53">
        <f t="shared" si="4"/>
        <v>4.2702198345470812</v>
      </c>
      <c r="P48" s="53">
        <f t="shared" si="4"/>
        <v>3.3219398165281468</v>
      </c>
      <c r="Q48" s="53">
        <f t="shared" si="4"/>
        <v>3.6546635694260621</v>
      </c>
      <c r="R48" s="53">
        <f t="shared" si="4"/>
        <v>3.730431857628739</v>
      </c>
      <c r="S48" s="53">
        <f t="shared" si="4"/>
        <v>3.6416708426834257</v>
      </c>
      <c r="T48" s="53">
        <f t="shared" si="4"/>
        <v>3.7465701607911939</v>
      </c>
      <c r="U48" s="53">
        <f t="shared" si="4"/>
        <v>3.893936057778677</v>
      </c>
      <c r="V48" s="53">
        <f t="shared" si="4"/>
        <v>3.8808418570821281</v>
      </c>
      <c r="W48" s="53">
        <f t="shared" si="4"/>
        <v>3.8329587063349093</v>
      </c>
      <c r="X48" s="53">
        <f t="shared" si="4"/>
        <v>3.7708939941214936</v>
      </c>
      <c r="Y48" s="53">
        <f t="shared" si="4"/>
        <v>3.8819048763558608</v>
      </c>
      <c r="Z48" s="53">
        <f t="shared" si="4"/>
        <v>3.8729116523903198</v>
      </c>
      <c r="AA48" s="53">
        <f t="shared" si="4"/>
        <v>3.8152758858865878</v>
      </c>
      <c r="AB48" s="53">
        <f t="shared" si="4"/>
        <v>3.857034612664842</v>
      </c>
      <c r="AC48" s="53">
        <f t="shared" si="4"/>
        <v>4.0828028139571888</v>
      </c>
      <c r="AD48" s="53">
        <f t="shared" si="4"/>
        <v>4.1440573786117714</v>
      </c>
    </row>
    <row r="49" spans="1:30" ht="12.75" customHeight="1">
      <c r="A49" s="35" t="s">
        <v>22</v>
      </c>
      <c r="B49" s="53">
        <f t="shared" si="2"/>
        <v>1.4648275493680913</v>
      </c>
      <c r="C49" s="53">
        <f t="shared" si="4"/>
        <v>1.3787656357763907</v>
      </c>
      <c r="D49" s="53">
        <f t="shared" si="4"/>
        <v>1.4774891081488333</v>
      </c>
      <c r="E49" s="53">
        <f t="shared" si="4"/>
        <v>1.8847120273759854</v>
      </c>
      <c r="F49" s="53">
        <f t="shared" si="4"/>
        <v>2.1660054660410317</v>
      </c>
      <c r="G49" s="53">
        <f t="shared" si="4"/>
        <v>2.0337160511926076</v>
      </c>
      <c r="H49" s="53">
        <f t="shared" si="4"/>
        <v>2.1777707741014005</v>
      </c>
      <c r="I49" s="53">
        <f t="shared" si="4"/>
        <v>2.7215932014157094</v>
      </c>
      <c r="J49" s="53">
        <f t="shared" si="4"/>
        <v>3.346837771137487</v>
      </c>
      <c r="K49" s="53">
        <f t="shared" si="4"/>
        <v>2.9284983319295481</v>
      </c>
      <c r="L49" s="53">
        <f t="shared" si="4"/>
        <v>2.8738954067378892</v>
      </c>
      <c r="M49" s="53">
        <f t="shared" si="4"/>
        <v>2.9308456521320121</v>
      </c>
      <c r="N49" s="53">
        <f t="shared" si="4"/>
        <v>3.1976491167242638</v>
      </c>
      <c r="O49" s="53">
        <f t="shared" si="4"/>
        <v>3.264556264867772</v>
      </c>
      <c r="P49" s="53">
        <f t="shared" si="4"/>
        <v>2.7656423437224347</v>
      </c>
      <c r="Q49" s="53">
        <f t="shared" si="4"/>
        <v>2.9444116302266785</v>
      </c>
      <c r="R49" s="53">
        <f t="shared" si="4"/>
        <v>3.2171156794880149</v>
      </c>
      <c r="S49" s="53">
        <f t="shared" si="4"/>
        <v>3.6297781727470864</v>
      </c>
      <c r="T49" s="53">
        <f t="shared" si="4"/>
        <v>4.3444959922844033</v>
      </c>
      <c r="U49" s="53">
        <f t="shared" si="4"/>
        <v>4.7982259934686198</v>
      </c>
      <c r="V49" s="53">
        <f t="shared" si="4"/>
        <v>4.7881597334819039</v>
      </c>
      <c r="W49" s="53">
        <f t="shared" si="4"/>
        <v>4.9358131894284067</v>
      </c>
      <c r="X49" s="53">
        <f t="shared" si="4"/>
        <v>4.9054519702946342</v>
      </c>
      <c r="Y49" s="53">
        <f t="shared" si="4"/>
        <v>4.9681824466859741</v>
      </c>
      <c r="Z49" s="53">
        <f t="shared" si="4"/>
        <v>5.2855085407769744</v>
      </c>
      <c r="AA49" s="53">
        <f t="shared" si="4"/>
        <v>5.1891842847779879</v>
      </c>
      <c r="AB49" s="53">
        <f t="shared" si="4"/>
        <v>4.9727343750137303</v>
      </c>
      <c r="AC49" s="53">
        <f t="shared" si="4"/>
        <v>5.3007321411657919</v>
      </c>
      <c r="AD49" s="53">
        <f t="shared" si="4"/>
        <v>3.8953910054335932</v>
      </c>
    </row>
    <row r="50" spans="1:30" ht="12.75" customHeight="1">
      <c r="A50" s="35" t="s">
        <v>21</v>
      </c>
      <c r="B50" s="53">
        <f t="shared" si="2"/>
        <v>0.8773425646763432</v>
      </c>
      <c r="C50" s="53">
        <f t="shared" si="4"/>
        <v>0.58461953293072233</v>
      </c>
      <c r="D50" s="53">
        <f t="shared" si="4"/>
        <v>0.56097726243916324</v>
      </c>
      <c r="E50" s="53">
        <f t="shared" si="4"/>
        <v>0.5149143036486562</v>
      </c>
      <c r="F50" s="53">
        <f t="shared" si="4"/>
        <v>0.49655227509977073</v>
      </c>
      <c r="G50" s="53">
        <f t="shared" si="4"/>
        <v>0.44165442570782931</v>
      </c>
      <c r="H50" s="53">
        <f t="shared" si="4"/>
        <v>0.45914071981768356</v>
      </c>
      <c r="I50" s="53">
        <f t="shared" si="4"/>
        <v>0.69841098387241318</v>
      </c>
      <c r="J50" s="53">
        <f t="shared" si="4"/>
        <v>0.87195002420921408</v>
      </c>
      <c r="K50" s="53">
        <f t="shared" si="4"/>
        <v>0.95231055497115125</v>
      </c>
      <c r="L50" s="53">
        <f t="shared" si="4"/>
        <v>1.0824492415768094</v>
      </c>
      <c r="M50" s="53">
        <f t="shared" si="4"/>
        <v>1.0847180845585163</v>
      </c>
      <c r="N50" s="53">
        <f t="shared" si="4"/>
        <v>1.0163443183438883</v>
      </c>
      <c r="O50" s="53">
        <f t="shared" si="4"/>
        <v>0.69493781394784293</v>
      </c>
      <c r="P50" s="53">
        <f t="shared" si="4"/>
        <v>0.58124098973257277</v>
      </c>
      <c r="Q50" s="53">
        <f t="shared" si="4"/>
        <v>0.68087744717934939</v>
      </c>
      <c r="R50" s="53">
        <f t="shared" si="4"/>
        <v>0.72899288331268963</v>
      </c>
      <c r="S50" s="53">
        <f t="shared" si="4"/>
        <v>0.86668129637740665</v>
      </c>
      <c r="T50" s="53">
        <f t="shared" si="4"/>
        <v>1.0131789800489572</v>
      </c>
      <c r="U50" s="53">
        <f t="shared" si="4"/>
        <v>1.1841402497383366</v>
      </c>
      <c r="V50" s="53">
        <f t="shared" si="4"/>
        <v>1.0563801892436786</v>
      </c>
      <c r="W50" s="53">
        <f t="shared" si="4"/>
        <v>1.024126009393707</v>
      </c>
      <c r="X50" s="53">
        <f t="shared" si="4"/>
        <v>1.0523608746623561</v>
      </c>
      <c r="Y50" s="53">
        <f t="shared" si="4"/>
        <v>1.06092585354022</v>
      </c>
      <c r="Z50" s="53">
        <f t="shared" si="4"/>
        <v>1.0627560156291482</v>
      </c>
      <c r="AA50" s="53">
        <f t="shared" si="4"/>
        <v>1.0481039151028375</v>
      </c>
      <c r="AB50" s="53">
        <f t="shared" si="4"/>
        <v>1.1256199546754477</v>
      </c>
      <c r="AC50" s="53">
        <f t="shared" si="4"/>
        <v>1.1033198421454018</v>
      </c>
      <c r="AD50" s="53">
        <f t="shared" si="4"/>
        <v>0.91525474420000275</v>
      </c>
    </row>
    <row r="51" spans="1:30" ht="12.75" customHeight="1">
      <c r="A51" s="35" t="s">
        <v>20</v>
      </c>
      <c r="B51" s="53">
        <f t="shared" si="2"/>
        <v>1.5121123979631663</v>
      </c>
      <c r="C51" s="53">
        <f t="shared" si="4"/>
        <v>1.0075424710025647</v>
      </c>
      <c r="D51" s="53">
        <f t="shared" si="4"/>
        <v>1.1397255002508948</v>
      </c>
      <c r="E51" s="53">
        <f t="shared" si="4"/>
        <v>0.87739142216041122</v>
      </c>
      <c r="F51" s="53">
        <f t="shared" si="4"/>
        <v>0.77161167946806275</v>
      </c>
      <c r="G51" s="53">
        <f t="shared" si="4"/>
        <v>0.65627161230822295</v>
      </c>
      <c r="H51" s="53">
        <f t="shared" si="4"/>
        <v>0.74093085700677275</v>
      </c>
      <c r="I51" s="53">
        <f t="shared" si="4"/>
        <v>0.81395956586715856</v>
      </c>
      <c r="J51" s="53">
        <f t="shared" si="4"/>
        <v>0.91203791909137433</v>
      </c>
      <c r="K51" s="53">
        <f t="shared" si="4"/>
        <v>0.95698424844236496</v>
      </c>
      <c r="L51" s="53">
        <f t="shared" si="4"/>
        <v>0.81594630147933145</v>
      </c>
      <c r="M51" s="53">
        <f t="shared" si="4"/>
        <v>0.44034533362120892</v>
      </c>
      <c r="N51" s="53">
        <f t="shared" si="4"/>
        <v>0.13855037137072895</v>
      </c>
      <c r="O51" s="53">
        <f t="shared" si="4"/>
        <v>0.14929796659986747</v>
      </c>
      <c r="P51" s="53">
        <f t="shared" si="4"/>
        <v>1.0887374146649125E-2</v>
      </c>
      <c r="Q51" s="53">
        <f t="shared" si="4"/>
        <v>1.9895498683275548E-4</v>
      </c>
      <c r="R51" s="53">
        <f t="shared" si="4"/>
        <v>8.4340490659396788E-5</v>
      </c>
      <c r="S51" s="53">
        <f t="shared" si="4"/>
        <v>1.7137008457696046E-4</v>
      </c>
      <c r="T51" s="53">
        <f t="shared" si="4"/>
        <v>2.0941172975288952E-4</v>
      </c>
      <c r="U51" s="53">
        <f t="shared" si="4"/>
        <v>3.9059535018888292E-4</v>
      </c>
      <c r="V51" s="53">
        <f t="shared" si="4"/>
        <v>2.1582242119223661E-4</v>
      </c>
      <c r="W51" s="53">
        <f t="shared" si="4"/>
        <v>3.1389776499621611E-4</v>
      </c>
      <c r="X51" s="53">
        <f t="shared" si="4"/>
        <v>1.7525088839858113E-4</v>
      </c>
      <c r="Y51" s="53">
        <f t="shared" si="4"/>
        <v>1.3817495544449844E-4</v>
      </c>
      <c r="Z51" s="53">
        <f t="shared" si="4"/>
        <v>2.2359827533044221E-4</v>
      </c>
      <c r="AA51" s="53">
        <f t="shared" si="4"/>
        <v>7.9997801089474758E-5</v>
      </c>
      <c r="AB51" s="53">
        <f t="shared" si="4"/>
        <v>1.8972548305014146E-4</v>
      </c>
      <c r="AC51" s="53">
        <f t="shared" si="4"/>
        <v>1.5148755984926031E-3</v>
      </c>
      <c r="AD51" s="53">
        <f t="shared" si="4"/>
        <v>0.22674497958682635</v>
      </c>
    </row>
    <row r="52" spans="1:30" ht="12.75" customHeight="1">
      <c r="A52" s="35" t="s">
        <v>19</v>
      </c>
      <c r="B52" s="53">
        <f t="shared" si="2"/>
        <v>2.1613581592229925</v>
      </c>
      <c r="C52" s="53">
        <f t="shared" si="4"/>
        <v>3.4877637525570049</v>
      </c>
      <c r="D52" s="53">
        <f t="shared" si="4"/>
        <v>3.4311491992248428</v>
      </c>
      <c r="E52" s="53">
        <f t="shared" si="4"/>
        <v>2.8422371323930338</v>
      </c>
      <c r="F52" s="53">
        <f t="shared" si="4"/>
        <v>2.9327821808561647</v>
      </c>
      <c r="G52" s="53">
        <f t="shared" si="4"/>
        <v>3.5264137457816167</v>
      </c>
      <c r="H52" s="53">
        <f t="shared" si="4"/>
        <v>2.9078256481172184</v>
      </c>
      <c r="I52" s="53">
        <f t="shared" si="4"/>
        <v>2.9912607780465987</v>
      </c>
      <c r="J52" s="53">
        <f t="shared" si="4"/>
        <v>3.4199720801936366</v>
      </c>
      <c r="K52" s="53">
        <f t="shared" si="4"/>
        <v>2.8075266009782083</v>
      </c>
      <c r="L52" s="53">
        <f t="shared" si="4"/>
        <v>2.148920145863189</v>
      </c>
      <c r="M52" s="53">
        <f t="shared" si="4"/>
        <v>1.8961323122849407</v>
      </c>
      <c r="N52" s="53">
        <f t="shared" si="4"/>
        <v>1.626321032320631</v>
      </c>
      <c r="O52" s="53">
        <f t="shared" si="4"/>
        <v>1.6223737361475767</v>
      </c>
      <c r="P52" s="53">
        <f t="shared" si="4"/>
        <v>1.6767470491762855</v>
      </c>
      <c r="Q52" s="53">
        <f t="shared" si="4"/>
        <v>4.7942235118358143</v>
      </c>
      <c r="R52" s="53">
        <f t="shared" si="4"/>
        <v>9.4498201499787999</v>
      </c>
      <c r="S52" s="53">
        <f t="shared" si="4"/>
        <v>10.751538529861683</v>
      </c>
      <c r="T52" s="53">
        <f t="shared" si="4"/>
        <v>10.686581923286576</v>
      </c>
      <c r="U52" s="53">
        <f t="shared" si="4"/>
        <v>8.3591622001365167</v>
      </c>
      <c r="V52" s="53">
        <f t="shared" si="4"/>
        <v>2.4994374928698311</v>
      </c>
      <c r="W52" s="53">
        <f t="shared" si="4"/>
        <v>1.8857827557134701</v>
      </c>
      <c r="X52" s="53">
        <f t="shared" si="4"/>
        <v>2.5976060769068323</v>
      </c>
      <c r="Y52" s="53">
        <f t="shared" si="4"/>
        <v>2.4438316111079401</v>
      </c>
      <c r="Z52" s="53">
        <f t="shared" si="4"/>
        <v>2.118921109338658</v>
      </c>
      <c r="AA52" s="53">
        <f t="shared" si="4"/>
        <v>2.2903086346966295</v>
      </c>
      <c r="AB52" s="53">
        <f t="shared" si="4"/>
        <v>2.2522323067126413</v>
      </c>
      <c r="AC52" s="53">
        <f t="shared" si="4"/>
        <v>2.5181320025729503</v>
      </c>
      <c r="AD52" s="53">
        <f t="shared" si="4"/>
        <v>3.8174913302575026</v>
      </c>
    </row>
    <row r="53" spans="1:30" ht="12.75" customHeight="1">
      <c r="A53" s="35" t="s">
        <v>18</v>
      </c>
      <c r="B53" s="53">
        <f t="shared" si="2"/>
        <v>0.23565312921913056</v>
      </c>
      <c r="C53" s="53">
        <f t="shared" si="4"/>
        <v>0.63371414929253145</v>
      </c>
      <c r="D53" s="53">
        <f t="shared" si="4"/>
        <v>0.52861555834150586</v>
      </c>
      <c r="E53" s="53">
        <f t="shared" si="4"/>
        <v>0.44147003999357076</v>
      </c>
      <c r="F53" s="53">
        <f t="shared" si="4"/>
        <v>0.43908260897490387</v>
      </c>
      <c r="G53" s="53">
        <f t="shared" si="4"/>
        <v>0.43913928253511653</v>
      </c>
      <c r="H53" s="53">
        <f t="shared" si="4"/>
        <v>0.43936819320415038</v>
      </c>
      <c r="I53" s="53">
        <f t="shared" si="4"/>
        <v>0.66163959182919774</v>
      </c>
      <c r="J53" s="53">
        <f t="shared" si="4"/>
        <v>1.0346454747413065</v>
      </c>
      <c r="K53" s="53">
        <f t="shared" si="4"/>
        <v>1.0801616844729782</v>
      </c>
      <c r="L53" s="53">
        <f t="shared" si="4"/>
        <v>1.0471078518454977</v>
      </c>
      <c r="M53" s="53">
        <f t="shared" si="4"/>
        <v>1.3267315072121062</v>
      </c>
      <c r="N53" s="53">
        <f t="shared" si="4"/>
        <v>0.12083022112061297</v>
      </c>
      <c r="O53" s="53">
        <f t="shared" si="4"/>
        <v>6.4921167217870238E-2</v>
      </c>
      <c r="P53" s="53">
        <f t="shared" si="4"/>
        <v>4.4620174709591898E-2</v>
      </c>
      <c r="Q53" s="53">
        <f t="shared" si="4"/>
        <v>4.5058101091764301E-2</v>
      </c>
      <c r="R53" s="53">
        <f t="shared" si="4"/>
        <v>4.6153623768733214E-2</v>
      </c>
      <c r="S53" s="53">
        <f t="shared" si="4"/>
        <v>4.9448131587033352E-2</v>
      </c>
      <c r="T53" s="53">
        <f t="shared" si="4"/>
        <v>8.7702987631145563E-2</v>
      </c>
      <c r="U53" s="53">
        <f t="shared" si="4"/>
        <v>0.10806477634679823</v>
      </c>
      <c r="V53" s="53">
        <f t="shared" si="4"/>
        <v>0.10321766248072972</v>
      </c>
      <c r="W53" s="53">
        <f t="shared" si="4"/>
        <v>0.11843030867125064</v>
      </c>
      <c r="X53" s="53">
        <f t="shared" si="4"/>
        <v>0.18329631163437921</v>
      </c>
      <c r="Y53" s="53">
        <f t="shared" si="4"/>
        <v>0.2260817383759646</v>
      </c>
      <c r="Z53" s="53">
        <f t="shared" si="4"/>
        <v>0.21712784876895957</v>
      </c>
      <c r="AA53" s="53">
        <f t="shared" si="4"/>
        <v>0.17901126019110289</v>
      </c>
      <c r="AB53" s="53">
        <f t="shared" si="4"/>
        <v>0.19279175562504278</v>
      </c>
      <c r="AC53" s="53">
        <f t="shared" si="4"/>
        <v>0.13966065531493371</v>
      </c>
      <c r="AD53" s="53">
        <f t="shared" si="4"/>
        <v>0.29405845105676304</v>
      </c>
    </row>
    <row r="54" spans="1:30" ht="12.75" customHeight="1">
      <c r="A54" s="35" t="s">
        <v>17</v>
      </c>
      <c r="B54" s="53">
        <f t="shared" si="2"/>
        <v>8.9108773065643643</v>
      </c>
      <c r="C54" s="53">
        <f t="shared" si="4"/>
        <v>16.55092727828789</v>
      </c>
      <c r="D54" s="53">
        <f t="shared" si="4"/>
        <v>20.337152157242866</v>
      </c>
      <c r="E54" s="53">
        <f t="shared" si="4"/>
        <v>20.532269957310572</v>
      </c>
      <c r="F54" s="53">
        <f t="shared" si="4"/>
        <v>24.703615677298536</v>
      </c>
      <c r="G54" s="53">
        <f t="shared" si="4"/>
        <v>22.237186507426152</v>
      </c>
      <c r="H54" s="53">
        <f t="shared" si="4"/>
        <v>23.130994174784764</v>
      </c>
      <c r="I54" s="53">
        <f t="shared" si="4"/>
        <v>21.533700734189992</v>
      </c>
      <c r="J54" s="53">
        <f t="shared" si="4"/>
        <v>19.344926784166695</v>
      </c>
      <c r="K54" s="53">
        <f t="shared" si="4"/>
        <v>17.420226378365271</v>
      </c>
      <c r="L54" s="53">
        <f t="shared" si="4"/>
        <v>16.448081577653642</v>
      </c>
      <c r="M54" s="53">
        <f t="shared" si="4"/>
        <v>14.351688725885371</v>
      </c>
      <c r="N54" s="53">
        <f t="shared" si="4"/>
        <v>14.037440219873668</v>
      </c>
      <c r="O54" s="53">
        <f t="shared" si="4"/>
        <v>13.481661452674834</v>
      </c>
      <c r="P54" s="53">
        <f t="shared" si="4"/>
        <v>19.367051583286258</v>
      </c>
      <c r="Q54" s="53">
        <f t="shared" si="4"/>
        <v>23.921422052581068</v>
      </c>
      <c r="R54" s="53">
        <f t="shared" si="4"/>
        <v>21.558912532749069</v>
      </c>
      <c r="S54" s="53">
        <f t="shared" si="4"/>
        <v>22.145601616296755</v>
      </c>
      <c r="T54" s="53">
        <f t="shared" si="4"/>
        <v>20.975728884361803</v>
      </c>
      <c r="U54" s="53">
        <f t="shared" si="4"/>
        <v>21.474789256686559</v>
      </c>
      <c r="V54" s="53">
        <f t="shared" si="4"/>
        <v>24.924867606736477</v>
      </c>
      <c r="W54" s="53">
        <f t="shared" si="4"/>
        <v>26.070893597744178</v>
      </c>
      <c r="X54" s="53">
        <f t="shared" si="4"/>
        <v>27.987526024360392</v>
      </c>
      <c r="Y54" s="53">
        <f t="shared" si="4"/>
        <v>32.75897410037993</v>
      </c>
      <c r="Z54" s="53">
        <f t="shared" si="4"/>
        <v>33.586865236222017</v>
      </c>
      <c r="AA54" s="53">
        <f t="shared" si="4"/>
        <v>34.263780931497145</v>
      </c>
      <c r="AB54" s="53">
        <f t="shared" si="4"/>
        <v>32.660034418355835</v>
      </c>
      <c r="AC54" s="53">
        <f t="shared" si="4"/>
        <v>36.56535075907918</v>
      </c>
      <c r="AD54" s="53">
        <f t="shared" si="4"/>
        <v>24.594493409267628</v>
      </c>
    </row>
    <row r="55" spans="1:30" ht="12.75" customHeight="1">
      <c r="A55" s="35" t="s">
        <v>16</v>
      </c>
      <c r="B55" s="53">
        <f t="shared" si="2"/>
        <v>0.60715726401257775</v>
      </c>
      <c r="C55" s="53">
        <f t="shared" si="4"/>
        <v>0.38268967927780051</v>
      </c>
      <c r="D55" s="53">
        <f t="shared" si="4"/>
        <v>0.34625138342471379</v>
      </c>
      <c r="E55" s="53">
        <f t="shared" si="4"/>
        <v>0.41349067167884435</v>
      </c>
      <c r="F55" s="53">
        <f t="shared" si="4"/>
        <v>0.572076733266907</v>
      </c>
      <c r="G55" s="53">
        <f t="shared" si="4"/>
        <v>0.57412658129070249</v>
      </c>
      <c r="H55" s="53">
        <f t="shared" si="4"/>
        <v>0.43423313064996821</v>
      </c>
      <c r="I55" s="53">
        <f t="shared" si="4"/>
        <v>0.38262766104189777</v>
      </c>
      <c r="J55" s="53">
        <f t="shared" si="4"/>
        <v>0.25846191804263813</v>
      </c>
      <c r="K55" s="53">
        <f t="shared" si="4"/>
        <v>0.43746096425538322</v>
      </c>
      <c r="L55" s="53">
        <f t="shared" si="4"/>
        <v>0.25464037572986947</v>
      </c>
      <c r="M55" s="53">
        <f t="shared" si="4"/>
        <v>0.19344708442720249</v>
      </c>
      <c r="N55" s="53">
        <f t="shared" si="4"/>
        <v>0.17800185679393385</v>
      </c>
      <c r="O55" s="53">
        <f t="shared" si="4"/>
        <v>0.14958717596123444</v>
      </c>
      <c r="P55" s="53">
        <f t="shared" si="4"/>
        <v>0.14525570359966314</v>
      </c>
      <c r="Q55" s="53">
        <f t="shared" si="4"/>
        <v>9.6702547721904411E-2</v>
      </c>
      <c r="R55" s="53">
        <f t="shared" si="4"/>
        <v>7.9931769999999971E-2</v>
      </c>
      <c r="S55" s="53">
        <f t="shared" si="4"/>
        <v>7.042904181298823E-2</v>
      </c>
      <c r="T55" s="53">
        <f t="shared" si="4"/>
        <v>6.324913793798341E-2</v>
      </c>
      <c r="U55" s="53">
        <f t="shared" si="4"/>
        <v>6.1498512048887143E-2</v>
      </c>
      <c r="V55" s="53">
        <f t="shared" si="4"/>
        <v>4.9165967579018074E-2</v>
      </c>
      <c r="W55" s="53">
        <f t="shared" si="4"/>
        <v>3.2108425677621823E-2</v>
      </c>
      <c r="X55" s="53">
        <f t="shared" si="4"/>
        <v>2.5180530563987513E-2</v>
      </c>
      <c r="Y55" s="53">
        <f t="shared" si="4"/>
        <v>1.7702424176390005E-2</v>
      </c>
      <c r="Z55" s="53">
        <f t="shared" si="4"/>
        <v>1.4336351518682629E-2</v>
      </c>
      <c r="AA55" s="53">
        <f t="shared" si="4"/>
        <v>1.5165882547207863E-2</v>
      </c>
      <c r="AB55" s="53">
        <f t="shared" si="4"/>
        <v>2.1198200466203999E-2</v>
      </c>
      <c r="AC55" s="53">
        <f t="shared" si="4"/>
        <v>1.4850833151190896E-2</v>
      </c>
      <c r="AD55" s="53">
        <f t="shared" si="4"/>
        <v>0.14403430344905765</v>
      </c>
    </row>
    <row r="56" spans="1:30" ht="12.75" customHeight="1">
      <c r="A56" s="35" t="s">
        <v>15</v>
      </c>
      <c r="B56" s="53">
        <f t="shared" si="2"/>
        <v>3.845055445298208E-2</v>
      </c>
      <c r="C56" s="53">
        <f t="shared" si="4"/>
        <v>6.0936857022155087E-2</v>
      </c>
      <c r="D56" s="53">
        <f t="shared" si="4"/>
        <v>7.3205646971746641E-2</v>
      </c>
      <c r="E56" s="53">
        <f t="shared" si="4"/>
        <v>9.3607013777320502E-2</v>
      </c>
      <c r="F56" s="53">
        <f t="shared" si="4"/>
        <v>0.17832186739708916</v>
      </c>
      <c r="G56" s="53">
        <f t="shared" si="4"/>
        <v>0.28765933332096583</v>
      </c>
      <c r="H56" s="53">
        <f t="shared" si="4"/>
        <v>0.23101358960554716</v>
      </c>
      <c r="I56" s="53">
        <f t="shared" si="4"/>
        <v>0.14068581925462109</v>
      </c>
      <c r="J56" s="53">
        <f t="shared" si="4"/>
        <v>0.14637898777691666</v>
      </c>
      <c r="K56" s="53">
        <f t="shared" si="4"/>
        <v>0.25083690104646478</v>
      </c>
      <c r="L56" s="53">
        <f t="shared" si="4"/>
        <v>0.36792758217848681</v>
      </c>
      <c r="M56" s="53">
        <f t="shared" si="4"/>
        <v>0.43691378520580537</v>
      </c>
      <c r="N56" s="53">
        <f t="shared" si="4"/>
        <v>0.30233714230088249</v>
      </c>
      <c r="O56" s="53">
        <f t="shared" si="4"/>
        <v>0.4270866758909162</v>
      </c>
      <c r="P56" s="53">
        <f t="shared" si="4"/>
        <v>0.36031611706138955</v>
      </c>
      <c r="Q56" s="53">
        <f t="shared" si="4"/>
        <v>0.32506176195491743</v>
      </c>
      <c r="R56" s="53">
        <f t="shared" si="4"/>
        <v>0.39942204875020748</v>
      </c>
      <c r="S56" s="53">
        <f t="shared" si="4"/>
        <v>0.39149427984558399</v>
      </c>
      <c r="T56" s="53">
        <f t="shared" si="4"/>
        <v>0.46159606915951767</v>
      </c>
      <c r="U56" s="53">
        <f t="shared" si="4"/>
        <v>0.47084754910852705</v>
      </c>
      <c r="V56" s="53">
        <f t="shared" si="4"/>
        <v>0.51970217782688477</v>
      </c>
      <c r="W56" s="53">
        <f t="shared" si="4"/>
        <v>0.63544512103895079</v>
      </c>
      <c r="X56" s="53">
        <f t="shared" ref="C56:AD63" si="5">(X27/X$34)*100</f>
        <v>0.74487564492792535</v>
      </c>
      <c r="Y56" s="53">
        <f t="shared" si="5"/>
        <v>0.7587057604726033</v>
      </c>
      <c r="Z56" s="53">
        <f t="shared" si="5"/>
        <v>0.59764597544356557</v>
      </c>
      <c r="AA56" s="53">
        <f t="shared" si="5"/>
        <v>0.53072242217257259</v>
      </c>
      <c r="AB56" s="53">
        <f t="shared" si="5"/>
        <v>0.94635290048247878</v>
      </c>
      <c r="AC56" s="53">
        <f t="shared" si="5"/>
        <v>1.3984874476453124</v>
      </c>
      <c r="AD56" s="53">
        <f t="shared" si="5"/>
        <v>0.51871337513654381</v>
      </c>
    </row>
    <row r="57" spans="1:30" ht="12.75" customHeight="1">
      <c r="A57" s="35" t="s">
        <v>14</v>
      </c>
      <c r="B57" s="53">
        <f t="shared" si="2"/>
        <v>0.36474280363972067</v>
      </c>
      <c r="C57" s="53">
        <f t="shared" si="5"/>
        <v>0.24765360588420407</v>
      </c>
      <c r="D57" s="53">
        <f t="shared" si="5"/>
        <v>0.22367803655720331</v>
      </c>
      <c r="E57" s="53">
        <f t="shared" si="5"/>
        <v>0.24132434025271213</v>
      </c>
      <c r="F57" s="53">
        <f t="shared" si="5"/>
        <v>0.22445158166609158</v>
      </c>
      <c r="G57" s="53">
        <f t="shared" si="5"/>
        <v>0.21974714043115595</v>
      </c>
      <c r="H57" s="53">
        <f t="shared" si="5"/>
        <v>0.23272084192433889</v>
      </c>
      <c r="I57" s="53">
        <f t="shared" si="5"/>
        <v>0.18717531132178383</v>
      </c>
      <c r="J57" s="53">
        <f t="shared" si="5"/>
        <v>0.20341019370885485</v>
      </c>
      <c r="K57" s="53">
        <f t="shared" si="5"/>
        <v>0.29363007876233044</v>
      </c>
      <c r="L57" s="53">
        <f t="shared" si="5"/>
        <v>0.31909293870459776</v>
      </c>
      <c r="M57" s="53">
        <f t="shared" si="5"/>
        <v>0.32690623397446733</v>
      </c>
      <c r="N57" s="53">
        <f t="shared" si="5"/>
        <v>0.334400923364989</v>
      </c>
      <c r="O57" s="53">
        <f t="shared" si="5"/>
        <v>0.34767927954772571</v>
      </c>
      <c r="P57" s="53">
        <f t="shared" si="5"/>
        <v>0.42048024967905206</v>
      </c>
      <c r="Q57" s="53">
        <f t="shared" si="5"/>
        <v>0.38115528780252012</v>
      </c>
      <c r="R57" s="53">
        <f t="shared" si="5"/>
        <v>0.39489423423865216</v>
      </c>
      <c r="S57" s="53">
        <f t="shared" si="5"/>
        <v>0.46645699223054632</v>
      </c>
      <c r="T57" s="53">
        <f t="shared" si="5"/>
        <v>0.63855411768274917</v>
      </c>
      <c r="U57" s="53">
        <f t="shared" si="5"/>
        <v>0.65162177015908618</v>
      </c>
      <c r="V57" s="53">
        <f t="shared" si="5"/>
        <v>0.70060569435118381</v>
      </c>
      <c r="W57" s="53">
        <f t="shared" si="5"/>
        <v>0.94912046199429634</v>
      </c>
      <c r="X57" s="53">
        <f t="shared" si="5"/>
        <v>1.2412207108202771</v>
      </c>
      <c r="Y57" s="53">
        <f t="shared" si="5"/>
        <v>1.270148957165395</v>
      </c>
      <c r="Z57" s="53">
        <f t="shared" si="5"/>
        <v>1.1638295151396241</v>
      </c>
      <c r="AA57" s="53">
        <f t="shared" si="5"/>
        <v>0.96037975282730359</v>
      </c>
      <c r="AB57" s="53">
        <f t="shared" si="5"/>
        <v>0.89667121273019645</v>
      </c>
      <c r="AC57" s="53">
        <f t="shared" si="5"/>
        <v>0.76402669124620193</v>
      </c>
      <c r="AD57" s="53">
        <f t="shared" si="5"/>
        <v>0.62732950339568949</v>
      </c>
    </row>
    <row r="58" spans="1:30" ht="12.75" customHeight="1">
      <c r="A58" s="35" t="s">
        <v>13</v>
      </c>
      <c r="B58" s="53">
        <f t="shared" si="2"/>
        <v>0.58348867491152612</v>
      </c>
      <c r="C58" s="53">
        <f t="shared" si="5"/>
        <v>0.75928986403601872</v>
      </c>
      <c r="D58" s="53">
        <f t="shared" si="5"/>
        <v>0.63035296571345456</v>
      </c>
      <c r="E58" s="53">
        <f t="shared" si="5"/>
        <v>1.095647123994709</v>
      </c>
      <c r="F58" s="53">
        <f t="shared" si="5"/>
        <v>1.1134839255491782</v>
      </c>
      <c r="G58" s="53">
        <f t="shared" si="5"/>
        <v>1.059913483392384</v>
      </c>
      <c r="H58" s="53">
        <f t="shared" si="5"/>
        <v>0.91917495809183902</v>
      </c>
      <c r="I58" s="53">
        <f t="shared" si="5"/>
        <v>1.0455787751223153</v>
      </c>
      <c r="J58" s="53">
        <f t="shared" si="5"/>
        <v>0.91797842354846304</v>
      </c>
      <c r="K58" s="53">
        <f t="shared" si="5"/>
        <v>0.72685514695908016</v>
      </c>
      <c r="L58" s="53">
        <f t="shared" si="5"/>
        <v>0.47780764242412566</v>
      </c>
      <c r="M58" s="53">
        <f t="shared" si="5"/>
        <v>0.5051463839311664</v>
      </c>
      <c r="N58" s="53">
        <f t="shared" si="5"/>
        <v>1.2643919989329675</v>
      </c>
      <c r="O58" s="53">
        <f t="shared" si="5"/>
        <v>1.1302064517216139</v>
      </c>
      <c r="P58" s="53">
        <f t="shared" si="5"/>
        <v>0.84748385583364472</v>
      </c>
      <c r="Q58" s="53">
        <f t="shared" si="5"/>
        <v>0.7683220588233145</v>
      </c>
      <c r="R58" s="53">
        <f t="shared" si="5"/>
        <v>0.80204604814160896</v>
      </c>
      <c r="S58" s="53">
        <f t="shared" si="5"/>
        <v>0.77161693648314189</v>
      </c>
      <c r="T58" s="53">
        <f t="shared" si="5"/>
        <v>0.7802921685790476</v>
      </c>
      <c r="U58" s="53">
        <f t="shared" si="5"/>
        <v>0.79888996544197288</v>
      </c>
      <c r="V58" s="53">
        <f t="shared" si="5"/>
        <v>0.76334387425559835</v>
      </c>
      <c r="W58" s="53">
        <f t="shared" si="5"/>
        <v>0.73066766827162888</v>
      </c>
      <c r="X58" s="53">
        <f t="shared" si="5"/>
        <v>0.69161536011883518</v>
      </c>
      <c r="Y58" s="53">
        <f t="shared" si="5"/>
        <v>0.59413332741546276</v>
      </c>
      <c r="Z58" s="53">
        <f t="shared" si="5"/>
        <v>0.70605188143138287</v>
      </c>
      <c r="AA58" s="53">
        <f t="shared" si="5"/>
        <v>0.6232026140187269</v>
      </c>
      <c r="AB58" s="53">
        <f t="shared" si="5"/>
        <v>0.56486559891585042</v>
      </c>
      <c r="AC58" s="53">
        <f t="shared" si="5"/>
        <v>0.52660166512848039</v>
      </c>
      <c r="AD58" s="53">
        <f t="shared" si="5"/>
        <v>0.76541376831771102</v>
      </c>
    </row>
    <row r="59" spans="1:30" ht="12.75" customHeight="1">
      <c r="A59" s="35" t="s">
        <v>12</v>
      </c>
      <c r="B59" s="53">
        <f t="shared" si="2"/>
        <v>6.0095906647861863</v>
      </c>
      <c r="C59" s="53">
        <f t="shared" si="5"/>
        <v>4.7302961965247476</v>
      </c>
      <c r="D59" s="53">
        <f t="shared" si="5"/>
        <v>4.4165626916443923</v>
      </c>
      <c r="E59" s="53">
        <f t="shared" si="5"/>
        <v>3.9566331477649652</v>
      </c>
      <c r="F59" s="53">
        <f t="shared" si="5"/>
        <v>3.760521106799644</v>
      </c>
      <c r="G59" s="53">
        <f t="shared" si="5"/>
        <v>3.8020231255677328</v>
      </c>
      <c r="H59" s="53">
        <f t="shared" si="5"/>
        <v>4.6017231477803779</v>
      </c>
      <c r="I59" s="53">
        <f t="shared" si="5"/>
        <v>6.0618474260480326</v>
      </c>
      <c r="J59" s="53">
        <f t="shared" si="5"/>
        <v>7.5377804999000011</v>
      </c>
      <c r="K59" s="53">
        <f t="shared" si="5"/>
        <v>7.1196029335224997</v>
      </c>
      <c r="L59" s="53">
        <f t="shared" si="5"/>
        <v>7.9806672822023392</v>
      </c>
      <c r="M59" s="53">
        <f t="shared" si="5"/>
        <v>7.930127402814346</v>
      </c>
      <c r="N59" s="53">
        <f t="shared" si="5"/>
        <v>8.1796760489219658</v>
      </c>
      <c r="O59" s="53">
        <f t="shared" si="5"/>
        <v>9.3141338963002465</v>
      </c>
      <c r="P59" s="53">
        <f t="shared" si="5"/>
        <v>9.989460542234939</v>
      </c>
      <c r="Q59" s="53">
        <f t="shared" si="5"/>
        <v>8.8818025450929579</v>
      </c>
      <c r="R59" s="53">
        <f t="shared" si="5"/>
        <v>9.1994646927017012</v>
      </c>
      <c r="S59" s="53">
        <f t="shared" si="5"/>
        <v>9.1627110106261114</v>
      </c>
      <c r="T59" s="53">
        <f t="shared" si="5"/>
        <v>9.4095233468848889</v>
      </c>
      <c r="U59" s="53">
        <f t="shared" si="5"/>
        <v>10.528521581575884</v>
      </c>
      <c r="V59" s="53">
        <f t="shared" si="5"/>
        <v>10.93859960093897</v>
      </c>
      <c r="W59" s="53">
        <f t="shared" si="5"/>
        <v>11.879887640526448</v>
      </c>
      <c r="X59" s="53">
        <f t="shared" si="5"/>
        <v>11.963898337523963</v>
      </c>
      <c r="Y59" s="53">
        <f t="shared" si="5"/>
        <v>12.016089039060486</v>
      </c>
      <c r="Z59" s="53">
        <f t="shared" si="5"/>
        <v>12.847035980207613</v>
      </c>
      <c r="AA59" s="53">
        <f t="shared" si="5"/>
        <v>13.584168083381629</v>
      </c>
      <c r="AB59" s="53">
        <f t="shared" si="5"/>
        <v>14.784994628619152</v>
      </c>
      <c r="AC59" s="53">
        <f t="shared" si="5"/>
        <v>14.463759724688629</v>
      </c>
      <c r="AD59" s="53">
        <f t="shared" si="5"/>
        <v>9.9304709641707074</v>
      </c>
    </row>
    <row r="60" spans="1:30" ht="12.75" customHeight="1">
      <c r="A60" s="35" t="s">
        <v>11</v>
      </c>
      <c r="B60" s="53">
        <f t="shared" si="2"/>
        <v>0.4370865553847505</v>
      </c>
      <c r="C60" s="53">
        <f t="shared" si="5"/>
        <v>0.17519003333309019</v>
      </c>
      <c r="D60" s="53">
        <f t="shared" si="5"/>
        <v>0.16776868827757457</v>
      </c>
      <c r="E60" s="53">
        <f t="shared" si="5"/>
        <v>0.43698236642355209</v>
      </c>
      <c r="F60" s="53">
        <f t="shared" si="5"/>
        <v>0.22555127575551326</v>
      </c>
      <c r="G60" s="53">
        <f t="shared" si="5"/>
        <v>0.18102481110271609</v>
      </c>
      <c r="H60" s="53">
        <f t="shared" si="5"/>
        <v>0.12734147489892328</v>
      </c>
      <c r="I60" s="53">
        <f t="shared" si="5"/>
        <v>0.16204485782048988</v>
      </c>
      <c r="J60" s="53">
        <f t="shared" si="5"/>
        <v>0.21063646989941431</v>
      </c>
      <c r="K60" s="53">
        <f t="shared" si="5"/>
        <v>0.21211900809215878</v>
      </c>
      <c r="L60" s="53">
        <f t="shared" si="5"/>
        <v>0.2093545841524215</v>
      </c>
      <c r="M60" s="53">
        <f t="shared" si="5"/>
        <v>0.23205367937458046</v>
      </c>
      <c r="N60" s="53">
        <f t="shared" si="5"/>
        <v>0.17925836920663218</v>
      </c>
      <c r="O60" s="53">
        <f t="shared" si="5"/>
        <v>0.14939772327833026</v>
      </c>
      <c r="P60" s="53">
        <f t="shared" si="5"/>
        <v>0.15550352905877093</v>
      </c>
      <c r="Q60" s="53">
        <f t="shared" si="5"/>
        <v>0.13122613316952306</v>
      </c>
      <c r="R60" s="53">
        <f t="shared" si="5"/>
        <v>9.4079978658622165E-2</v>
      </c>
      <c r="S60" s="53">
        <f t="shared" si="5"/>
        <v>8.4391215791194116E-2</v>
      </c>
      <c r="T60" s="53">
        <f t="shared" si="5"/>
        <v>8.2822523143172455E-2</v>
      </c>
      <c r="U60" s="53">
        <f t="shared" si="5"/>
        <v>8.1339248519992496E-2</v>
      </c>
      <c r="V60" s="53">
        <f t="shared" si="5"/>
        <v>7.9186375349753937E-2</v>
      </c>
      <c r="W60" s="53">
        <f t="shared" si="5"/>
        <v>7.6468760414511297E-2</v>
      </c>
      <c r="X60" s="53">
        <f t="shared" si="5"/>
        <v>6.2413720040703814E-2</v>
      </c>
      <c r="Y60" s="53">
        <f t="shared" si="5"/>
        <v>5.4151050405086019E-2</v>
      </c>
      <c r="Z60" s="53">
        <f t="shared" si="5"/>
        <v>5.7704446337183815E-2</v>
      </c>
      <c r="AA60" s="53">
        <f t="shared" si="5"/>
        <v>4.0714505390358889E-2</v>
      </c>
      <c r="AB60" s="53">
        <f t="shared" si="5"/>
        <v>3.9260642003448309E-2</v>
      </c>
      <c r="AC60" s="53">
        <f t="shared" si="5"/>
        <v>3.3047709829414518E-2</v>
      </c>
      <c r="AD60" s="53">
        <f t="shared" si="5"/>
        <v>0.11642945342653349</v>
      </c>
    </row>
    <row r="61" spans="1:30" ht="12.75" customHeight="1">
      <c r="A61" s="35" t="s">
        <v>10</v>
      </c>
      <c r="B61" s="53">
        <f t="shared" si="2"/>
        <v>3.8818177288267426E-2</v>
      </c>
      <c r="C61" s="53">
        <f t="shared" si="5"/>
        <v>2.0233765992096291E-2</v>
      </c>
      <c r="D61" s="53">
        <f t="shared" si="5"/>
        <v>1.8165022203349614E-2</v>
      </c>
      <c r="E61" s="53">
        <f t="shared" si="5"/>
        <v>1.3635945667936423E-2</v>
      </c>
      <c r="F61" s="53">
        <f t="shared" si="5"/>
        <v>1.2096384321289575E-2</v>
      </c>
      <c r="G61" s="53">
        <f t="shared" si="5"/>
        <v>1.0212216741542995E-2</v>
      </c>
      <c r="H61" s="53">
        <f t="shared" si="5"/>
        <v>1.3422286144143149E-2</v>
      </c>
      <c r="I61" s="53">
        <f t="shared" si="5"/>
        <v>2.2126198352138068E-2</v>
      </c>
      <c r="J61" s="53">
        <f t="shared" si="5"/>
        <v>2.1583127168089866E-2</v>
      </c>
      <c r="K61" s="53">
        <f t="shared" si="5"/>
        <v>2.2056876291537728E-2</v>
      </c>
      <c r="L61" s="53">
        <f t="shared" si="5"/>
        <v>4.8109197886015073E-2</v>
      </c>
      <c r="M61" s="53">
        <f t="shared" si="5"/>
        <v>3.8283425978062537E-2</v>
      </c>
      <c r="N61" s="53">
        <f t="shared" si="5"/>
        <v>3.1966365335716285E-2</v>
      </c>
      <c r="O61" s="53">
        <f t="shared" si="5"/>
        <v>2.7612650852452233E-2</v>
      </c>
      <c r="P61" s="53">
        <f t="shared" si="5"/>
        <v>1.6471102733779559E-2</v>
      </c>
      <c r="Q61" s="53">
        <f t="shared" si="5"/>
        <v>1.4854306267960173E-2</v>
      </c>
      <c r="R61" s="53">
        <f t="shared" si="5"/>
        <v>1.5808629188774816E-2</v>
      </c>
      <c r="S61" s="53">
        <f t="shared" si="5"/>
        <v>1.4025298200571175E-2</v>
      </c>
      <c r="T61" s="53">
        <f t="shared" si="5"/>
        <v>1.7037750763584013E-2</v>
      </c>
      <c r="U61" s="53">
        <f t="shared" si="5"/>
        <v>1.563668397737986E-2</v>
      </c>
      <c r="V61" s="53">
        <f t="shared" si="5"/>
        <v>1.2909466834099348E-2</v>
      </c>
      <c r="W61" s="53">
        <f t="shared" si="5"/>
        <v>1.2661519917164894E-2</v>
      </c>
      <c r="X61" s="53">
        <f t="shared" si="5"/>
        <v>1.1133972388344059E-2</v>
      </c>
      <c r="Y61" s="53">
        <f t="shared" si="5"/>
        <v>9.2583120262053203E-3</v>
      </c>
      <c r="Z61" s="53">
        <f t="shared" si="5"/>
        <v>9.3930432440788806E-3</v>
      </c>
      <c r="AA61" s="53">
        <f t="shared" si="5"/>
        <v>7.8107952713709411E-3</v>
      </c>
      <c r="AB61" s="53">
        <f t="shared" si="5"/>
        <v>6.9569563470702166E-3</v>
      </c>
      <c r="AC61" s="53">
        <f t="shared" si="5"/>
        <v>7.1870766735104199E-3</v>
      </c>
      <c r="AD61" s="53">
        <f t="shared" si="5"/>
        <v>1.6075244134577778E-2</v>
      </c>
    </row>
    <row r="62" spans="1:30" ht="12.75" customHeight="1">
      <c r="A62" s="35" t="s">
        <v>9</v>
      </c>
      <c r="B62" s="53">
        <f t="shared" si="2"/>
        <v>8.9474399014878241</v>
      </c>
      <c r="C62" s="53">
        <f t="shared" si="5"/>
        <v>6.0384976763232423</v>
      </c>
      <c r="D62" s="53">
        <f t="shared" si="5"/>
        <v>6.1246499917524426</v>
      </c>
      <c r="E62" s="53">
        <f t="shared" si="5"/>
        <v>6.2881801114821982</v>
      </c>
      <c r="F62" s="53">
        <f t="shared" si="5"/>
        <v>5.9873804441211274</v>
      </c>
      <c r="G62" s="53">
        <f t="shared" si="5"/>
        <v>5.3460449383758242</v>
      </c>
      <c r="H62" s="53">
        <f t="shared" si="5"/>
        <v>5.4463644358593513</v>
      </c>
      <c r="I62" s="53">
        <f t="shared" si="5"/>
        <v>6.4100989436688831</v>
      </c>
      <c r="J62" s="53">
        <f t="shared" si="5"/>
        <v>7.2179898123959791</v>
      </c>
      <c r="K62" s="53">
        <f t="shared" si="5"/>
        <v>5.8810491016695661</v>
      </c>
      <c r="L62" s="53">
        <f t="shared" si="5"/>
        <v>5.7265821619366966</v>
      </c>
      <c r="M62" s="53">
        <f t="shared" si="5"/>
        <v>5.055311564370375</v>
      </c>
      <c r="N62" s="53">
        <f t="shared" si="5"/>
        <v>4.9803326272469022</v>
      </c>
      <c r="O62" s="53">
        <f t="shared" si="5"/>
        <v>4.6145066126336971</v>
      </c>
      <c r="P62" s="53">
        <f t="shared" si="5"/>
        <v>4.2159463622917022</v>
      </c>
      <c r="Q62" s="53">
        <f t="shared" si="5"/>
        <v>4.4547845155345511</v>
      </c>
      <c r="R62" s="53">
        <f t="shared" si="5"/>
        <v>5.0754995951299664</v>
      </c>
      <c r="S62" s="53">
        <f t="shared" si="5"/>
        <v>5.1529973351096672</v>
      </c>
      <c r="T62" s="53">
        <f t="shared" si="5"/>
        <v>5.3758714391586642</v>
      </c>
      <c r="U62" s="53">
        <f t="shared" si="5"/>
        <v>6.0461552181464846</v>
      </c>
      <c r="V62" s="53">
        <f t="shared" si="5"/>
        <v>6.0949770888289967</v>
      </c>
      <c r="W62" s="53">
        <f t="shared" si="5"/>
        <v>6.0844189355847931</v>
      </c>
      <c r="X62" s="53">
        <f t="shared" si="5"/>
        <v>6.1868062142080769</v>
      </c>
      <c r="Y62" s="53">
        <f t="shared" si="5"/>
        <v>5.9086629010094533</v>
      </c>
      <c r="Z62" s="53">
        <f t="shared" si="5"/>
        <v>5.9771189028318874</v>
      </c>
      <c r="AA62" s="53">
        <f t="shared" si="5"/>
        <v>5.2913472228342915</v>
      </c>
      <c r="AB62" s="53">
        <f t="shared" si="5"/>
        <v>4.8477704643002353</v>
      </c>
      <c r="AC62" s="53">
        <f t="shared" si="5"/>
        <v>4.6915323853706576</v>
      </c>
      <c r="AD62" s="53">
        <f t="shared" si="5"/>
        <v>5.5126297376554865</v>
      </c>
    </row>
    <row r="63" spans="1:30" ht="12.75" customHeight="1">
      <c r="A63" s="2" t="s">
        <v>39</v>
      </c>
      <c r="B63" s="53">
        <f t="shared" si="2"/>
        <v>100</v>
      </c>
      <c r="C63" s="53">
        <f t="shared" si="5"/>
        <v>100</v>
      </c>
      <c r="D63" s="53">
        <f t="shared" si="5"/>
        <v>100</v>
      </c>
      <c r="E63" s="53">
        <f t="shared" si="5"/>
        <v>100</v>
      </c>
      <c r="F63" s="53">
        <f t="shared" si="5"/>
        <v>100</v>
      </c>
      <c r="G63" s="53">
        <f t="shared" si="5"/>
        <v>100</v>
      </c>
      <c r="H63" s="53">
        <f t="shared" si="5"/>
        <v>100</v>
      </c>
      <c r="I63" s="53">
        <f t="shared" si="5"/>
        <v>100</v>
      </c>
      <c r="J63" s="53">
        <f t="shared" si="5"/>
        <v>100</v>
      </c>
      <c r="K63" s="53">
        <f t="shared" si="5"/>
        <v>100</v>
      </c>
      <c r="L63" s="53">
        <f t="shared" si="5"/>
        <v>100</v>
      </c>
      <c r="M63" s="53">
        <f t="shared" si="5"/>
        <v>100</v>
      </c>
      <c r="N63" s="53">
        <f t="shared" si="5"/>
        <v>100</v>
      </c>
      <c r="O63" s="53">
        <f t="shared" si="5"/>
        <v>100</v>
      </c>
      <c r="P63" s="53">
        <f t="shared" si="5"/>
        <v>100</v>
      </c>
      <c r="Q63" s="53">
        <f t="shared" si="5"/>
        <v>100</v>
      </c>
      <c r="R63" s="53">
        <f t="shared" si="5"/>
        <v>100</v>
      </c>
      <c r="S63" s="53">
        <f t="shared" si="5"/>
        <v>100</v>
      </c>
      <c r="T63" s="53">
        <f t="shared" si="5"/>
        <v>100</v>
      </c>
      <c r="U63" s="53">
        <f t="shared" si="5"/>
        <v>100</v>
      </c>
      <c r="V63" s="53">
        <f t="shared" si="5"/>
        <v>100</v>
      </c>
      <c r="W63" s="53">
        <f t="shared" si="5"/>
        <v>100</v>
      </c>
      <c r="X63" s="53">
        <f t="shared" si="5"/>
        <v>100</v>
      </c>
      <c r="Y63" s="53">
        <f t="shared" si="5"/>
        <v>100</v>
      </c>
      <c r="Z63" s="53">
        <f t="shared" si="5"/>
        <v>100</v>
      </c>
      <c r="AA63" s="53">
        <f t="shared" si="5"/>
        <v>100</v>
      </c>
      <c r="AB63" s="53">
        <f t="shared" si="5"/>
        <v>100</v>
      </c>
      <c r="AC63" s="53">
        <f t="shared" si="5"/>
        <v>100</v>
      </c>
      <c r="AD63" s="53">
        <f t="shared" si="5"/>
        <v>100</v>
      </c>
    </row>
    <row r="64" spans="1:30" ht="12.75" customHeight="1" thickBot="1">
      <c r="AD64" s="36"/>
    </row>
    <row r="65" spans="1:30" ht="12.75" customHeight="1" thickTop="1" thickBot="1">
      <c r="A65" s="112" t="s">
        <v>42</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1:30" ht="12.75" customHeight="1" thickTop="1">
      <c r="AD66" s="36"/>
    </row>
    <row r="67" spans="1:30" ht="12.75" customHeight="1">
      <c r="A67" s="35" t="s">
        <v>33</v>
      </c>
      <c r="B67" s="79" t="s">
        <v>589</v>
      </c>
      <c r="C67" s="53">
        <f t="shared" ref="C67:C92" si="6">IFERROR(C9/B9*100-100,"--")</f>
        <v>223.03573619482682</v>
      </c>
      <c r="D67" s="53">
        <f t="shared" ref="D67:D92" si="7">IFERROR(D9/C9*100-100,"--")</f>
        <v>-6.9312618336871594</v>
      </c>
      <c r="E67" s="53">
        <f t="shared" ref="E67:E92" si="8">IFERROR(E9/D9*100-100,"--")</f>
        <v>29.135264094665899</v>
      </c>
      <c r="F67" s="53">
        <f t="shared" ref="F67:F92" si="9">IFERROR(F9/E9*100-100,"--")</f>
        <v>22.972635758878582</v>
      </c>
      <c r="G67" s="53">
        <f t="shared" ref="G67:G92" si="10">IFERROR(G9/F9*100-100,"--")</f>
        <v>123.61039150532173</v>
      </c>
      <c r="H67" s="53">
        <f t="shared" ref="H67:H92" si="11">IFERROR(H9/G9*100-100,"--")</f>
        <v>-13.720610299990341</v>
      </c>
      <c r="I67" s="53">
        <f t="shared" ref="I67:I92" si="12">IFERROR(I9/H9*100-100,"--")</f>
        <v>-49.931836396147958</v>
      </c>
      <c r="J67" s="53">
        <f t="shared" ref="J67:J92" si="13">IFERROR(J9/I9*100-100,"--")</f>
        <v>-23.316208235140792</v>
      </c>
      <c r="K67" s="53">
        <f t="shared" ref="K67:K92" si="14">IFERROR(K9/J9*100-100,"--")</f>
        <v>28.911431054117571</v>
      </c>
      <c r="L67" s="53">
        <f t="shared" ref="L67:L92" si="15">IFERROR(L9/K9*100-100,"--")</f>
        <v>-23.110488131483621</v>
      </c>
      <c r="M67" s="53">
        <f t="shared" ref="M67:M92" si="16">IFERROR(M9/L9*100-100,"--")</f>
        <v>-25.110184849879076</v>
      </c>
      <c r="N67" s="53">
        <f t="shared" ref="N67:N92" si="17">IFERROR(N9/M9*100-100,"--")</f>
        <v>984.28736053274156</v>
      </c>
      <c r="O67" s="53">
        <f t="shared" ref="O67:O92" si="18">IFERROR(O9/N9*100-100,"--")</f>
        <v>-10.342979563973003</v>
      </c>
      <c r="P67" s="53">
        <f t="shared" ref="P67:P92" si="19">IFERROR(P9/O9*100-100,"--")</f>
        <v>-27.545569938392518</v>
      </c>
      <c r="Q67" s="53">
        <f t="shared" ref="Q67:Q92" si="20">IFERROR(Q9/P9*100-100,"--")</f>
        <v>17.885914736459867</v>
      </c>
      <c r="R67" s="53">
        <f t="shared" ref="R67:R92" si="21">IFERROR(R9/Q9*100-100,"--")</f>
        <v>9.2219121426834221</v>
      </c>
      <c r="S67" s="53">
        <f t="shared" ref="S67:S92" si="22">IFERROR(S9/R9*100-100,"--")</f>
        <v>0.38479968163171918</v>
      </c>
      <c r="T67" s="53">
        <f t="shared" ref="T67:T92" si="23">IFERROR(T9/S9*100-100,"--")</f>
        <v>3.7409404579811678</v>
      </c>
      <c r="U67" s="53">
        <f t="shared" ref="U67:U92" si="24">IFERROR(U9/T9*100-100,"--")</f>
        <v>-2.8680924131543151</v>
      </c>
      <c r="V67" s="53">
        <f t="shared" ref="V67:V92" si="25">IFERROR(V9/U9*100-100,"--")</f>
        <v>-1.400405898052</v>
      </c>
      <c r="W67" s="53">
        <f t="shared" ref="W67:W92" si="26">IFERROR(W9/V9*100-100,"--")</f>
        <v>-2.3214622901235487</v>
      </c>
      <c r="X67" s="53">
        <f t="shared" ref="X67:X92" si="27">IFERROR(X9/W9*100-100,"--")</f>
        <v>-5.4233725386996525</v>
      </c>
      <c r="Y67" s="53">
        <f t="shared" ref="Y67:Y92" si="28">IFERROR(Y9/X9*100-100,"--")</f>
        <v>-10.614419887790064</v>
      </c>
      <c r="Z67" s="53">
        <f t="shared" ref="Z67:Z92" si="29">IFERROR(Z9/Y9*100-100,"--")</f>
        <v>24.135837363424045</v>
      </c>
      <c r="AA67" s="53">
        <f t="shared" ref="AA67:AA92" si="30">IFERROR(AA9/Z9*100-100,"--")</f>
        <v>-24.724777722317725</v>
      </c>
      <c r="AB67" s="53">
        <f t="shared" ref="AB67:AB92" si="31">IFERROR(AB9/AA9*100-100,"--")</f>
        <v>-4.1970723709017363</v>
      </c>
      <c r="AC67" s="53">
        <f t="shared" ref="AC67:AC92" si="32">IFERROR(AC9/AB9*100-100,"--")</f>
        <v>2.9331582685033339</v>
      </c>
      <c r="AD67" s="53">
        <f>IFERROR((POWER(AC9/B9,1/28)*100)-100,"--")</f>
        <v>10.889278063794009</v>
      </c>
    </row>
    <row r="68" spans="1:30" ht="12.75" customHeight="1">
      <c r="A68" s="35" t="s">
        <v>32</v>
      </c>
      <c r="B68" s="79" t="s">
        <v>589</v>
      </c>
      <c r="C68" s="53">
        <f t="shared" si="6"/>
        <v>35.526302276288249</v>
      </c>
      <c r="D68" s="53">
        <f t="shared" si="7"/>
        <v>8.8095387869496591</v>
      </c>
      <c r="E68" s="53">
        <f t="shared" si="8"/>
        <v>26.016199403893296</v>
      </c>
      <c r="F68" s="53">
        <f t="shared" si="9"/>
        <v>30.986670888468751</v>
      </c>
      <c r="G68" s="53">
        <f t="shared" si="10"/>
        <v>59.405184346243544</v>
      </c>
      <c r="H68" s="53">
        <f t="shared" si="11"/>
        <v>1.3459733526874231</v>
      </c>
      <c r="I68" s="53">
        <f t="shared" si="12"/>
        <v>-8.3460133534097594</v>
      </c>
      <c r="J68" s="53">
        <f t="shared" si="13"/>
        <v>-4.7403569515242765</v>
      </c>
      <c r="K68" s="53">
        <f t="shared" si="14"/>
        <v>9.9162467564585199</v>
      </c>
      <c r="L68" s="53">
        <f t="shared" si="15"/>
        <v>-4.413242450507056</v>
      </c>
      <c r="M68" s="53">
        <f t="shared" si="16"/>
        <v>13.544147516304932</v>
      </c>
      <c r="N68" s="53">
        <f t="shared" si="17"/>
        <v>21.740651264916224</v>
      </c>
      <c r="O68" s="53">
        <f t="shared" si="18"/>
        <v>8.3047008016469164</v>
      </c>
      <c r="P68" s="53">
        <f t="shared" si="19"/>
        <v>4.1811414490517222</v>
      </c>
      <c r="Q68" s="53">
        <f t="shared" si="20"/>
        <v>12.879258211121481</v>
      </c>
      <c r="R68" s="53">
        <f t="shared" si="21"/>
        <v>-12.079280539626382</v>
      </c>
      <c r="S68" s="53">
        <f t="shared" si="22"/>
        <v>-5.2722693931082745</v>
      </c>
      <c r="T68" s="53">
        <f t="shared" si="23"/>
        <v>6.8715324582123429</v>
      </c>
      <c r="U68" s="53">
        <f t="shared" si="24"/>
        <v>-8.8453083369775811</v>
      </c>
      <c r="V68" s="53">
        <f t="shared" si="25"/>
        <v>21.515173956713028</v>
      </c>
      <c r="W68" s="53">
        <f t="shared" si="26"/>
        <v>6.8198810922471438</v>
      </c>
      <c r="X68" s="53">
        <f t="shared" si="27"/>
        <v>-7.0138213923564052</v>
      </c>
      <c r="Y68" s="53">
        <f t="shared" si="28"/>
        <v>-2.4178066543241101</v>
      </c>
      <c r="Z68" s="53">
        <f t="shared" si="29"/>
        <v>-17.960068376503273</v>
      </c>
      <c r="AA68" s="53">
        <f t="shared" si="30"/>
        <v>-8.1217424239909803</v>
      </c>
      <c r="AB68" s="53">
        <f t="shared" si="31"/>
        <v>11.286175329279075</v>
      </c>
      <c r="AC68" s="53">
        <f t="shared" si="32"/>
        <v>13.985028821035911</v>
      </c>
      <c r="AD68" s="53">
        <f t="shared" ref="AD68:AD92" si="33">IFERROR((POWER(AC10/B10,1/28)*100)-100,"--")</f>
        <v>6.4811097930063823</v>
      </c>
    </row>
    <row r="69" spans="1:30" ht="12.75" customHeight="1">
      <c r="A69" s="35" t="s">
        <v>31</v>
      </c>
      <c r="B69" s="79" t="s">
        <v>589</v>
      </c>
      <c r="C69" s="53">
        <f t="shared" si="6"/>
        <v>129.41912418394165</v>
      </c>
      <c r="D69" s="53">
        <f t="shared" si="7"/>
        <v>20.431137152184434</v>
      </c>
      <c r="E69" s="53">
        <f t="shared" si="8"/>
        <v>27.403835054890322</v>
      </c>
      <c r="F69" s="53">
        <f t="shared" si="9"/>
        <v>-1.8726968114720535</v>
      </c>
      <c r="G69" s="53">
        <f t="shared" si="10"/>
        <v>11.113876459425171</v>
      </c>
      <c r="H69" s="53">
        <f t="shared" si="11"/>
        <v>-1.9564203642482738</v>
      </c>
      <c r="I69" s="53">
        <f t="shared" si="12"/>
        <v>-6.3373102838283586</v>
      </c>
      <c r="J69" s="53">
        <f t="shared" si="13"/>
        <v>-1.1277286437927643</v>
      </c>
      <c r="K69" s="53">
        <f t="shared" si="14"/>
        <v>34.032971161364515</v>
      </c>
      <c r="L69" s="53">
        <f t="shared" si="15"/>
        <v>16.854803296401585</v>
      </c>
      <c r="M69" s="53">
        <f t="shared" si="16"/>
        <v>32.693927900991469</v>
      </c>
      <c r="N69" s="53">
        <f t="shared" si="17"/>
        <v>21.513395695974566</v>
      </c>
      <c r="O69" s="53">
        <f t="shared" si="18"/>
        <v>-6.0291690106737263</v>
      </c>
      <c r="P69" s="53">
        <f t="shared" si="19"/>
        <v>-18.152358404274452</v>
      </c>
      <c r="Q69" s="53">
        <f t="shared" si="20"/>
        <v>5.6249678125515317</v>
      </c>
      <c r="R69" s="53">
        <f t="shared" si="21"/>
        <v>-2.9643691594372967</v>
      </c>
      <c r="S69" s="53">
        <f t="shared" si="22"/>
        <v>6.2398297834216407</v>
      </c>
      <c r="T69" s="53">
        <f t="shared" si="23"/>
        <v>-8.222801261917084</v>
      </c>
      <c r="U69" s="53">
        <f t="shared" si="24"/>
        <v>-6.2065531208791072</v>
      </c>
      <c r="V69" s="53">
        <f t="shared" si="25"/>
        <v>2.6663518191101474</v>
      </c>
      <c r="W69" s="53">
        <f t="shared" si="26"/>
        <v>-12.181009987441143</v>
      </c>
      <c r="X69" s="53">
        <f t="shared" si="27"/>
        <v>-3.9572076967530876</v>
      </c>
      <c r="Y69" s="53">
        <f t="shared" si="28"/>
        <v>-9.8226241958742122</v>
      </c>
      <c r="Z69" s="53">
        <f t="shared" si="29"/>
        <v>10.287619071348701</v>
      </c>
      <c r="AA69" s="53">
        <f t="shared" si="30"/>
        <v>1.3731899734910229</v>
      </c>
      <c r="AB69" s="53">
        <f t="shared" si="31"/>
        <v>22.4063840600204</v>
      </c>
      <c r="AC69" s="53">
        <f t="shared" si="32"/>
        <v>-9.7962856647936292</v>
      </c>
      <c r="AD69" s="53">
        <f t="shared" si="33"/>
        <v>6.6811195288071019</v>
      </c>
    </row>
    <row r="70" spans="1:30" ht="12.75" customHeight="1">
      <c r="A70" s="35" t="s">
        <v>30</v>
      </c>
      <c r="B70" s="79" t="s">
        <v>589</v>
      </c>
      <c r="C70" s="53">
        <f t="shared" si="6"/>
        <v>28.439799349081483</v>
      </c>
      <c r="D70" s="53">
        <f t="shared" si="7"/>
        <v>-10.433398516227925</v>
      </c>
      <c r="E70" s="53">
        <f t="shared" si="8"/>
        <v>-12.710857365796471</v>
      </c>
      <c r="F70" s="53">
        <f t="shared" si="9"/>
        <v>-11.649686987108609</v>
      </c>
      <c r="G70" s="53">
        <f t="shared" si="10"/>
        <v>24.445102433141557</v>
      </c>
      <c r="H70" s="53">
        <f t="shared" si="11"/>
        <v>2.3500362797975498</v>
      </c>
      <c r="I70" s="53">
        <f t="shared" si="12"/>
        <v>33.705862008212961</v>
      </c>
      <c r="J70" s="53">
        <f t="shared" si="13"/>
        <v>-3.3466336399985295</v>
      </c>
      <c r="K70" s="53">
        <f t="shared" si="14"/>
        <v>8.313310739561814</v>
      </c>
      <c r="L70" s="53">
        <f t="shared" si="15"/>
        <v>0.2315125544140102</v>
      </c>
      <c r="M70" s="53">
        <f t="shared" si="16"/>
        <v>-5.3244701641895062</v>
      </c>
      <c r="N70" s="53">
        <f t="shared" si="17"/>
        <v>-6.0097265380690033</v>
      </c>
      <c r="O70" s="53">
        <f t="shared" si="18"/>
        <v>6.2835192118691765</v>
      </c>
      <c r="P70" s="53">
        <f t="shared" si="19"/>
        <v>-16.652103262685287</v>
      </c>
      <c r="Q70" s="53">
        <f t="shared" si="20"/>
        <v>28.73630798018624</v>
      </c>
      <c r="R70" s="53">
        <f t="shared" si="21"/>
        <v>0.91273706227295293</v>
      </c>
      <c r="S70" s="53">
        <f t="shared" si="22"/>
        <v>-14.563542971076942</v>
      </c>
      <c r="T70" s="53">
        <f t="shared" si="23"/>
        <v>-4.1558642751933945</v>
      </c>
      <c r="U70" s="53">
        <f t="shared" si="24"/>
        <v>-18.24100798260335</v>
      </c>
      <c r="V70" s="53">
        <f t="shared" si="25"/>
        <v>8.6410301441030271</v>
      </c>
      <c r="W70" s="53">
        <f t="shared" si="26"/>
        <v>13.127714558030746</v>
      </c>
      <c r="X70" s="53">
        <f t="shared" si="27"/>
        <v>-0.49997265384490674</v>
      </c>
      <c r="Y70" s="53">
        <f t="shared" si="28"/>
        <v>80.534508133518926</v>
      </c>
      <c r="Z70" s="53">
        <f t="shared" si="29"/>
        <v>82.672699132198801</v>
      </c>
      <c r="AA70" s="53">
        <f t="shared" si="30"/>
        <v>-10.486546269435792</v>
      </c>
      <c r="AB70" s="53">
        <f t="shared" si="31"/>
        <v>40.281907153399146</v>
      </c>
      <c r="AC70" s="53">
        <f t="shared" si="32"/>
        <v>3.3173998790056487</v>
      </c>
      <c r="AD70" s="53">
        <f t="shared" si="33"/>
        <v>6.4045831119065326</v>
      </c>
    </row>
    <row r="71" spans="1:30" ht="12.75" customHeight="1">
      <c r="A71" s="35" t="s">
        <v>29</v>
      </c>
      <c r="B71" s="79" t="s">
        <v>589</v>
      </c>
      <c r="C71" s="53">
        <f t="shared" si="6"/>
        <v>-7.2141063636533431</v>
      </c>
      <c r="D71" s="53">
        <f t="shared" si="7"/>
        <v>19.658800615953737</v>
      </c>
      <c r="E71" s="53">
        <f t="shared" si="8"/>
        <v>1.3992054141304067</v>
      </c>
      <c r="F71" s="53">
        <f t="shared" si="9"/>
        <v>7.2552796103668697</v>
      </c>
      <c r="G71" s="53">
        <f t="shared" si="10"/>
        <v>35.676593296067693</v>
      </c>
      <c r="H71" s="53">
        <f t="shared" si="11"/>
        <v>12.041157783114926</v>
      </c>
      <c r="I71" s="53">
        <f t="shared" si="12"/>
        <v>-21.924055439928836</v>
      </c>
      <c r="J71" s="53">
        <f t="shared" si="13"/>
        <v>-19.998594555271737</v>
      </c>
      <c r="K71" s="53">
        <f t="shared" si="14"/>
        <v>62.921131303043808</v>
      </c>
      <c r="L71" s="53">
        <f t="shared" si="15"/>
        <v>-2.7088179031492103</v>
      </c>
      <c r="M71" s="53">
        <f t="shared" si="16"/>
        <v>-0.41615688277968843</v>
      </c>
      <c r="N71" s="53">
        <f t="shared" si="17"/>
        <v>-38.00798116968663</v>
      </c>
      <c r="O71" s="53">
        <f t="shared" si="18"/>
        <v>-28.632081527228067</v>
      </c>
      <c r="P71" s="53">
        <f t="shared" si="19"/>
        <v>-28.26538352427545</v>
      </c>
      <c r="Q71" s="53">
        <f t="shared" si="20"/>
        <v>59.466279113905188</v>
      </c>
      <c r="R71" s="53">
        <f t="shared" si="21"/>
        <v>30.575160844953501</v>
      </c>
      <c r="S71" s="53">
        <f t="shared" si="22"/>
        <v>9.3258885645458207</v>
      </c>
      <c r="T71" s="53">
        <f t="shared" si="23"/>
        <v>14.090353802307988</v>
      </c>
      <c r="U71" s="53">
        <f t="shared" si="24"/>
        <v>6.9889621916120177</v>
      </c>
      <c r="V71" s="53">
        <f t="shared" si="25"/>
        <v>3.5067652426660629</v>
      </c>
      <c r="W71" s="53">
        <f t="shared" si="26"/>
        <v>-2.7351578042296154</v>
      </c>
      <c r="X71" s="53">
        <f t="shared" si="27"/>
        <v>5.9009838682015641</v>
      </c>
      <c r="Y71" s="53">
        <f t="shared" si="28"/>
        <v>-9.0899588561069038</v>
      </c>
      <c r="Z71" s="53">
        <f t="shared" si="29"/>
        <v>-10.608154948673388</v>
      </c>
      <c r="AA71" s="53">
        <f t="shared" si="30"/>
        <v>-35.024739842832759</v>
      </c>
      <c r="AB71" s="53">
        <f t="shared" si="31"/>
        <v>9.127590726615864</v>
      </c>
      <c r="AC71" s="53">
        <f t="shared" si="32"/>
        <v>23.298115839883508</v>
      </c>
      <c r="AD71" s="53">
        <f t="shared" si="33"/>
        <v>0.67990517446642684</v>
      </c>
    </row>
    <row r="72" spans="1:30" ht="12.75" customHeight="1">
      <c r="A72" s="35" t="s">
        <v>28</v>
      </c>
      <c r="B72" s="79" t="s">
        <v>589</v>
      </c>
      <c r="C72" s="53">
        <f t="shared" si="6"/>
        <v>11.097808723075374</v>
      </c>
      <c r="D72" s="53">
        <f t="shared" si="7"/>
        <v>-7.7294421200851815</v>
      </c>
      <c r="E72" s="53">
        <f t="shared" si="8"/>
        <v>33.663826380072294</v>
      </c>
      <c r="F72" s="53">
        <f t="shared" si="9"/>
        <v>14.720265882406935</v>
      </c>
      <c r="G72" s="53">
        <f t="shared" si="10"/>
        <v>52.524599264887883</v>
      </c>
      <c r="H72" s="53">
        <f t="shared" si="11"/>
        <v>-3.1093653592455581</v>
      </c>
      <c r="I72" s="53">
        <f t="shared" si="12"/>
        <v>-25.42086214299573</v>
      </c>
      <c r="J72" s="53">
        <f t="shared" si="13"/>
        <v>-26.45870368424572</v>
      </c>
      <c r="K72" s="53">
        <f t="shared" si="14"/>
        <v>14.256408310980561</v>
      </c>
      <c r="L72" s="53">
        <f t="shared" si="15"/>
        <v>-21.998498150065387</v>
      </c>
      <c r="M72" s="53">
        <f t="shared" si="16"/>
        <v>-14.231503232894795</v>
      </c>
      <c r="N72" s="53">
        <f t="shared" si="17"/>
        <v>-33.451929833393152</v>
      </c>
      <c r="O72" s="53">
        <f t="shared" si="18"/>
        <v>-23.573248367734593</v>
      </c>
      <c r="P72" s="53">
        <f t="shared" si="19"/>
        <v>-42.226849495789821</v>
      </c>
      <c r="Q72" s="53">
        <f t="shared" si="20"/>
        <v>32.382623406208694</v>
      </c>
      <c r="R72" s="53">
        <f t="shared" si="21"/>
        <v>18.626463371359421</v>
      </c>
      <c r="S72" s="53">
        <f t="shared" si="22"/>
        <v>2.0824668736568981</v>
      </c>
      <c r="T72" s="53">
        <f t="shared" si="23"/>
        <v>-19.384786687666377</v>
      </c>
      <c r="U72" s="53">
        <f t="shared" si="24"/>
        <v>-7.1225980327506306</v>
      </c>
      <c r="V72" s="53">
        <f t="shared" si="25"/>
        <v>4.6832354181657081</v>
      </c>
      <c r="W72" s="53">
        <f t="shared" si="26"/>
        <v>2.1689557912721398</v>
      </c>
      <c r="X72" s="53">
        <f t="shared" si="27"/>
        <v>7.588595063558401</v>
      </c>
      <c r="Y72" s="53">
        <f t="shared" si="28"/>
        <v>6.3371213414122423</v>
      </c>
      <c r="Z72" s="53">
        <f t="shared" si="29"/>
        <v>36.08448501625918</v>
      </c>
      <c r="AA72" s="53">
        <f t="shared" si="30"/>
        <v>-13.595251695132589</v>
      </c>
      <c r="AB72" s="53">
        <f t="shared" si="31"/>
        <v>-5.9594073107326722</v>
      </c>
      <c r="AC72" s="53">
        <f t="shared" si="32"/>
        <v>-54.313923391825064</v>
      </c>
      <c r="AD72" s="53">
        <f t="shared" si="33"/>
        <v>-5.3841060532770229</v>
      </c>
    </row>
    <row r="73" spans="1:30" ht="12.75" customHeight="1">
      <c r="A73" s="35" t="s">
        <v>27</v>
      </c>
      <c r="B73" s="79" t="s">
        <v>589</v>
      </c>
      <c r="C73" s="53">
        <f t="shared" si="6"/>
        <v>13.823129033376944</v>
      </c>
      <c r="D73" s="53">
        <f t="shared" si="7"/>
        <v>19.778154431307854</v>
      </c>
      <c r="E73" s="53">
        <f t="shared" si="8"/>
        <v>21.349040742907306</v>
      </c>
      <c r="F73" s="53">
        <f t="shared" si="9"/>
        <v>15.096718380976341</v>
      </c>
      <c r="G73" s="53">
        <f t="shared" si="10"/>
        <v>-13.15957499743709</v>
      </c>
      <c r="H73" s="53">
        <f t="shared" si="11"/>
        <v>3.9311313851508487</v>
      </c>
      <c r="I73" s="53">
        <f t="shared" si="12"/>
        <v>2.123145063033661</v>
      </c>
      <c r="J73" s="53">
        <f t="shared" si="13"/>
        <v>-1.7769117961145753</v>
      </c>
      <c r="K73" s="53">
        <f t="shared" si="14"/>
        <v>6.8302812507290156</v>
      </c>
      <c r="L73" s="53">
        <f t="shared" si="15"/>
        <v>25.878598497743525</v>
      </c>
      <c r="M73" s="53">
        <f t="shared" si="16"/>
        <v>15.929341874869834</v>
      </c>
      <c r="N73" s="53">
        <f t="shared" si="17"/>
        <v>7.8278755678238099</v>
      </c>
      <c r="O73" s="53">
        <f t="shared" si="18"/>
        <v>2.6779471412466904</v>
      </c>
      <c r="P73" s="53">
        <f t="shared" si="19"/>
        <v>4.6788914102653649</v>
      </c>
      <c r="Q73" s="53">
        <f t="shared" si="20"/>
        <v>6.3900241178545656</v>
      </c>
      <c r="R73" s="53">
        <f t="shared" si="21"/>
        <v>4.8856428895656308</v>
      </c>
      <c r="S73" s="53">
        <f t="shared" si="22"/>
        <v>-1.7760029207118322</v>
      </c>
      <c r="T73" s="53">
        <f t="shared" si="23"/>
        <v>2.7254370071489973</v>
      </c>
      <c r="U73" s="53">
        <f t="shared" si="24"/>
        <v>4.8097032625433371</v>
      </c>
      <c r="V73" s="53">
        <f t="shared" si="25"/>
        <v>6.5308773142109118</v>
      </c>
      <c r="W73" s="53">
        <f t="shared" si="26"/>
        <v>9.5640648070806265</v>
      </c>
      <c r="X73" s="53">
        <f t="shared" si="27"/>
        <v>3.5242306828979508</v>
      </c>
      <c r="Y73" s="53">
        <f t="shared" si="28"/>
        <v>12.632352907273429</v>
      </c>
      <c r="Z73" s="53">
        <f t="shared" si="29"/>
        <v>16.063301174708471</v>
      </c>
      <c r="AA73" s="53">
        <f t="shared" si="30"/>
        <v>-27.559055863008226</v>
      </c>
      <c r="AB73" s="53">
        <f t="shared" si="31"/>
        <v>10.435946328008882</v>
      </c>
      <c r="AC73" s="53">
        <f t="shared" si="32"/>
        <v>23.063879660544373</v>
      </c>
      <c r="AD73" s="53">
        <f t="shared" si="33"/>
        <v>6.423951999151825</v>
      </c>
    </row>
    <row r="74" spans="1:30" ht="12.75" customHeight="1">
      <c r="A74" s="35" t="s">
        <v>26</v>
      </c>
      <c r="B74" s="79" t="s">
        <v>589</v>
      </c>
      <c r="C74" s="53">
        <f t="shared" si="6"/>
        <v>2.2109641490753518</v>
      </c>
      <c r="D74" s="53">
        <f t="shared" si="7"/>
        <v>34.610312152405015</v>
      </c>
      <c r="E74" s="53">
        <f t="shared" si="8"/>
        <v>-0.45401530485497688</v>
      </c>
      <c r="F74" s="53">
        <f t="shared" si="9"/>
        <v>37.497617159145335</v>
      </c>
      <c r="G74" s="53">
        <f t="shared" si="10"/>
        <v>22.882309501182661</v>
      </c>
      <c r="H74" s="53">
        <f t="shared" si="11"/>
        <v>-30.050494634049798</v>
      </c>
      <c r="I74" s="53">
        <f t="shared" si="12"/>
        <v>-9.6460614187513301</v>
      </c>
      <c r="J74" s="53">
        <f t="shared" si="13"/>
        <v>11.489586606445613</v>
      </c>
      <c r="K74" s="53">
        <f t="shared" si="14"/>
        <v>23.100104925438742</v>
      </c>
      <c r="L74" s="53">
        <f t="shared" si="15"/>
        <v>18.27479217653098</v>
      </c>
      <c r="M74" s="53">
        <f t="shared" si="16"/>
        <v>34.6945970252184</v>
      </c>
      <c r="N74" s="53">
        <f t="shared" si="17"/>
        <v>-50.231760844053319</v>
      </c>
      <c r="O74" s="53">
        <f t="shared" si="18"/>
        <v>-10.816012161081559</v>
      </c>
      <c r="P74" s="53">
        <f t="shared" si="19"/>
        <v>-41.165905101467303</v>
      </c>
      <c r="Q74" s="53">
        <f t="shared" si="20"/>
        <v>23.873864316668076</v>
      </c>
      <c r="R74" s="53">
        <f t="shared" si="21"/>
        <v>-7.3220735446774228</v>
      </c>
      <c r="S74" s="53">
        <f t="shared" si="22"/>
        <v>0.44619187482066991</v>
      </c>
      <c r="T74" s="53">
        <f t="shared" si="23"/>
        <v>-6.3722052131502522</v>
      </c>
      <c r="U74" s="53">
        <f t="shared" si="24"/>
        <v>178.39981779663663</v>
      </c>
      <c r="V74" s="53">
        <f t="shared" si="25"/>
        <v>-31.930230792508382</v>
      </c>
      <c r="W74" s="53">
        <f t="shared" si="26"/>
        <v>-44.138847684040215</v>
      </c>
      <c r="X74" s="53">
        <f t="shared" si="27"/>
        <v>-7.5040927993267559</v>
      </c>
      <c r="Y74" s="53">
        <f t="shared" si="28"/>
        <v>8.3379922028296534</v>
      </c>
      <c r="Z74" s="53">
        <f t="shared" si="29"/>
        <v>-12.351295623884155</v>
      </c>
      <c r="AA74" s="53">
        <f t="shared" si="30"/>
        <v>-6.08313591264357</v>
      </c>
      <c r="AB74" s="53">
        <f t="shared" si="31"/>
        <v>14.065524906545932</v>
      </c>
      <c r="AC74" s="53">
        <f t="shared" si="32"/>
        <v>9.5090989726844128</v>
      </c>
      <c r="AD74" s="53">
        <f t="shared" si="33"/>
        <v>-5.9655785225302793E-2</v>
      </c>
    </row>
    <row r="75" spans="1:30" ht="12.75" customHeight="1">
      <c r="A75" s="35" t="s">
        <v>25</v>
      </c>
      <c r="B75" s="79" t="s">
        <v>589</v>
      </c>
      <c r="C75" s="53">
        <f t="shared" si="6"/>
        <v>93.024502911046795</v>
      </c>
      <c r="D75" s="53">
        <f t="shared" si="7"/>
        <v>45.01145079996212</v>
      </c>
      <c r="E75" s="53">
        <f t="shared" si="8"/>
        <v>33.257017685236889</v>
      </c>
      <c r="F75" s="53">
        <f t="shared" si="9"/>
        <v>42.995201489585781</v>
      </c>
      <c r="G75" s="53">
        <f t="shared" si="10"/>
        <v>31.89569091025794</v>
      </c>
      <c r="H75" s="53">
        <f t="shared" si="11"/>
        <v>13.389856562109443</v>
      </c>
      <c r="I75" s="53">
        <f t="shared" si="12"/>
        <v>3.175433820207104</v>
      </c>
      <c r="J75" s="53">
        <f t="shared" si="13"/>
        <v>-33.006854536848778</v>
      </c>
      <c r="K75" s="53">
        <f t="shared" si="14"/>
        <v>-2.3124920426325701</v>
      </c>
      <c r="L75" s="53">
        <f t="shared" si="15"/>
        <v>-44.193571723539826</v>
      </c>
      <c r="M75" s="53">
        <f t="shared" si="16"/>
        <v>5.150412774326611</v>
      </c>
      <c r="N75" s="53">
        <f t="shared" si="17"/>
        <v>11.850517016168013</v>
      </c>
      <c r="O75" s="53">
        <f t="shared" si="18"/>
        <v>-7.0935547948144659</v>
      </c>
      <c r="P75" s="53">
        <f t="shared" si="19"/>
        <v>-44.76547319350427</v>
      </c>
      <c r="Q75" s="53">
        <f t="shared" si="20"/>
        <v>41.906482616863343</v>
      </c>
      <c r="R75" s="53">
        <f t="shared" si="21"/>
        <v>-21.58269965940498</v>
      </c>
      <c r="S75" s="53">
        <f t="shared" si="22"/>
        <v>1.1336570668947417</v>
      </c>
      <c r="T75" s="53">
        <f t="shared" si="23"/>
        <v>-21.815235433301041</v>
      </c>
      <c r="U75" s="53">
        <f t="shared" si="24"/>
        <v>-16.586325095650906</v>
      </c>
      <c r="V75" s="53">
        <f t="shared" si="25"/>
        <v>16.963812773429481</v>
      </c>
      <c r="W75" s="53">
        <f t="shared" si="26"/>
        <v>6.2311169202425845</v>
      </c>
      <c r="X75" s="53">
        <f t="shared" si="27"/>
        <v>54.132227556071911</v>
      </c>
      <c r="Y75" s="53">
        <f t="shared" si="28"/>
        <v>-0.61894498225609595</v>
      </c>
      <c r="Z75" s="53">
        <f t="shared" si="29"/>
        <v>27.053541363937867</v>
      </c>
      <c r="AA75" s="53">
        <f t="shared" si="30"/>
        <v>-18.995211739518652</v>
      </c>
      <c r="AB75" s="53">
        <f t="shared" si="31"/>
        <v>-7.5158816267585706</v>
      </c>
      <c r="AC75" s="53">
        <f t="shared" si="32"/>
        <v>31.608343292920324</v>
      </c>
      <c r="AD75" s="53">
        <f t="shared" si="33"/>
        <v>4.2118939734754122</v>
      </c>
    </row>
    <row r="76" spans="1:30" ht="12.75" customHeight="1">
      <c r="A76" s="35" t="s">
        <v>24</v>
      </c>
      <c r="B76" s="79" t="s">
        <v>589</v>
      </c>
      <c r="C76" s="53">
        <f t="shared" si="6"/>
        <v>18.139986824179275</v>
      </c>
      <c r="D76" s="53">
        <f t="shared" si="7"/>
        <v>118.20183869524664</v>
      </c>
      <c r="E76" s="53">
        <f t="shared" si="8"/>
        <v>5.9488914459967503</v>
      </c>
      <c r="F76" s="53">
        <f t="shared" si="9"/>
        <v>25.217568128197826</v>
      </c>
      <c r="G76" s="53">
        <f t="shared" si="10"/>
        <v>38.686257330551541</v>
      </c>
      <c r="H76" s="53">
        <f t="shared" si="11"/>
        <v>-15.849417019250495</v>
      </c>
      <c r="I76" s="53">
        <f t="shared" si="12"/>
        <v>-23.981168167162551</v>
      </c>
      <c r="J76" s="53">
        <f t="shared" si="13"/>
        <v>-5.1055790817029987</v>
      </c>
      <c r="K76" s="53">
        <f t="shared" si="14"/>
        <v>8.1359689166719136</v>
      </c>
      <c r="L76" s="53">
        <f t="shared" si="15"/>
        <v>76.561118510504173</v>
      </c>
      <c r="M76" s="53">
        <f t="shared" si="16"/>
        <v>0.68938472859356636</v>
      </c>
      <c r="N76" s="53">
        <f t="shared" si="17"/>
        <v>-6.7543364440885796</v>
      </c>
      <c r="O76" s="53">
        <f t="shared" si="18"/>
        <v>27.344139253967853</v>
      </c>
      <c r="P76" s="53">
        <f t="shared" si="19"/>
        <v>-13.960019154622856</v>
      </c>
      <c r="Q76" s="53">
        <f t="shared" si="20"/>
        <v>23.224081248239955</v>
      </c>
      <c r="R76" s="53">
        <f t="shared" si="21"/>
        <v>33.650710843325044</v>
      </c>
      <c r="S76" s="53">
        <f t="shared" si="22"/>
        <v>15.099272637348648</v>
      </c>
      <c r="T76" s="53">
        <f t="shared" si="23"/>
        <v>-8.4272844943818797</v>
      </c>
      <c r="U76" s="53">
        <f t="shared" si="24"/>
        <v>3.2961828371815898</v>
      </c>
      <c r="V76" s="53">
        <f t="shared" si="25"/>
        <v>8.4249034072169167</v>
      </c>
      <c r="W76" s="53">
        <f t="shared" si="26"/>
        <v>8.3773764466749583</v>
      </c>
      <c r="X76" s="53">
        <f t="shared" si="27"/>
        <v>13.503036949086834</v>
      </c>
      <c r="Y76" s="53">
        <f t="shared" si="28"/>
        <v>12.581109886725443</v>
      </c>
      <c r="Z76" s="53">
        <f t="shared" si="29"/>
        <v>23.186937500791146</v>
      </c>
      <c r="AA76" s="53">
        <f t="shared" si="30"/>
        <v>3.4514961175407848</v>
      </c>
      <c r="AB76" s="53">
        <f t="shared" si="31"/>
        <v>-0.91229716912344827</v>
      </c>
      <c r="AC76" s="53">
        <f t="shared" si="32"/>
        <v>20.469553889933081</v>
      </c>
      <c r="AD76" s="53">
        <f t="shared" si="33"/>
        <v>11.877115262204143</v>
      </c>
    </row>
    <row r="77" spans="1:30" ht="12.75" customHeight="1">
      <c r="A77" s="35" t="s">
        <v>23</v>
      </c>
      <c r="B77" s="79" t="s">
        <v>589</v>
      </c>
      <c r="C77" s="53">
        <f t="shared" si="6"/>
        <v>0.32956971112542988</v>
      </c>
      <c r="D77" s="53">
        <f t="shared" si="7"/>
        <v>15.539430915970343</v>
      </c>
      <c r="E77" s="53">
        <f t="shared" si="8"/>
        <v>-0.46698210940456875</v>
      </c>
      <c r="F77" s="53">
        <f t="shared" si="9"/>
        <v>9.7152747515025624</v>
      </c>
      <c r="G77" s="53">
        <f t="shared" si="10"/>
        <v>24.358931221243594</v>
      </c>
      <c r="H77" s="53">
        <f t="shared" si="11"/>
        <v>-20.655228641654602</v>
      </c>
      <c r="I77" s="53">
        <f t="shared" si="12"/>
        <v>-4.0410339660931101</v>
      </c>
      <c r="J77" s="53">
        <f t="shared" si="13"/>
        <v>4.1475667278429569</v>
      </c>
      <c r="K77" s="53">
        <f t="shared" si="14"/>
        <v>22.309396511827302</v>
      </c>
      <c r="L77" s="53">
        <f t="shared" si="15"/>
        <v>5.2289049317738829</v>
      </c>
      <c r="M77" s="53">
        <f t="shared" si="16"/>
        <v>4.3476948222098315</v>
      </c>
      <c r="N77" s="53">
        <f t="shared" si="17"/>
        <v>4.2083239620603052</v>
      </c>
      <c r="O77" s="53">
        <f t="shared" si="18"/>
        <v>-0.92854691725263194</v>
      </c>
      <c r="P77" s="53">
        <f t="shared" si="19"/>
        <v>-25.734688274585722</v>
      </c>
      <c r="Q77" s="53">
        <f t="shared" si="20"/>
        <v>39.666392649826832</v>
      </c>
      <c r="R77" s="53">
        <f t="shared" si="21"/>
        <v>4.6467281832755134</v>
      </c>
      <c r="S77" s="53">
        <f t="shared" si="22"/>
        <v>4.3269660855820007</v>
      </c>
      <c r="T77" s="53">
        <f t="shared" si="23"/>
        <v>2.3523971076228491</v>
      </c>
      <c r="U77" s="53">
        <f t="shared" si="24"/>
        <v>1.529153353600222</v>
      </c>
      <c r="V77" s="53">
        <f t="shared" si="25"/>
        <v>3.2905071525835865</v>
      </c>
      <c r="W77" s="53">
        <f t="shared" si="26"/>
        <v>-0.1049822128179585</v>
      </c>
      <c r="X77" s="53">
        <f t="shared" si="27"/>
        <v>1.7272624625757516</v>
      </c>
      <c r="Y77" s="53">
        <f t="shared" si="28"/>
        <v>11.860162833381054</v>
      </c>
      <c r="Z77" s="53">
        <f t="shared" si="29"/>
        <v>2.6647346631760342</v>
      </c>
      <c r="AA77" s="53">
        <f t="shared" si="30"/>
        <v>-6.7834868261490016</v>
      </c>
      <c r="AB77" s="53">
        <f t="shared" si="31"/>
        <v>15.145015259080964</v>
      </c>
      <c r="AC77" s="53">
        <f t="shared" si="32"/>
        <v>23.664758378249388</v>
      </c>
      <c r="AD77" s="53">
        <f t="shared" si="33"/>
        <v>4.309458299286149</v>
      </c>
    </row>
    <row r="78" spans="1:30" ht="12.75" customHeight="1">
      <c r="A78" s="35" t="s">
        <v>22</v>
      </c>
      <c r="B78" s="79" t="s">
        <v>589</v>
      </c>
      <c r="C78" s="53">
        <f t="shared" si="6"/>
        <v>42.251792205556058</v>
      </c>
      <c r="D78" s="53">
        <f t="shared" si="7"/>
        <v>28.28308808675132</v>
      </c>
      <c r="E78" s="53">
        <f t="shared" si="8"/>
        <v>54.770586202995474</v>
      </c>
      <c r="F78" s="53">
        <f t="shared" si="9"/>
        <v>36.693381252158389</v>
      </c>
      <c r="G78" s="53">
        <f t="shared" si="10"/>
        <v>19.023324801972933</v>
      </c>
      <c r="H78" s="53">
        <f t="shared" si="11"/>
        <v>5.8433390839347226</v>
      </c>
      <c r="I78" s="53">
        <f t="shared" si="12"/>
        <v>15.75221579358481</v>
      </c>
      <c r="J78" s="53">
        <f t="shared" si="13"/>
        <v>18.955783331454313</v>
      </c>
      <c r="K78" s="53">
        <f t="shared" si="14"/>
        <v>-0.60630526525869755</v>
      </c>
      <c r="L78" s="53">
        <f t="shared" si="15"/>
        <v>0.16854900228887004</v>
      </c>
      <c r="M78" s="53">
        <f t="shared" si="16"/>
        <v>15.37509904858166</v>
      </c>
      <c r="N78" s="53">
        <f t="shared" si="17"/>
        <v>20.767790103768832</v>
      </c>
      <c r="O78" s="53">
        <f t="shared" si="18"/>
        <v>-0.49447915483777649</v>
      </c>
      <c r="P78" s="53">
        <f t="shared" si="19"/>
        <v>-19.124619024729725</v>
      </c>
      <c r="Q78" s="53">
        <f t="shared" si="20"/>
        <v>35.157073863022816</v>
      </c>
      <c r="R78" s="53">
        <f t="shared" si="21"/>
        <v>12.016526127937311</v>
      </c>
      <c r="S78" s="53">
        <f t="shared" si="22"/>
        <v>20.57809207808603</v>
      </c>
      <c r="T78" s="53">
        <f t="shared" si="23"/>
        <v>19.075977020876195</v>
      </c>
      <c r="U78" s="53">
        <f t="shared" si="24"/>
        <v>7.8889874015017085</v>
      </c>
      <c r="V78" s="53">
        <f t="shared" si="25"/>
        <v>3.4215900954179546</v>
      </c>
      <c r="W78" s="53">
        <f t="shared" si="26"/>
        <v>4.2619199121877216</v>
      </c>
      <c r="X78" s="53">
        <f t="shared" si="27"/>
        <v>2.7655350790256534</v>
      </c>
      <c r="Y78" s="53">
        <f t="shared" si="28"/>
        <v>10.050847195626275</v>
      </c>
      <c r="Z78" s="53">
        <f t="shared" si="29"/>
        <v>9.4757252268769037</v>
      </c>
      <c r="AA78" s="53">
        <f t="shared" si="30"/>
        <v>-7.0997652222538221</v>
      </c>
      <c r="AB78" s="53">
        <f t="shared" si="31"/>
        <v>9.1474818162143237</v>
      </c>
      <c r="AC78" s="53">
        <f t="shared" si="32"/>
        <v>24.532206014968409</v>
      </c>
      <c r="AD78" s="53">
        <f t="shared" si="33"/>
        <v>12.855987084002706</v>
      </c>
    </row>
    <row r="79" spans="1:30" ht="12.75" customHeight="1">
      <c r="A79" s="35" t="s">
        <v>21</v>
      </c>
      <c r="B79" s="79" t="s">
        <v>589</v>
      </c>
      <c r="C79" s="53">
        <f t="shared" si="6"/>
        <v>0.70659614056248188</v>
      </c>
      <c r="D79" s="53">
        <f t="shared" si="7"/>
        <v>14.870233956205851</v>
      </c>
      <c r="E79" s="53">
        <f t="shared" si="8"/>
        <v>11.367228234125903</v>
      </c>
      <c r="F79" s="53">
        <f t="shared" si="9"/>
        <v>14.699879089428777</v>
      </c>
      <c r="G79" s="53">
        <f t="shared" si="10"/>
        <v>12.750615226623111</v>
      </c>
      <c r="H79" s="53">
        <f t="shared" si="11"/>
        <v>2.7554599029484308</v>
      </c>
      <c r="I79" s="53">
        <f t="shared" si="12"/>
        <v>40.891086169676441</v>
      </c>
      <c r="J79" s="53">
        <f t="shared" si="13"/>
        <v>20.768770282653378</v>
      </c>
      <c r="K79" s="53">
        <f t="shared" si="14"/>
        <v>24.061069060368069</v>
      </c>
      <c r="L79" s="53">
        <f t="shared" si="15"/>
        <v>16.02039725140645</v>
      </c>
      <c r="M79" s="53">
        <f t="shared" si="16"/>
        <v>13.370337052804814</v>
      </c>
      <c r="N79" s="53">
        <f t="shared" si="17"/>
        <v>3.7139664253844415</v>
      </c>
      <c r="O79" s="53">
        <f t="shared" si="18"/>
        <v>-33.356329962956394</v>
      </c>
      <c r="P79" s="53">
        <f t="shared" si="19"/>
        <v>-20.153704528364642</v>
      </c>
      <c r="Q79" s="53">
        <f t="shared" si="20"/>
        <v>48.713018149012953</v>
      </c>
      <c r="R79" s="53">
        <f t="shared" si="21"/>
        <v>9.7661133308301231</v>
      </c>
      <c r="S79" s="53">
        <f t="shared" si="22"/>
        <v>27.054817278056404</v>
      </c>
      <c r="T79" s="53">
        <f t="shared" si="23"/>
        <v>16.30317858631085</v>
      </c>
      <c r="U79" s="53">
        <f t="shared" si="24"/>
        <v>14.170207682201493</v>
      </c>
      <c r="V79" s="53">
        <f t="shared" si="25"/>
        <v>-7.5428750419738009</v>
      </c>
      <c r="W79" s="53">
        <f t="shared" si="26"/>
        <v>-1.9452172874899389</v>
      </c>
      <c r="X79" s="53">
        <f t="shared" si="27"/>
        <v>6.2523322161504495</v>
      </c>
      <c r="Y79" s="53">
        <f t="shared" si="28"/>
        <v>9.5456714163604204</v>
      </c>
      <c r="Z79" s="53">
        <f t="shared" si="29"/>
        <v>3.0806449464656112</v>
      </c>
      <c r="AA79" s="53">
        <f t="shared" si="30"/>
        <v>-6.679884501292392</v>
      </c>
      <c r="AB79" s="53">
        <f t="shared" si="31"/>
        <v>22.322118321825783</v>
      </c>
      <c r="AC79" s="53">
        <f t="shared" si="32"/>
        <v>14.511928614518325</v>
      </c>
      <c r="AD79" s="53">
        <f t="shared" si="33"/>
        <v>8.6753718001360909</v>
      </c>
    </row>
    <row r="80" spans="1:30" ht="12.75" customHeight="1">
      <c r="A80" s="35" t="s">
        <v>20</v>
      </c>
      <c r="B80" s="79" t="s">
        <v>589</v>
      </c>
      <c r="C80" s="53">
        <f t="shared" si="6"/>
        <v>0.70083767028800992</v>
      </c>
      <c r="D80" s="53">
        <f t="shared" si="7"/>
        <v>35.416776564231867</v>
      </c>
      <c r="E80" s="53">
        <f t="shared" si="8"/>
        <v>-6.5969985217785592</v>
      </c>
      <c r="F80" s="53">
        <f t="shared" si="9"/>
        <v>4.6016050669151838</v>
      </c>
      <c r="G80" s="53">
        <f t="shared" si="10"/>
        <v>7.8167250024943229</v>
      </c>
      <c r="H80" s="53">
        <f t="shared" si="11"/>
        <v>11.59268996019631</v>
      </c>
      <c r="I80" s="53">
        <f t="shared" si="12"/>
        <v>1.7521083314232726</v>
      </c>
      <c r="J80" s="53">
        <f t="shared" si="13"/>
        <v>8.3887416958533265</v>
      </c>
      <c r="K80" s="53">
        <f t="shared" si="14"/>
        <v>19.190161970528692</v>
      </c>
      <c r="L80" s="53">
        <f t="shared" si="15"/>
        <v>-12.971360527500394</v>
      </c>
      <c r="M80" s="53">
        <f t="shared" si="16"/>
        <v>-38.944904102676006</v>
      </c>
      <c r="N80" s="53">
        <f t="shared" si="17"/>
        <v>-65.172078525532811</v>
      </c>
      <c r="O80" s="53">
        <f t="shared" si="18"/>
        <v>5.0267735255732191</v>
      </c>
      <c r="P80" s="53">
        <f t="shared" si="19"/>
        <v>-93.038325129173444</v>
      </c>
      <c r="Q80" s="53">
        <f t="shared" si="20"/>
        <v>-97.680107004305427</v>
      </c>
      <c r="R80" s="53">
        <f t="shared" si="21"/>
        <v>-56.539447679076979</v>
      </c>
      <c r="S80" s="53">
        <f t="shared" si="22"/>
        <v>117.14702719311725</v>
      </c>
      <c r="T80" s="53">
        <f t="shared" si="23"/>
        <v>21.571235522601356</v>
      </c>
      <c r="U80" s="53">
        <f t="shared" si="24"/>
        <v>82.205668393179337</v>
      </c>
      <c r="V80" s="53">
        <f t="shared" si="25"/>
        <v>-42.734537695953797</v>
      </c>
      <c r="W80" s="53">
        <f t="shared" si="26"/>
        <v>47.104953455036281</v>
      </c>
      <c r="X80" s="53">
        <f t="shared" si="27"/>
        <v>-42.270316179007594</v>
      </c>
      <c r="Y80" s="53">
        <f t="shared" si="28"/>
        <v>-14.326997596185421</v>
      </c>
      <c r="Z80" s="53">
        <f t="shared" si="29"/>
        <v>66.520499218055278</v>
      </c>
      <c r="AA80" s="53">
        <f t="shared" si="30"/>
        <v>-66.145679876252217</v>
      </c>
      <c r="AB80" s="53">
        <f t="shared" si="31"/>
        <v>170.12524307491475</v>
      </c>
      <c r="AC80" s="53">
        <f t="shared" si="32"/>
        <v>832.80826814067518</v>
      </c>
      <c r="AD80" s="53">
        <f t="shared" si="33"/>
        <v>-15.770955746317071</v>
      </c>
    </row>
    <row r="81" spans="1:30" ht="12.75" customHeight="1">
      <c r="A81" s="35" t="s">
        <v>19</v>
      </c>
      <c r="B81" s="79" t="s">
        <v>589</v>
      </c>
      <c r="C81" s="53">
        <f t="shared" si="6"/>
        <v>143.8788370241252</v>
      </c>
      <c r="D81" s="53">
        <f t="shared" si="7"/>
        <v>17.768220227781569</v>
      </c>
      <c r="E81" s="53">
        <f t="shared" si="8"/>
        <v>0.50517387654436163</v>
      </c>
      <c r="F81" s="53">
        <f t="shared" si="9"/>
        <v>22.730482069361102</v>
      </c>
      <c r="G81" s="53">
        <f t="shared" si="10"/>
        <v>52.424495552415692</v>
      </c>
      <c r="H81" s="53">
        <f t="shared" si="11"/>
        <v>-18.496402128499241</v>
      </c>
      <c r="I81" s="53">
        <f t="shared" si="12"/>
        <v>-4.7194663894388356</v>
      </c>
      <c r="J81" s="53">
        <f t="shared" si="13"/>
        <v>10.596757674121619</v>
      </c>
      <c r="K81" s="53">
        <f t="shared" si="14"/>
        <v>-6.7497865273050905</v>
      </c>
      <c r="L81" s="53">
        <f t="shared" si="15"/>
        <v>-21.872882185358819</v>
      </c>
      <c r="M81" s="53">
        <f t="shared" si="16"/>
        <v>-0.17519758284639408</v>
      </c>
      <c r="N81" s="53">
        <f t="shared" si="17"/>
        <v>-5.0596343086275368</v>
      </c>
      <c r="O81" s="53">
        <f t="shared" si="18"/>
        <v>-2.7704101022145551</v>
      </c>
      <c r="P81" s="53">
        <f t="shared" si="19"/>
        <v>-1.3354532176635132</v>
      </c>
      <c r="Q81" s="53">
        <f t="shared" si="20"/>
        <v>262.98359609805266</v>
      </c>
      <c r="R81" s="53">
        <f t="shared" si="21"/>
        <v>102.07808280558669</v>
      </c>
      <c r="S81" s="53">
        <f t="shared" si="22"/>
        <v>21.59117991693445</v>
      </c>
      <c r="T81" s="53">
        <f t="shared" si="23"/>
        <v>-1.1144026939478522</v>
      </c>
      <c r="U81" s="53">
        <f t="shared" si="24"/>
        <v>-23.58831938788974</v>
      </c>
      <c r="V81" s="53">
        <f t="shared" si="25"/>
        <v>-69.01133924556882</v>
      </c>
      <c r="W81" s="53">
        <f t="shared" si="26"/>
        <v>-23.689374441528983</v>
      </c>
      <c r="X81" s="53">
        <f t="shared" si="27"/>
        <v>42.432404416437237</v>
      </c>
      <c r="Y81" s="53">
        <f t="shared" si="28"/>
        <v>2.2287071579386577</v>
      </c>
      <c r="Z81" s="53">
        <f t="shared" si="29"/>
        <v>-10.777970562484825</v>
      </c>
      <c r="AA81" s="53">
        <f t="shared" si="30"/>
        <v>2.2783514090243244</v>
      </c>
      <c r="AB81" s="53">
        <f t="shared" si="31"/>
        <v>12.004823629775458</v>
      </c>
      <c r="AC81" s="53">
        <f t="shared" si="32"/>
        <v>30.619011469122</v>
      </c>
      <c r="AD81" s="53">
        <f t="shared" si="33"/>
        <v>8.3792441005189318</v>
      </c>
    </row>
    <row r="82" spans="1:30" ht="12.75" customHeight="1">
      <c r="A82" s="35" t="s">
        <v>18</v>
      </c>
      <c r="B82" s="79" t="s">
        <v>589</v>
      </c>
      <c r="C82" s="53">
        <f t="shared" si="6"/>
        <v>306.41898629033489</v>
      </c>
      <c r="D82" s="53">
        <f t="shared" si="7"/>
        <v>-0.14217424888886399</v>
      </c>
      <c r="E82" s="53">
        <f t="shared" si="8"/>
        <v>1.3278920738476074</v>
      </c>
      <c r="F82" s="53">
        <f t="shared" si="9"/>
        <v>18.29814655439273</v>
      </c>
      <c r="G82" s="53">
        <f t="shared" si="10"/>
        <v>26.781930818475729</v>
      </c>
      <c r="H82" s="53">
        <f t="shared" si="11"/>
        <v>-1.1064403290910434</v>
      </c>
      <c r="I82" s="53">
        <f t="shared" si="12"/>
        <v>39.479742826073391</v>
      </c>
      <c r="J82" s="53">
        <f t="shared" si="13"/>
        <v>51.266998143453009</v>
      </c>
      <c r="K82" s="53">
        <f t="shared" si="14"/>
        <v>18.589358763722075</v>
      </c>
      <c r="L82" s="53">
        <f t="shared" si="15"/>
        <v>-1.0517645436716379</v>
      </c>
      <c r="M82" s="53">
        <f t="shared" si="16"/>
        <v>43.344727751366207</v>
      </c>
      <c r="N82" s="53">
        <f t="shared" si="17"/>
        <v>-89.918949548687394</v>
      </c>
      <c r="O82" s="53">
        <f t="shared" si="18"/>
        <v>-47.632170434842003</v>
      </c>
      <c r="P82" s="53">
        <f t="shared" si="19"/>
        <v>-34.387070493891443</v>
      </c>
      <c r="Q82" s="53">
        <f t="shared" si="20"/>
        <v>28.197008458608963</v>
      </c>
      <c r="R82" s="53">
        <f t="shared" si="21"/>
        <v>5.0139193806571853</v>
      </c>
      <c r="S82" s="53">
        <f t="shared" si="22"/>
        <v>14.498311204948223</v>
      </c>
      <c r="T82" s="53">
        <f t="shared" si="23"/>
        <v>76.453118885757362</v>
      </c>
      <c r="U82" s="53">
        <f t="shared" si="24"/>
        <v>20.36648820771903</v>
      </c>
      <c r="V82" s="53">
        <f t="shared" si="25"/>
        <v>-1.0095860472431184</v>
      </c>
      <c r="W82" s="53">
        <f t="shared" si="26"/>
        <v>16.049821136873305</v>
      </c>
      <c r="X82" s="53">
        <f t="shared" si="27"/>
        <v>60.03612935659109</v>
      </c>
      <c r="Y82" s="53">
        <f t="shared" si="28"/>
        <v>34.025254278919192</v>
      </c>
      <c r="Z82" s="53">
        <f t="shared" si="29"/>
        <v>-1.1723124117132215</v>
      </c>
      <c r="AA82" s="53">
        <f t="shared" si="30"/>
        <v>-21.986580095368211</v>
      </c>
      <c r="AB82" s="53">
        <f t="shared" si="31"/>
        <v>22.666411739068309</v>
      </c>
      <c r="AC82" s="53">
        <f t="shared" si="32"/>
        <v>-15.369540011066903</v>
      </c>
      <c r="AD82" s="53">
        <f t="shared" si="33"/>
        <v>5.7942727227284365</v>
      </c>
    </row>
    <row r="83" spans="1:30" ht="12.75" customHeight="1">
      <c r="A83" s="35" t="s">
        <v>17</v>
      </c>
      <c r="B83" s="79" t="s">
        <v>589</v>
      </c>
      <c r="C83" s="53">
        <f t="shared" si="6"/>
        <v>180.70856362935052</v>
      </c>
      <c r="D83" s="53">
        <f t="shared" si="7"/>
        <v>47.096851105515526</v>
      </c>
      <c r="E83" s="53">
        <f t="shared" si="8"/>
        <v>22.493922339618706</v>
      </c>
      <c r="F83" s="53">
        <f t="shared" si="9"/>
        <v>43.105556435995567</v>
      </c>
      <c r="G83" s="53">
        <f t="shared" si="10"/>
        <v>14.109190899251175</v>
      </c>
      <c r="H83" s="53">
        <f t="shared" si="11"/>
        <v>2.8149204904734972</v>
      </c>
      <c r="I83" s="53">
        <f t="shared" si="12"/>
        <v>-13.77312616154282</v>
      </c>
      <c r="J83" s="53">
        <f t="shared" si="13"/>
        <v>-13.099449387588351</v>
      </c>
      <c r="K83" s="53">
        <f t="shared" si="14"/>
        <v>2.290480698017646</v>
      </c>
      <c r="L83" s="53">
        <f t="shared" si="15"/>
        <v>-3.6244515766514809</v>
      </c>
      <c r="M83" s="53">
        <f t="shared" si="16"/>
        <v>-1.2862040703364528</v>
      </c>
      <c r="N83" s="53">
        <f t="shared" si="17"/>
        <v>8.2675163583389519</v>
      </c>
      <c r="O83" s="53">
        <f t="shared" si="18"/>
        <v>-6.3927853567755051</v>
      </c>
      <c r="P83" s="53">
        <f t="shared" si="19"/>
        <v>37.140135393938976</v>
      </c>
      <c r="Q83" s="53">
        <f t="shared" si="20"/>
        <v>56.804945700966925</v>
      </c>
      <c r="R83" s="53">
        <f t="shared" si="21"/>
        <v>-7.6038650867256194</v>
      </c>
      <c r="S83" s="53">
        <f t="shared" si="22"/>
        <v>9.7780804999207476</v>
      </c>
      <c r="T83" s="53">
        <f t="shared" si="23"/>
        <v>-5.7688664597705781</v>
      </c>
      <c r="U83" s="53">
        <f t="shared" si="24"/>
        <v>1.0976649235104219E-2</v>
      </c>
      <c r="V83" s="53">
        <f t="shared" si="25"/>
        <v>20.289364184343086</v>
      </c>
      <c r="W83" s="53">
        <f t="shared" si="26"/>
        <v>5.793428275005482</v>
      </c>
      <c r="X83" s="53">
        <f t="shared" si="27"/>
        <v>11.003268657993345</v>
      </c>
      <c r="Y83" s="53">
        <f t="shared" si="28"/>
        <v>27.186396899198655</v>
      </c>
      <c r="Z83" s="53">
        <f t="shared" si="29"/>
        <v>5.5037185850775927</v>
      </c>
      <c r="AA83" s="53">
        <f t="shared" si="30"/>
        <v>-3.4682211472142654</v>
      </c>
      <c r="AB83" s="53">
        <f t="shared" si="31"/>
        <v>8.5672672896995721</v>
      </c>
      <c r="AC83" s="53">
        <f t="shared" si="32"/>
        <v>30.795917841211974</v>
      </c>
      <c r="AD83" s="53">
        <f t="shared" si="33"/>
        <v>13.363853661784162</v>
      </c>
    </row>
    <row r="84" spans="1:30" ht="12.75" customHeight="1">
      <c r="A84" s="35" t="s">
        <v>16</v>
      </c>
      <c r="B84" s="79" t="s">
        <v>589</v>
      </c>
      <c r="C84" s="53">
        <f t="shared" si="6"/>
        <v>-4.7424625709868877</v>
      </c>
      <c r="D84" s="53">
        <f t="shared" si="7"/>
        <v>8.3129378800779676</v>
      </c>
      <c r="E84" s="53">
        <f t="shared" si="8"/>
        <v>44.8911677247917</v>
      </c>
      <c r="F84" s="53">
        <f t="shared" si="9"/>
        <v>64.558950487396771</v>
      </c>
      <c r="G84" s="53">
        <f t="shared" si="10"/>
        <v>27.21979139620592</v>
      </c>
      <c r="H84" s="53">
        <f t="shared" si="11"/>
        <v>-25.242118722215181</v>
      </c>
      <c r="I84" s="53">
        <f t="shared" si="12"/>
        <v>-18.384682513419591</v>
      </c>
      <c r="J84" s="53">
        <f t="shared" si="13"/>
        <v>-34.657716004203749</v>
      </c>
      <c r="K84" s="53">
        <f t="shared" si="14"/>
        <v>92.26102726338911</v>
      </c>
      <c r="L84" s="53">
        <f t="shared" si="15"/>
        <v>-40.585374221181247</v>
      </c>
      <c r="M84" s="53">
        <f t="shared" si="16"/>
        <v>-14.054128529012971</v>
      </c>
      <c r="N84" s="53">
        <f t="shared" si="17"/>
        <v>1.8534173502508651</v>
      </c>
      <c r="O84" s="53">
        <f t="shared" si="18"/>
        <v>-18.092502728103796</v>
      </c>
      <c r="P84" s="53">
        <f t="shared" si="19"/>
        <v>-7.2992361350611645</v>
      </c>
      <c r="Q84" s="53">
        <f t="shared" si="20"/>
        <v>-15.483599207182763</v>
      </c>
      <c r="R84" s="53">
        <f t="shared" si="21"/>
        <v>-15.25863384064543</v>
      </c>
      <c r="S84" s="53">
        <f t="shared" si="22"/>
        <v>-5.8354684748583878</v>
      </c>
      <c r="T84" s="53">
        <f t="shared" si="23"/>
        <v>-10.655531798415495</v>
      </c>
      <c r="U84" s="53">
        <f t="shared" si="24"/>
        <v>-5.0170144511270678</v>
      </c>
      <c r="V84" s="53">
        <f t="shared" si="25"/>
        <v>-17.144133785002438</v>
      </c>
      <c r="W84" s="53">
        <f t="shared" si="26"/>
        <v>-33.947378987733146</v>
      </c>
      <c r="X84" s="53">
        <f t="shared" si="27"/>
        <v>-18.908928541841107</v>
      </c>
      <c r="Y84" s="53">
        <f t="shared" si="28"/>
        <v>-23.608902726347807</v>
      </c>
      <c r="Z84" s="53">
        <f t="shared" si="29"/>
        <v>-16.663647871450209</v>
      </c>
      <c r="AA84" s="53">
        <f t="shared" si="30"/>
        <v>9.9876916599271226E-2</v>
      </c>
      <c r="AB84" s="53">
        <f t="shared" si="31"/>
        <v>59.202124775088691</v>
      </c>
      <c r="AC84" s="53">
        <f t="shared" si="32"/>
        <v>-18.15485771646253</v>
      </c>
      <c r="AD84" s="53">
        <f t="shared" si="33"/>
        <v>-5.5893382719333005</v>
      </c>
    </row>
    <row r="85" spans="1:30" ht="12.75" customHeight="1">
      <c r="A85" s="35" t="s">
        <v>15</v>
      </c>
      <c r="B85" s="79" t="s">
        <v>589</v>
      </c>
      <c r="C85" s="53">
        <f t="shared" si="6"/>
        <v>139.5141850740234</v>
      </c>
      <c r="D85" s="53">
        <f t="shared" si="7"/>
        <v>43.813647413713397</v>
      </c>
      <c r="E85" s="53">
        <f t="shared" si="8"/>
        <v>55.142762767489984</v>
      </c>
      <c r="F85" s="53">
        <f t="shared" si="9"/>
        <v>126.58395488020196</v>
      </c>
      <c r="G85" s="53">
        <f t="shared" si="10"/>
        <v>104.49146005212495</v>
      </c>
      <c r="H85" s="53">
        <f t="shared" si="11"/>
        <v>-20.621892173111533</v>
      </c>
      <c r="I85" s="53">
        <f t="shared" si="12"/>
        <v>-43.593251947455293</v>
      </c>
      <c r="J85" s="53">
        <f t="shared" si="13"/>
        <v>0.64739219549112192</v>
      </c>
      <c r="K85" s="53">
        <f t="shared" si="14"/>
        <v>94.65304526433701</v>
      </c>
      <c r="L85" s="53">
        <f t="shared" si="15"/>
        <v>49.718795800663486</v>
      </c>
      <c r="M85" s="53">
        <f t="shared" si="16"/>
        <v>34.345615826778413</v>
      </c>
      <c r="N85" s="53">
        <f t="shared" si="17"/>
        <v>-23.403483825261702</v>
      </c>
      <c r="O85" s="53">
        <f t="shared" si="18"/>
        <v>37.682373521354407</v>
      </c>
      <c r="P85" s="53">
        <f t="shared" si="19"/>
        <v>-19.459903112114645</v>
      </c>
      <c r="Q85" s="53">
        <f t="shared" si="20"/>
        <v>14.529791093827328</v>
      </c>
      <c r="R85" s="53">
        <f t="shared" si="21"/>
        <v>25.973761465427401</v>
      </c>
      <c r="S85" s="53">
        <f t="shared" si="22"/>
        <v>4.7486383661310896</v>
      </c>
      <c r="T85" s="53">
        <f t="shared" si="23"/>
        <v>17.300946996505388</v>
      </c>
      <c r="U85" s="53">
        <f t="shared" si="24"/>
        <v>-0.35533964996517398</v>
      </c>
      <c r="V85" s="53">
        <f t="shared" si="25"/>
        <v>14.392487077377496</v>
      </c>
      <c r="W85" s="53">
        <f t="shared" si="26"/>
        <v>23.668515211161292</v>
      </c>
      <c r="X85" s="53">
        <f t="shared" si="27"/>
        <v>21.208450431379489</v>
      </c>
      <c r="Y85" s="53">
        <f t="shared" si="28"/>
        <v>10.678812027071132</v>
      </c>
      <c r="Z85" s="53">
        <f t="shared" si="29"/>
        <v>-18.941379975436632</v>
      </c>
      <c r="AA85" s="53">
        <f t="shared" si="30"/>
        <v>-15.971244161683202</v>
      </c>
      <c r="AB85" s="53">
        <f t="shared" si="31"/>
        <v>103.09687186671184</v>
      </c>
      <c r="AC85" s="53">
        <f t="shared" si="32"/>
        <v>72.642032059248493</v>
      </c>
      <c r="AD85" s="53">
        <f t="shared" si="33"/>
        <v>22.551236281192956</v>
      </c>
    </row>
    <row r="86" spans="1:30" ht="12.75" customHeight="1">
      <c r="A86" s="35" t="s">
        <v>14</v>
      </c>
      <c r="B86" s="79" t="s">
        <v>589</v>
      </c>
      <c r="C86" s="53">
        <f t="shared" si="6"/>
        <v>2.6152054822486122</v>
      </c>
      <c r="D86" s="53">
        <f t="shared" si="7"/>
        <v>8.1220458136775449</v>
      </c>
      <c r="E86" s="53">
        <f t="shared" si="8"/>
        <v>30.901764047708951</v>
      </c>
      <c r="F86" s="53">
        <f t="shared" si="9"/>
        <v>10.625305416319833</v>
      </c>
      <c r="G86" s="53">
        <f t="shared" si="10"/>
        <v>24.108598625117722</v>
      </c>
      <c r="H86" s="53">
        <f t="shared" si="11"/>
        <v>4.6775936563369953</v>
      </c>
      <c r="I86" s="53">
        <f t="shared" si="12"/>
        <v>-25.504240565190685</v>
      </c>
      <c r="J86" s="53">
        <f t="shared" si="13"/>
        <v>5.1231243964978006</v>
      </c>
      <c r="K86" s="53">
        <f t="shared" si="14"/>
        <v>63.974510709924886</v>
      </c>
      <c r="L86" s="53">
        <f t="shared" si="15"/>
        <v>10.923115116274403</v>
      </c>
      <c r="M86" s="53">
        <f t="shared" si="16"/>
        <v>15.903381367741588</v>
      </c>
      <c r="N86" s="53">
        <f t="shared" si="17"/>
        <v>13.228962072692866</v>
      </c>
      <c r="O86" s="53">
        <f t="shared" si="18"/>
        <v>1.3363287468404366</v>
      </c>
      <c r="P86" s="53">
        <f t="shared" si="19"/>
        <v>15.454608797013279</v>
      </c>
      <c r="Q86" s="53">
        <f t="shared" si="20"/>
        <v>15.078083323836509</v>
      </c>
      <c r="R86" s="53">
        <f t="shared" si="21"/>
        <v>6.2166967002217604</v>
      </c>
      <c r="S86" s="53">
        <f t="shared" si="22"/>
        <v>26.236752946004188</v>
      </c>
      <c r="T86" s="53">
        <f t="shared" si="23"/>
        <v>36.191793650817601</v>
      </c>
      <c r="U86" s="53">
        <f t="shared" si="24"/>
        <v>-0.31410913771084381</v>
      </c>
      <c r="V86" s="53">
        <f t="shared" si="25"/>
        <v>11.429801603626942</v>
      </c>
      <c r="W86" s="53">
        <f t="shared" si="26"/>
        <v>37.019793098096869</v>
      </c>
      <c r="X86" s="53">
        <f t="shared" si="27"/>
        <v>35.224334048157004</v>
      </c>
      <c r="Y86" s="53">
        <f t="shared" si="28"/>
        <v>11.193787738440705</v>
      </c>
      <c r="Z86" s="53">
        <f t="shared" si="29"/>
        <v>-5.7105073524028427</v>
      </c>
      <c r="AA86" s="53">
        <f t="shared" si="30"/>
        <v>-21.916706206245195</v>
      </c>
      <c r="AB86" s="53">
        <f t="shared" si="31"/>
        <v>6.3427249926272964</v>
      </c>
      <c r="AC86" s="53">
        <f t="shared" si="32"/>
        <v>-0.4557020928199762</v>
      </c>
      <c r="AD86" s="53">
        <f t="shared" si="33"/>
        <v>10.673857625839005</v>
      </c>
    </row>
    <row r="87" spans="1:30" ht="12.75" customHeight="1">
      <c r="A87" s="35" t="s">
        <v>13</v>
      </c>
      <c r="B87" s="79" t="s">
        <v>589</v>
      </c>
      <c r="C87" s="53">
        <f t="shared" si="6"/>
        <v>96.665855970173084</v>
      </c>
      <c r="D87" s="53">
        <f t="shared" si="7"/>
        <v>-0.617076845413294</v>
      </c>
      <c r="E87" s="53">
        <f t="shared" si="8"/>
        <v>110.8893343890328</v>
      </c>
      <c r="F87" s="53">
        <f t="shared" si="9"/>
        <v>20.877700294870209</v>
      </c>
      <c r="G87" s="53">
        <f t="shared" si="10"/>
        <v>20.666794167725627</v>
      </c>
      <c r="H87" s="53">
        <f t="shared" si="11"/>
        <v>-14.282509024830262</v>
      </c>
      <c r="I87" s="53">
        <f t="shared" si="12"/>
        <v>5.3602619686077446</v>
      </c>
      <c r="J87" s="53">
        <f t="shared" si="13"/>
        <v>-15.072209436714417</v>
      </c>
      <c r="K87" s="53">
        <f t="shared" si="14"/>
        <v>-10.057715973728051</v>
      </c>
      <c r="L87" s="53">
        <f t="shared" si="15"/>
        <v>-32.901837452920532</v>
      </c>
      <c r="M87" s="53">
        <f t="shared" si="16"/>
        <v>19.606354595604273</v>
      </c>
      <c r="N87" s="53">
        <f t="shared" si="17"/>
        <v>177.0625017231078</v>
      </c>
      <c r="O87" s="53">
        <f t="shared" si="18"/>
        <v>-12.877592396827566</v>
      </c>
      <c r="P87" s="53">
        <f t="shared" si="19"/>
        <v>-28.415642156554796</v>
      </c>
      <c r="Q87" s="53">
        <f t="shared" si="20"/>
        <v>15.092795937497925</v>
      </c>
      <c r="R87" s="53">
        <f t="shared" si="21"/>
        <v>7.0212325719790698</v>
      </c>
      <c r="S87" s="53">
        <f t="shared" si="22"/>
        <v>2.8152293286973276</v>
      </c>
      <c r="T87" s="53">
        <f t="shared" si="23"/>
        <v>0.60517804229442618</v>
      </c>
      <c r="U87" s="53">
        <f t="shared" si="24"/>
        <v>1.5091564799263324E-2</v>
      </c>
      <c r="V87" s="53">
        <f t="shared" si="25"/>
        <v>-0.97233510883299346</v>
      </c>
      <c r="W87" s="53">
        <f t="shared" si="26"/>
        <v>-3.1866385565726034</v>
      </c>
      <c r="X87" s="53">
        <f t="shared" si="27"/>
        <v>-2.1249687514847579</v>
      </c>
      <c r="Y87" s="53">
        <f t="shared" si="28"/>
        <v>-6.6543323208286012</v>
      </c>
      <c r="Z87" s="53">
        <f t="shared" si="29"/>
        <v>22.287280839368265</v>
      </c>
      <c r="AA87" s="53">
        <f t="shared" si="30"/>
        <v>-16.478718746536288</v>
      </c>
      <c r="AB87" s="53">
        <f t="shared" si="31"/>
        <v>3.2365334837228659</v>
      </c>
      <c r="AC87" s="53">
        <f t="shared" si="32"/>
        <v>8.912615015122995</v>
      </c>
      <c r="AD87" s="53">
        <f t="shared" si="33"/>
        <v>7.3953143491728923</v>
      </c>
    </row>
    <row r="88" spans="1:30" ht="12.75" customHeight="1">
      <c r="A88" s="35" t="s">
        <v>12</v>
      </c>
      <c r="B88" s="79" t="s">
        <v>589</v>
      </c>
      <c r="C88" s="53">
        <f t="shared" si="6"/>
        <v>18.95898214188793</v>
      </c>
      <c r="D88" s="53">
        <f t="shared" si="7"/>
        <v>11.771642289117267</v>
      </c>
      <c r="E88" s="53">
        <f t="shared" si="8"/>
        <v>8.6948829226786586</v>
      </c>
      <c r="F88" s="53">
        <f t="shared" si="9"/>
        <v>13.045996276519034</v>
      </c>
      <c r="G88" s="53">
        <f t="shared" si="10"/>
        <v>28.164584269834251</v>
      </c>
      <c r="H88" s="53">
        <f t="shared" si="11"/>
        <v>19.632014524805925</v>
      </c>
      <c r="I88" s="53">
        <f t="shared" si="12"/>
        <v>22.01206614790307</v>
      </c>
      <c r="J88" s="53">
        <f t="shared" si="13"/>
        <v>20.285311284578398</v>
      </c>
      <c r="K88" s="53">
        <f t="shared" si="14"/>
        <v>7.2903846086011441</v>
      </c>
      <c r="L88" s="53">
        <f t="shared" si="15"/>
        <v>14.416547129755372</v>
      </c>
      <c r="M88" s="53">
        <f t="shared" si="16"/>
        <v>12.416758090880592</v>
      </c>
      <c r="N88" s="53">
        <f t="shared" si="17"/>
        <v>14.174521526960277</v>
      </c>
      <c r="O88" s="53">
        <f t="shared" si="18"/>
        <v>10.983955263816455</v>
      </c>
      <c r="P88" s="53">
        <f t="shared" si="19"/>
        <v>2.3868166978631535</v>
      </c>
      <c r="Q88" s="53">
        <f t="shared" si="20"/>
        <v>12.874372864127295</v>
      </c>
      <c r="R88" s="53">
        <f t="shared" si="21"/>
        <v>6.1879875593589446</v>
      </c>
      <c r="S88" s="53">
        <f t="shared" si="22"/>
        <v>6.4428348937359203</v>
      </c>
      <c r="T88" s="53">
        <f t="shared" si="23"/>
        <v>2.1664898016954055</v>
      </c>
      <c r="U88" s="53">
        <f t="shared" si="24"/>
        <v>9.303881971095862</v>
      </c>
      <c r="V88" s="53">
        <f t="shared" si="25"/>
        <v>7.6756776531146045</v>
      </c>
      <c r="W88" s="53">
        <f t="shared" si="26"/>
        <v>9.8465044594207001</v>
      </c>
      <c r="X88" s="53">
        <f t="shared" si="27"/>
        <v>4.1328021227154323</v>
      </c>
      <c r="Y88" s="53">
        <f t="shared" si="28"/>
        <v>9.1353148716286796</v>
      </c>
      <c r="Z88" s="53">
        <f t="shared" si="29"/>
        <v>10.01917669078189</v>
      </c>
      <c r="AA88" s="53">
        <f t="shared" si="30"/>
        <v>5.4033822548632315E-2</v>
      </c>
      <c r="AB88" s="53">
        <f t="shared" si="31"/>
        <v>23.966881858280402</v>
      </c>
      <c r="AC88" s="53">
        <f t="shared" si="32"/>
        <v>14.288125997892024</v>
      </c>
      <c r="AD88" s="53">
        <f t="shared" si="33"/>
        <v>11.22416075899271</v>
      </c>
    </row>
    <row r="89" spans="1:30" ht="12.75" customHeight="1">
      <c r="A89" s="35" t="s">
        <v>11</v>
      </c>
      <c r="B89" s="79" t="s">
        <v>589</v>
      </c>
      <c r="C89" s="53">
        <f t="shared" si="6"/>
        <v>-39.424676423707872</v>
      </c>
      <c r="D89" s="53">
        <f t="shared" si="7"/>
        <v>14.640238829774262</v>
      </c>
      <c r="E89" s="53">
        <f t="shared" si="8"/>
        <v>216.02447370373403</v>
      </c>
      <c r="F89" s="53">
        <f t="shared" si="9"/>
        <v>-38.607641797807233</v>
      </c>
      <c r="G89" s="53">
        <f t="shared" si="10"/>
        <v>1.7405602269929545</v>
      </c>
      <c r="H89" s="53">
        <f t="shared" si="11"/>
        <v>-30.469803612877996</v>
      </c>
      <c r="I89" s="53">
        <f t="shared" si="12"/>
        <v>17.864670261008214</v>
      </c>
      <c r="J89" s="53">
        <f t="shared" si="13"/>
        <v>25.739701377786588</v>
      </c>
      <c r="K89" s="53">
        <f t="shared" si="14"/>
        <v>14.391705568685722</v>
      </c>
      <c r="L89" s="53">
        <f t="shared" si="15"/>
        <v>0.74147211750128861</v>
      </c>
      <c r="M89" s="53">
        <f t="shared" si="16"/>
        <v>25.399579853505244</v>
      </c>
      <c r="N89" s="53">
        <f t="shared" si="17"/>
        <v>-14.492493295034535</v>
      </c>
      <c r="O89" s="53">
        <f t="shared" si="18"/>
        <v>-18.769642723055156</v>
      </c>
      <c r="P89" s="53">
        <f t="shared" si="19"/>
        <v>-0.63332630318747363</v>
      </c>
      <c r="Q89" s="53">
        <f t="shared" si="20"/>
        <v>7.1312949181908607</v>
      </c>
      <c r="R89" s="53">
        <f t="shared" si="21"/>
        <v>-26.499409901618435</v>
      </c>
      <c r="S89" s="53">
        <f t="shared" si="22"/>
        <v>-4.1361131478133757</v>
      </c>
      <c r="T89" s="53">
        <f t="shared" si="23"/>
        <v>-2.3626349233852153</v>
      </c>
      <c r="U89" s="53">
        <f t="shared" si="24"/>
        <v>-4.0626942901796639</v>
      </c>
      <c r="V89" s="53">
        <f t="shared" si="25"/>
        <v>0.89591616472988278</v>
      </c>
      <c r="W89" s="53">
        <f t="shared" si="26"/>
        <v>-2.3281936148195399</v>
      </c>
      <c r="X89" s="53">
        <f t="shared" si="27"/>
        <v>-15.603741714972102</v>
      </c>
      <c r="Y89" s="53">
        <f t="shared" si="28"/>
        <v>-5.7238803836972068</v>
      </c>
      <c r="Z89" s="53">
        <f t="shared" si="29"/>
        <v>9.6556417912363059</v>
      </c>
      <c r="AA89" s="53">
        <f t="shared" si="30"/>
        <v>-33.235687517214515</v>
      </c>
      <c r="AB89" s="53">
        <f t="shared" si="31"/>
        <v>9.8312147301934374</v>
      </c>
      <c r="AC89" s="53">
        <f t="shared" si="32"/>
        <v>-1.661165736043074</v>
      </c>
      <c r="AD89" s="53">
        <f t="shared" si="33"/>
        <v>-1.7063458085812186</v>
      </c>
    </row>
    <row r="90" spans="1:30" ht="12.75" customHeight="1">
      <c r="A90" s="35" t="s">
        <v>10</v>
      </c>
      <c r="B90" s="79" t="s">
        <v>589</v>
      </c>
      <c r="C90" s="53">
        <f t="shared" si="6"/>
        <v>-21.223736210499823</v>
      </c>
      <c r="D90" s="53">
        <f t="shared" si="7"/>
        <v>7.4718632945714774</v>
      </c>
      <c r="E90" s="53">
        <f t="shared" si="8"/>
        <v>-8.9212539832651032</v>
      </c>
      <c r="F90" s="53">
        <f t="shared" si="9"/>
        <v>5.5123399774217035</v>
      </c>
      <c r="G90" s="53">
        <f t="shared" si="10"/>
        <v>7.0201995960038346</v>
      </c>
      <c r="H90" s="53">
        <f t="shared" si="11"/>
        <v>29.911666195110485</v>
      </c>
      <c r="I90" s="53">
        <f t="shared" si="12"/>
        <v>52.685774129975783</v>
      </c>
      <c r="J90" s="53">
        <f t="shared" si="13"/>
        <v>-5.6413585877234596</v>
      </c>
      <c r="K90" s="53">
        <f t="shared" si="14"/>
        <v>16.08554729651128</v>
      </c>
      <c r="L90" s="53">
        <f t="shared" si="15"/>
        <v>122.63298754369814</v>
      </c>
      <c r="M90" s="53">
        <f t="shared" si="16"/>
        <v>-9.973000220321353</v>
      </c>
      <c r="N90" s="53">
        <f t="shared" si="17"/>
        <v>-7.5736668241020482</v>
      </c>
      <c r="O90" s="53">
        <f t="shared" si="18"/>
        <v>-15.808418371279004</v>
      </c>
      <c r="P90" s="53">
        <f t="shared" si="19"/>
        <v>-43.054546467998556</v>
      </c>
      <c r="Q90" s="53">
        <f t="shared" si="20"/>
        <v>14.489582115341818</v>
      </c>
      <c r="R90" s="53">
        <f t="shared" si="21"/>
        <v>9.1077967344620987</v>
      </c>
      <c r="S90" s="53">
        <f t="shared" si="22"/>
        <v>-5.185907750858334</v>
      </c>
      <c r="T90" s="53">
        <f t="shared" si="23"/>
        <v>20.855103450976614</v>
      </c>
      <c r="U90" s="53">
        <f t="shared" si="24"/>
        <v>-10.346300122767374</v>
      </c>
      <c r="V90" s="53">
        <f t="shared" si="25"/>
        <v>-14.436818057208427</v>
      </c>
      <c r="W90" s="53">
        <f t="shared" si="26"/>
        <v>-0.79965782101285754</v>
      </c>
      <c r="X90" s="53">
        <f t="shared" si="27"/>
        <v>-9.0732911874891613</v>
      </c>
      <c r="Y90" s="53">
        <f t="shared" si="28"/>
        <v>-9.6440918136992337</v>
      </c>
      <c r="Z90" s="53">
        <f t="shared" si="29"/>
        <v>4.4006244633339548</v>
      </c>
      <c r="AA90" s="53">
        <f t="shared" si="30"/>
        <v>-21.31473184515437</v>
      </c>
      <c r="AB90" s="53">
        <f t="shared" si="31"/>
        <v>1.4475531819178258</v>
      </c>
      <c r="AC90" s="53">
        <f t="shared" si="32"/>
        <v>20.690777153815134</v>
      </c>
      <c r="AD90" s="53">
        <f t="shared" si="33"/>
        <v>1.488377630824985</v>
      </c>
    </row>
    <row r="91" spans="1:30" ht="12.75" customHeight="1">
      <c r="A91" s="35" t="s">
        <v>9</v>
      </c>
      <c r="B91" s="79" t="s">
        <v>589</v>
      </c>
      <c r="C91" s="53">
        <f t="shared" si="6"/>
        <v>1.996180522461799</v>
      </c>
      <c r="D91" s="53">
        <f t="shared" si="7"/>
        <v>21.41936013393439</v>
      </c>
      <c r="E91" s="53">
        <f t="shared" si="8"/>
        <v>24.569411066026674</v>
      </c>
      <c r="F91" s="53">
        <f t="shared" si="9"/>
        <v>13.251724036713924</v>
      </c>
      <c r="G91" s="53">
        <f t="shared" si="10"/>
        <v>13.187133176533393</v>
      </c>
      <c r="H91" s="53">
        <f t="shared" si="11"/>
        <v>0.69682479802479236</v>
      </c>
      <c r="I91" s="53">
        <f t="shared" si="12"/>
        <v>9.0125006520602113</v>
      </c>
      <c r="J91" s="53">
        <f t="shared" si="13"/>
        <v>8.9245169295614204</v>
      </c>
      <c r="K91" s="53">
        <f t="shared" si="14"/>
        <v>-7.4477340338910665</v>
      </c>
      <c r="L91" s="53">
        <f t="shared" si="15"/>
        <v>-0.60922059639533188</v>
      </c>
      <c r="M91" s="53">
        <f t="shared" si="16"/>
        <v>-0.128280292763435</v>
      </c>
      <c r="N91" s="53">
        <f t="shared" si="17"/>
        <v>9.0495012190400672</v>
      </c>
      <c r="O91" s="53">
        <f t="shared" si="18"/>
        <v>-9.6931386262443908</v>
      </c>
      <c r="P91" s="53">
        <f t="shared" si="19"/>
        <v>-12.780360779008717</v>
      </c>
      <c r="Q91" s="53">
        <f t="shared" si="20"/>
        <v>34.142963537022467</v>
      </c>
      <c r="R91" s="53">
        <f t="shared" si="21"/>
        <v>16.806239774605672</v>
      </c>
      <c r="S91" s="53">
        <f t="shared" si="22"/>
        <v>8.5015945547543623</v>
      </c>
      <c r="T91" s="53">
        <f t="shared" si="23"/>
        <v>3.7895893885202696</v>
      </c>
      <c r="U91" s="53">
        <f t="shared" si="24"/>
        <v>9.8667396616789489</v>
      </c>
      <c r="V91" s="53">
        <f t="shared" si="25"/>
        <v>4.4758864969311816</v>
      </c>
      <c r="W91" s="53">
        <f t="shared" si="26"/>
        <v>0.96774703249306526</v>
      </c>
      <c r="X91" s="53">
        <f t="shared" si="27"/>
        <v>5.1415991181256828</v>
      </c>
      <c r="Y91" s="53">
        <f t="shared" si="28"/>
        <v>3.7761566059177625</v>
      </c>
      <c r="Z91" s="53">
        <f t="shared" si="29"/>
        <v>4.0953356493696731</v>
      </c>
      <c r="AA91" s="53">
        <f t="shared" si="30"/>
        <v>-16.231861966878412</v>
      </c>
      <c r="AB91" s="53">
        <f t="shared" si="31"/>
        <v>4.3502130788710076</v>
      </c>
      <c r="AC91" s="53">
        <f t="shared" si="32"/>
        <v>13.061242605355019</v>
      </c>
      <c r="AD91" s="53">
        <f t="shared" si="33"/>
        <v>5.3325735787639985</v>
      </c>
    </row>
    <row r="92" spans="1:30" ht="12.75" customHeight="1">
      <c r="A92" s="2" t="s">
        <v>39</v>
      </c>
      <c r="B92" s="79" t="s">
        <v>589</v>
      </c>
      <c r="C92" s="53">
        <f t="shared" si="6"/>
        <v>51.131083313043916</v>
      </c>
      <c r="D92" s="53">
        <f t="shared" si="7"/>
        <v>19.711416165290174</v>
      </c>
      <c r="E92" s="53">
        <f t="shared" si="8"/>
        <v>21.329864751331385</v>
      </c>
      <c r="F92" s="53">
        <f t="shared" si="9"/>
        <v>18.941370992714539</v>
      </c>
      <c r="G92" s="53">
        <f t="shared" si="10"/>
        <v>26.765568849333192</v>
      </c>
      <c r="H92" s="53">
        <f t="shared" si="11"/>
        <v>-1.1579638377508701</v>
      </c>
      <c r="I92" s="53">
        <f t="shared" si="12"/>
        <v>-7.377122906678153</v>
      </c>
      <c r="J92" s="53">
        <f t="shared" si="13"/>
        <v>-3.2671215868542447</v>
      </c>
      <c r="K92" s="53">
        <f t="shared" si="14"/>
        <v>13.592201205714787</v>
      </c>
      <c r="L92" s="53">
        <f t="shared" si="15"/>
        <v>2.0717135276594405</v>
      </c>
      <c r="M92" s="53">
        <f t="shared" si="16"/>
        <v>13.133206781614874</v>
      </c>
      <c r="N92" s="53">
        <f t="shared" si="17"/>
        <v>10.691242104079791</v>
      </c>
      <c r="O92" s="53">
        <f t="shared" si="18"/>
        <v>-2.5338468618464702</v>
      </c>
      <c r="P92" s="53">
        <f t="shared" si="19"/>
        <v>-4.5349330018487137</v>
      </c>
      <c r="Q92" s="53">
        <f t="shared" si="20"/>
        <v>26.951042677555108</v>
      </c>
      <c r="R92" s="53">
        <f t="shared" si="21"/>
        <v>2.5212628851377161</v>
      </c>
      <c r="S92" s="53">
        <f t="shared" si="22"/>
        <v>6.8698008984884069</v>
      </c>
      <c r="T92" s="53">
        <f t="shared" si="23"/>
        <v>-0.51334307673226931</v>
      </c>
      <c r="U92" s="53">
        <f t="shared" si="24"/>
        <v>-2.3132145056368216</v>
      </c>
      <c r="V92" s="53">
        <f t="shared" si="25"/>
        <v>3.6390157186402092</v>
      </c>
      <c r="W92" s="53">
        <f t="shared" si="26"/>
        <v>1.1429540583696678</v>
      </c>
      <c r="X92" s="53">
        <f t="shared" si="27"/>
        <v>3.4015798204332697</v>
      </c>
      <c r="Y92" s="53">
        <f t="shared" si="28"/>
        <v>8.6612963596948873</v>
      </c>
      <c r="Z92" s="53">
        <f t="shared" si="29"/>
        <v>2.9031307421619488</v>
      </c>
      <c r="AA92" s="53">
        <f t="shared" si="30"/>
        <v>-5.3753042075723272</v>
      </c>
      <c r="AB92" s="53">
        <f t="shared" si="31"/>
        <v>13.898381584523435</v>
      </c>
      <c r="AC92" s="53">
        <f t="shared" si="32"/>
        <v>16.826424191042008</v>
      </c>
      <c r="AD92" s="53">
        <f t="shared" si="33"/>
        <v>7.789488791094783</v>
      </c>
    </row>
    <row r="93" spans="1:30" ht="14" thickBot="1">
      <c r="A93" s="38"/>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row>
    <row r="94" spans="1:30" ht="14" thickTop="1">
      <c r="A94" s="35" t="s">
        <v>576</v>
      </c>
      <c r="AD94" s="36"/>
    </row>
  </sheetData>
  <mergeCells count="5">
    <mergeCell ref="A2:AD2"/>
    <mergeCell ref="A4:AD4"/>
    <mergeCell ref="A7:AD7"/>
    <mergeCell ref="A36:AD36"/>
    <mergeCell ref="A65:AD65"/>
  </mergeCells>
  <hyperlinks>
    <hyperlink ref="A1" location="ÍNDICE!A1" display="INDICE" xr:uid="{00000000-0004-0000-0D00-000000000000}"/>
  </hyperlinks>
  <pageMargins left="0.75" right="0.75" top="1" bottom="1"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5"/>
  <dimension ref="A1:AE123"/>
  <sheetViews>
    <sheetView showGridLines="0" zoomScaleNormal="100" workbookViewId="0"/>
  </sheetViews>
  <sheetFormatPr baseColWidth="10" defaultColWidth="28.83203125" defaultRowHeight="13"/>
  <cols>
    <col min="1" max="1" width="46.1640625" style="35" customWidth="1"/>
    <col min="2" max="29" width="9.6640625" style="36" customWidth="1"/>
    <col min="30" max="30" width="10.83203125" style="36" bestFit="1" customWidth="1"/>
    <col min="31" max="16384" width="28.83203125" style="2"/>
  </cols>
  <sheetData>
    <row r="1" spans="1:31" ht="16">
      <c r="A1" s="82" t="s">
        <v>7</v>
      </c>
    </row>
    <row r="2" spans="1:31" ht="12.75" customHeight="1">
      <c r="A2" s="109" t="s">
        <v>37</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1" ht="12.75" customHeight="1"/>
    <row r="4" spans="1:31" ht="12.75" customHeight="1">
      <c r="A4" s="109" t="s">
        <v>597</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1"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1" ht="12" customHeight="1" thickTop="1">
      <c r="A6" s="52"/>
      <c r="B6" s="36">
        <v>1995</v>
      </c>
      <c r="C6" s="36">
        <v>1996</v>
      </c>
      <c r="D6" s="36">
        <v>1997</v>
      </c>
      <c r="E6" s="36">
        <v>1998</v>
      </c>
      <c r="F6" s="36">
        <v>1999</v>
      </c>
      <c r="G6" s="36">
        <v>2000</v>
      </c>
      <c r="H6" s="36">
        <v>2001</v>
      </c>
      <c r="I6" s="36">
        <v>2002</v>
      </c>
      <c r="J6" s="36">
        <v>2003</v>
      </c>
      <c r="K6" s="36">
        <v>2004</v>
      </c>
      <c r="L6" s="36">
        <v>2005</v>
      </c>
      <c r="M6" s="36">
        <v>2006</v>
      </c>
      <c r="N6" s="36">
        <v>2007</v>
      </c>
      <c r="O6" s="36">
        <v>2008</v>
      </c>
      <c r="P6" s="36">
        <v>2009</v>
      </c>
      <c r="Q6" s="36">
        <v>2010</v>
      </c>
      <c r="R6" s="36">
        <v>2011</v>
      </c>
      <c r="S6" s="36">
        <v>2012</v>
      </c>
      <c r="T6" s="36">
        <v>2013</v>
      </c>
      <c r="U6" s="36">
        <v>2014</v>
      </c>
      <c r="V6" s="36">
        <v>2015</v>
      </c>
      <c r="W6" s="36">
        <v>2016</v>
      </c>
      <c r="X6" s="36">
        <v>2017</v>
      </c>
      <c r="Y6" s="36">
        <v>2018</v>
      </c>
      <c r="Z6" s="36">
        <v>2019</v>
      </c>
      <c r="AA6" s="36">
        <v>2020</v>
      </c>
      <c r="AB6" s="36">
        <v>2021</v>
      </c>
      <c r="AC6" s="36">
        <v>2022</v>
      </c>
      <c r="AD6" s="36" t="s">
        <v>575</v>
      </c>
    </row>
    <row r="7" spans="1:31" ht="12.75" customHeight="1" thickBot="1">
      <c r="A7" s="116" t="s">
        <v>5</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row>
    <row r="8" spans="1:31" ht="12.75" customHeight="1"/>
    <row r="9" spans="1:31" ht="12.75" customHeight="1">
      <c r="A9" s="35" t="s">
        <v>33</v>
      </c>
      <c r="B9" s="47">
        <v>210.84464200000002</v>
      </c>
      <c r="C9" s="47">
        <v>312.78857600000003</v>
      </c>
      <c r="D9" s="47">
        <v>361.44532200000009</v>
      </c>
      <c r="E9" s="47">
        <v>365.93031099999996</v>
      </c>
      <c r="F9" s="47">
        <v>322.27603599999998</v>
      </c>
      <c r="G9" s="47">
        <v>307.96777700000007</v>
      </c>
      <c r="H9" s="47">
        <v>286.44200499999999</v>
      </c>
      <c r="I9" s="47">
        <v>196.911902</v>
      </c>
      <c r="J9" s="47">
        <v>213.66640199999998</v>
      </c>
      <c r="K9" s="47">
        <v>238.08190099999999</v>
      </c>
      <c r="L9" s="47">
        <v>326.03229100000004</v>
      </c>
      <c r="M9" s="47">
        <v>422.65894299999997</v>
      </c>
      <c r="N9" s="47">
        <v>1852.9846899999998</v>
      </c>
      <c r="O9" s="47">
        <v>2535.1381359999991</v>
      </c>
      <c r="P9" s="47">
        <v>2073.0790189999993</v>
      </c>
      <c r="Q9" s="47">
        <v>2346.5134970000008</v>
      </c>
      <c r="R9" s="47">
        <v>2346.5134970000008</v>
      </c>
      <c r="S9" s="47">
        <v>2362.7401449999993</v>
      </c>
      <c r="T9" s="47">
        <v>2116.4672700000001</v>
      </c>
      <c r="U9" s="47">
        <v>1872.7370939999987</v>
      </c>
      <c r="V9" s="47">
        <v>1886.533606</v>
      </c>
      <c r="W9" s="47">
        <v>1545.4348340000001</v>
      </c>
      <c r="X9" s="47">
        <v>1385.099549</v>
      </c>
      <c r="Y9" s="47">
        <v>1156.1708829999998</v>
      </c>
      <c r="Z9" s="47">
        <v>1230.4531420000001</v>
      </c>
      <c r="AA9" s="47">
        <v>831.60045400000024</v>
      </c>
      <c r="AB9" s="47">
        <v>893.62185100000011</v>
      </c>
      <c r="AC9" s="47">
        <v>981.95111699999973</v>
      </c>
      <c r="AD9" s="47">
        <f>SUM(B9:AC9)</f>
        <v>30982.084891999995</v>
      </c>
      <c r="AE9" s="53"/>
    </row>
    <row r="10" spans="1:31" ht="12.75" customHeight="1">
      <c r="A10" s="35" t="s">
        <v>32</v>
      </c>
      <c r="B10" s="47">
        <v>3029.8079289999996</v>
      </c>
      <c r="C10" s="47">
        <v>3895.0991160000008</v>
      </c>
      <c r="D10" s="47">
        <v>5862.3311920000006</v>
      </c>
      <c r="E10" s="47">
        <v>6359.9990290000005</v>
      </c>
      <c r="F10" s="47">
        <v>6882.4118740000004</v>
      </c>
      <c r="G10" s="47">
        <v>8132.9051890000001</v>
      </c>
      <c r="H10" s="47">
        <v>7397.2051869999987</v>
      </c>
      <c r="I10" s="47">
        <v>5731.0431089999984</v>
      </c>
      <c r="J10" s="47">
        <v>5475.0885680000001</v>
      </c>
      <c r="K10" s="47">
        <v>6318.0950929999999</v>
      </c>
      <c r="L10" s="47">
        <v>6359.7725690000007</v>
      </c>
      <c r="M10" s="47">
        <v>8606.2752009999986</v>
      </c>
      <c r="N10" s="47">
        <v>10629.629033999998</v>
      </c>
      <c r="O10" s="47">
        <v>12892.380741000003</v>
      </c>
      <c r="P10" s="47">
        <v>11911.163157000001</v>
      </c>
      <c r="Q10" s="47">
        <v>14645.655115000001</v>
      </c>
      <c r="R10" s="47">
        <v>14645.655115000001</v>
      </c>
      <c r="S10" s="47">
        <v>15831.799774999998</v>
      </c>
      <c r="T10" s="47">
        <v>16448.202211</v>
      </c>
      <c r="U10" s="47">
        <v>16680.769882000001</v>
      </c>
      <c r="V10" s="47">
        <v>16099.039674</v>
      </c>
      <c r="W10" s="47">
        <v>16293.426489000003</v>
      </c>
      <c r="X10" s="47">
        <v>14729.490571</v>
      </c>
      <c r="Y10" s="47">
        <v>14031.625387</v>
      </c>
      <c r="Z10" s="47">
        <v>13799.710289999999</v>
      </c>
      <c r="AA10" s="47">
        <v>10302.938195999997</v>
      </c>
      <c r="AB10" s="47">
        <v>11599.444253</v>
      </c>
      <c r="AC10" s="47">
        <v>9022.1174600000031</v>
      </c>
      <c r="AD10" s="47">
        <f t="shared" ref="AD10:AD33" si="0">SUM(B10:AC10)</f>
        <v>293613.08140600001</v>
      </c>
      <c r="AE10" s="53"/>
    </row>
    <row r="11" spans="1:31" ht="12.75" customHeight="1">
      <c r="A11" s="35" t="s">
        <v>31</v>
      </c>
      <c r="B11" s="47">
        <v>1786.9819660000001</v>
      </c>
      <c r="C11" s="47">
        <v>2490.9032390000002</v>
      </c>
      <c r="D11" s="47">
        <v>3282.1120379999998</v>
      </c>
      <c r="E11" s="47">
        <v>2926.2172700000001</v>
      </c>
      <c r="F11" s="47">
        <v>3241.8141779999996</v>
      </c>
      <c r="G11" s="47">
        <v>3983.241532</v>
      </c>
      <c r="H11" s="47">
        <v>3491.8773719999999</v>
      </c>
      <c r="I11" s="47">
        <v>3112.2461640000001</v>
      </c>
      <c r="J11" s="47">
        <v>3138.2289420000002</v>
      </c>
      <c r="K11" s="47">
        <v>3247.8045970000003</v>
      </c>
      <c r="L11" s="47">
        <v>3287.7241990000002</v>
      </c>
      <c r="M11" s="47">
        <v>4422.4631650000001</v>
      </c>
      <c r="N11" s="47">
        <v>4356.1112130000001</v>
      </c>
      <c r="O11" s="47">
        <v>4314.1539649999995</v>
      </c>
      <c r="P11" s="47">
        <v>4340.7106949999998</v>
      </c>
      <c r="Q11" s="47">
        <v>5110.4618660000006</v>
      </c>
      <c r="R11" s="47">
        <v>5110.4618660000006</v>
      </c>
      <c r="S11" s="47">
        <v>5541.449763999999</v>
      </c>
      <c r="T11" s="47">
        <v>5432.6545429999996</v>
      </c>
      <c r="U11" s="47">
        <v>5144.2678699999997</v>
      </c>
      <c r="V11" s="47">
        <v>5399.0410149999998</v>
      </c>
      <c r="W11" s="47">
        <v>5373.3064199999999</v>
      </c>
      <c r="X11" s="47">
        <v>4988.8641570000009</v>
      </c>
      <c r="Y11" s="47">
        <v>5483.7582149999989</v>
      </c>
      <c r="Z11" s="47">
        <v>5299.1699609999996</v>
      </c>
      <c r="AA11" s="47">
        <v>3120.0494650000001</v>
      </c>
      <c r="AB11" s="47">
        <v>3366.1935189999999</v>
      </c>
      <c r="AC11" s="47">
        <v>2783.7052469999999</v>
      </c>
      <c r="AD11" s="47">
        <f t="shared" si="0"/>
        <v>113575.97444299997</v>
      </c>
      <c r="AE11" s="53"/>
    </row>
    <row r="12" spans="1:31" ht="12.75" customHeight="1">
      <c r="A12" s="35" t="s">
        <v>30</v>
      </c>
      <c r="B12" s="47">
        <v>368.893282</v>
      </c>
      <c r="C12" s="47">
        <v>691.06841300000008</v>
      </c>
      <c r="D12" s="47">
        <v>785.32662199999993</v>
      </c>
      <c r="E12" s="47">
        <v>817.74807299999998</v>
      </c>
      <c r="F12" s="47">
        <v>707.88357300000007</v>
      </c>
      <c r="G12" s="47">
        <v>887.85011300000019</v>
      </c>
      <c r="H12" s="47">
        <v>809.868154</v>
      </c>
      <c r="I12" s="47">
        <v>803.11407699999995</v>
      </c>
      <c r="J12" s="47">
        <v>768.88735400000007</v>
      </c>
      <c r="K12" s="47">
        <v>746.30859500000031</v>
      </c>
      <c r="L12" s="47">
        <v>876.24867700000004</v>
      </c>
      <c r="M12" s="47">
        <v>930.35327500000005</v>
      </c>
      <c r="N12" s="47">
        <v>1038.9134799999999</v>
      </c>
      <c r="O12" s="47">
        <v>1169.0426559999999</v>
      </c>
      <c r="P12" s="47">
        <v>1105.562938</v>
      </c>
      <c r="Q12" s="47">
        <v>1242.016607</v>
      </c>
      <c r="R12" s="47">
        <v>1242.016607</v>
      </c>
      <c r="S12" s="47">
        <v>1332.457656</v>
      </c>
      <c r="T12" s="47">
        <v>1254.9527109999997</v>
      </c>
      <c r="U12" s="47">
        <v>1196.7543770000002</v>
      </c>
      <c r="V12" s="47">
        <v>1048.7490869999999</v>
      </c>
      <c r="W12" s="47">
        <v>1117.072985</v>
      </c>
      <c r="X12" s="47">
        <v>1108.4001440000002</v>
      </c>
      <c r="Y12" s="47">
        <v>1381.649997</v>
      </c>
      <c r="Z12" s="47">
        <v>1596.0171319999999</v>
      </c>
      <c r="AA12" s="47">
        <v>2825.7198440000006</v>
      </c>
      <c r="AB12" s="47">
        <v>3359.3310979999997</v>
      </c>
      <c r="AC12" s="47">
        <v>4284.308771</v>
      </c>
      <c r="AD12" s="47">
        <f t="shared" si="0"/>
        <v>35496.516298000002</v>
      </c>
      <c r="AE12" s="53"/>
    </row>
    <row r="13" spans="1:31" ht="12.75" customHeight="1">
      <c r="A13" s="35" t="s">
        <v>29</v>
      </c>
      <c r="B13" s="47">
        <v>1127.51341</v>
      </c>
      <c r="C13" s="47">
        <v>948.42893800000013</v>
      </c>
      <c r="D13" s="47">
        <v>1418.8848229999999</v>
      </c>
      <c r="E13" s="47">
        <v>1364.9933270000001</v>
      </c>
      <c r="F13" s="47">
        <v>1553.7261689999998</v>
      </c>
      <c r="G13" s="47">
        <v>2157.0432789999995</v>
      </c>
      <c r="H13" s="47">
        <v>2023.8958309999998</v>
      </c>
      <c r="I13" s="47">
        <v>1964.362959</v>
      </c>
      <c r="J13" s="47">
        <v>2028.7190760000001</v>
      </c>
      <c r="K13" s="47">
        <v>1971.23956</v>
      </c>
      <c r="L13" s="47">
        <v>1728.3191870000001</v>
      </c>
      <c r="M13" s="47">
        <v>2334.7081410000001</v>
      </c>
      <c r="N13" s="47">
        <v>2097.6877219999997</v>
      </c>
      <c r="O13" s="47">
        <v>1850.9662379999995</v>
      </c>
      <c r="P13" s="47">
        <v>1829.2459329999999</v>
      </c>
      <c r="Q13" s="47">
        <v>1649.8077090000002</v>
      </c>
      <c r="R13" s="47">
        <v>1649.8077090000002</v>
      </c>
      <c r="S13" s="47">
        <v>1669.6765740000001</v>
      </c>
      <c r="T13" s="47">
        <v>2063.0704939999991</v>
      </c>
      <c r="U13" s="47">
        <v>2117.7538030000001</v>
      </c>
      <c r="V13" s="47">
        <v>2134.6843349999995</v>
      </c>
      <c r="W13" s="47">
        <v>1717.7276439999998</v>
      </c>
      <c r="X13" s="47">
        <v>1338.0349480000004</v>
      </c>
      <c r="Y13" s="47">
        <v>1363.4752250000001</v>
      </c>
      <c r="Z13" s="47">
        <v>1399.4527429999998</v>
      </c>
      <c r="AA13" s="47">
        <v>1073.5152820000001</v>
      </c>
      <c r="AB13" s="47">
        <v>1189.2964219999999</v>
      </c>
      <c r="AC13" s="47">
        <v>1106.5942100000002</v>
      </c>
      <c r="AD13" s="47">
        <f t="shared" si="0"/>
        <v>46872.631691000002</v>
      </c>
      <c r="AE13" s="53"/>
    </row>
    <row r="14" spans="1:31" ht="12.75" customHeight="1">
      <c r="A14" s="35" t="s">
        <v>28</v>
      </c>
      <c r="B14" s="47">
        <v>1366.3980710000001</v>
      </c>
      <c r="C14" s="47">
        <v>1185.8482170000002</v>
      </c>
      <c r="D14" s="47">
        <v>1846.1765139999998</v>
      </c>
      <c r="E14" s="47">
        <v>1575.2017470000001</v>
      </c>
      <c r="F14" s="47">
        <v>1804.4352729999996</v>
      </c>
      <c r="G14" s="47">
        <v>2380.0492469999995</v>
      </c>
      <c r="H14" s="47">
        <v>2277.7875859999999</v>
      </c>
      <c r="I14" s="47">
        <v>2033.4383759999998</v>
      </c>
      <c r="J14" s="47">
        <v>2195.443984</v>
      </c>
      <c r="K14" s="47">
        <v>2102.0540390000006</v>
      </c>
      <c r="L14" s="47">
        <v>1953.6763859999996</v>
      </c>
      <c r="M14" s="47">
        <v>2648.3537610000003</v>
      </c>
      <c r="N14" s="47">
        <v>2926.6499569999996</v>
      </c>
      <c r="O14" s="47">
        <v>2768.1891719999994</v>
      </c>
      <c r="P14" s="47">
        <v>2555.3183369999997</v>
      </c>
      <c r="Q14" s="47">
        <v>2531.4181750000002</v>
      </c>
      <c r="R14" s="47">
        <v>2531.4181750000002</v>
      </c>
      <c r="S14" s="47">
        <v>2591.0558080000001</v>
      </c>
      <c r="T14" s="47">
        <v>2739.9748139999992</v>
      </c>
      <c r="U14" s="47">
        <v>2575.6635190000002</v>
      </c>
      <c r="V14" s="47">
        <v>2579.9900079999998</v>
      </c>
      <c r="W14" s="47">
        <v>1829.928089</v>
      </c>
      <c r="X14" s="47">
        <v>1408.4625790000002</v>
      </c>
      <c r="Y14" s="47">
        <v>1400.1784829999997</v>
      </c>
      <c r="Z14" s="47">
        <v>1391.9662559999999</v>
      </c>
      <c r="AA14" s="47">
        <v>1008.701343</v>
      </c>
      <c r="AB14" s="47">
        <v>1168.9080939999999</v>
      </c>
      <c r="AC14" s="47">
        <v>578.94913000000008</v>
      </c>
      <c r="AD14" s="47">
        <f t="shared" si="0"/>
        <v>55955.635139999999</v>
      </c>
      <c r="AE14" s="53"/>
    </row>
    <row r="15" spans="1:31" ht="12.75" customHeight="1">
      <c r="A15" s="35" t="s">
        <v>27</v>
      </c>
      <c r="B15" s="47">
        <v>155.47538000000003</v>
      </c>
      <c r="C15" s="47">
        <v>200.57120200000003</v>
      </c>
      <c r="D15" s="47">
        <v>263.46608600000002</v>
      </c>
      <c r="E15" s="47">
        <v>292.80054500000006</v>
      </c>
      <c r="F15" s="47">
        <v>323.74053900000001</v>
      </c>
      <c r="G15" s="47">
        <v>325.81150499999995</v>
      </c>
      <c r="H15" s="47">
        <v>404.04753100000005</v>
      </c>
      <c r="I15" s="47">
        <v>365.407375</v>
      </c>
      <c r="J15" s="47">
        <v>260.78162399999997</v>
      </c>
      <c r="K15" s="47">
        <v>343.028189</v>
      </c>
      <c r="L15" s="47">
        <v>338.915976</v>
      </c>
      <c r="M15" s="47">
        <v>447.19486800000004</v>
      </c>
      <c r="N15" s="47">
        <v>453.4699139999999</v>
      </c>
      <c r="O15" s="47">
        <v>431.33283200000005</v>
      </c>
      <c r="P15" s="47">
        <v>481.62377900000001</v>
      </c>
      <c r="Q15" s="47">
        <v>567.45440399999995</v>
      </c>
      <c r="R15" s="47">
        <v>567.45440399999995</v>
      </c>
      <c r="S15" s="47">
        <v>599.88852700000007</v>
      </c>
      <c r="T15" s="47">
        <v>644.87111099999993</v>
      </c>
      <c r="U15" s="47">
        <v>692.01515499999994</v>
      </c>
      <c r="V15" s="47">
        <v>730.85553900000002</v>
      </c>
      <c r="W15" s="47">
        <v>707.62792400000012</v>
      </c>
      <c r="X15" s="47">
        <v>762.50904100000002</v>
      </c>
      <c r="Y15" s="47">
        <v>738.55374899999993</v>
      </c>
      <c r="Z15" s="47">
        <v>683.45976100000007</v>
      </c>
      <c r="AA15" s="47">
        <v>432.474493</v>
      </c>
      <c r="AB15" s="47">
        <v>467.37020900000005</v>
      </c>
      <c r="AC15" s="47">
        <v>562.60386999999992</v>
      </c>
      <c r="AD15" s="47">
        <f t="shared" si="0"/>
        <v>13244.805531999998</v>
      </c>
      <c r="AE15" s="53"/>
    </row>
    <row r="16" spans="1:31" ht="12.75" customHeight="1">
      <c r="A16" s="35" t="s">
        <v>26</v>
      </c>
      <c r="B16" s="47">
        <v>736.86673799999983</v>
      </c>
      <c r="C16" s="47">
        <v>1129.3604379999999</v>
      </c>
      <c r="D16" s="47">
        <v>1495.3938389999996</v>
      </c>
      <c r="E16" s="47">
        <v>1416.1863139999996</v>
      </c>
      <c r="F16" s="47">
        <v>1734.2287699999999</v>
      </c>
      <c r="G16" s="47">
        <v>2611.7379500000006</v>
      </c>
      <c r="H16" s="47">
        <v>1607.6101800000001</v>
      </c>
      <c r="I16" s="47">
        <v>1502.3950939999995</v>
      </c>
      <c r="J16" s="47">
        <v>1441.623319</v>
      </c>
      <c r="K16" s="47">
        <v>1578.710149</v>
      </c>
      <c r="L16" s="47">
        <v>1132.628966</v>
      </c>
      <c r="M16" s="47">
        <v>1294.822705</v>
      </c>
      <c r="N16" s="47">
        <v>964.08307700000012</v>
      </c>
      <c r="O16" s="47">
        <v>951.11041900000032</v>
      </c>
      <c r="P16" s="47">
        <v>910.12345100000016</v>
      </c>
      <c r="Q16" s="47">
        <v>1005.3853129999999</v>
      </c>
      <c r="R16" s="47">
        <v>1005.3853129999999</v>
      </c>
      <c r="S16" s="47">
        <v>947.59386300000006</v>
      </c>
      <c r="T16" s="47">
        <v>1105.0795700000001</v>
      </c>
      <c r="U16" s="47">
        <v>1215.2345370000003</v>
      </c>
      <c r="V16" s="47">
        <v>1285.3452210000003</v>
      </c>
      <c r="W16" s="47">
        <v>1214.455946</v>
      </c>
      <c r="X16" s="47">
        <v>1210.919971</v>
      </c>
      <c r="Y16" s="47">
        <v>1384.6161960000002</v>
      </c>
      <c r="Z16" s="47">
        <v>1489.0458340000002</v>
      </c>
      <c r="AA16" s="47">
        <v>1311.2300279999999</v>
      </c>
      <c r="AB16" s="47">
        <v>1658.7427200000004</v>
      </c>
      <c r="AC16" s="47">
        <v>1852.7504220000001</v>
      </c>
      <c r="AD16" s="47">
        <f t="shared" si="0"/>
        <v>37192.666342999997</v>
      </c>
      <c r="AE16" s="53"/>
    </row>
    <row r="17" spans="1:31" ht="12.75" customHeight="1">
      <c r="A17" s="35" t="s">
        <v>25</v>
      </c>
      <c r="B17" s="47">
        <v>451.41698200000002</v>
      </c>
      <c r="C17" s="47">
        <v>558.0027799999998</v>
      </c>
      <c r="D17" s="47">
        <v>685.192407</v>
      </c>
      <c r="E17" s="47">
        <v>755.92030000000022</v>
      </c>
      <c r="F17" s="47">
        <v>863.98079199999995</v>
      </c>
      <c r="G17" s="47">
        <v>967.46474000000001</v>
      </c>
      <c r="H17" s="47">
        <v>690.3906800000002</v>
      </c>
      <c r="I17" s="47">
        <v>705.15572399999985</v>
      </c>
      <c r="J17" s="47">
        <v>660.36543600000005</v>
      </c>
      <c r="K17" s="47">
        <v>704.02912900000024</v>
      </c>
      <c r="L17" s="47">
        <v>752.91475100000014</v>
      </c>
      <c r="M17" s="47">
        <v>849.3532439999999</v>
      </c>
      <c r="N17" s="47">
        <v>721.49799900000016</v>
      </c>
      <c r="O17" s="47">
        <v>551.54068499999994</v>
      </c>
      <c r="P17" s="47">
        <v>610.29113800000005</v>
      </c>
      <c r="Q17" s="47">
        <v>764.30090199999984</v>
      </c>
      <c r="R17" s="47">
        <v>764.30090199999984</v>
      </c>
      <c r="S17" s="47">
        <v>749.28607599999987</v>
      </c>
      <c r="T17" s="47">
        <v>816.56260899999995</v>
      </c>
      <c r="U17" s="47">
        <v>931.71666799999991</v>
      </c>
      <c r="V17" s="47">
        <v>1110.5284200000001</v>
      </c>
      <c r="W17" s="47">
        <v>964.68513199999995</v>
      </c>
      <c r="X17" s="47">
        <v>942.32324499999993</v>
      </c>
      <c r="Y17" s="47">
        <v>942.01555699999983</v>
      </c>
      <c r="Z17" s="47">
        <v>801.04380700000002</v>
      </c>
      <c r="AA17" s="47">
        <v>425.93210499999992</v>
      </c>
      <c r="AB17" s="47">
        <v>481.06374499999998</v>
      </c>
      <c r="AC17" s="47">
        <v>533.02933699999994</v>
      </c>
      <c r="AD17" s="47">
        <f t="shared" si="0"/>
        <v>20754.305291999997</v>
      </c>
      <c r="AE17" s="53"/>
    </row>
    <row r="18" spans="1:31" ht="12.75" customHeight="1">
      <c r="A18" s="35" t="s">
        <v>24</v>
      </c>
      <c r="B18" s="47">
        <v>164.03940900000003</v>
      </c>
      <c r="C18" s="47">
        <v>211.95685900000001</v>
      </c>
      <c r="D18" s="47">
        <v>202.17201299999999</v>
      </c>
      <c r="E18" s="47">
        <v>222.00593599999996</v>
      </c>
      <c r="F18" s="47">
        <v>251.22165199999998</v>
      </c>
      <c r="G18" s="47">
        <v>340.40183100000002</v>
      </c>
      <c r="H18" s="47">
        <v>297.005201</v>
      </c>
      <c r="I18" s="47">
        <v>272.93951600000003</v>
      </c>
      <c r="J18" s="47">
        <v>191.37696799999998</v>
      </c>
      <c r="K18" s="47">
        <v>164.99596099999999</v>
      </c>
      <c r="L18" s="47">
        <v>175.99318199999999</v>
      </c>
      <c r="M18" s="47">
        <v>174.75574599999999</v>
      </c>
      <c r="N18" s="47">
        <v>174.27471500000001</v>
      </c>
      <c r="O18" s="47">
        <v>210.97335100000001</v>
      </c>
      <c r="P18" s="47">
        <v>175.63396600000004</v>
      </c>
      <c r="Q18" s="47">
        <v>193.201728</v>
      </c>
      <c r="R18" s="47">
        <v>193.201728</v>
      </c>
      <c r="S18" s="47">
        <v>230.76010799999997</v>
      </c>
      <c r="T18" s="47">
        <v>252.92982599999999</v>
      </c>
      <c r="U18" s="47">
        <v>247.98542400000002</v>
      </c>
      <c r="V18" s="47">
        <v>266.43281899999999</v>
      </c>
      <c r="W18" s="47">
        <v>255.31951900000001</v>
      </c>
      <c r="X18" s="47">
        <v>232.98200399999996</v>
      </c>
      <c r="Y18" s="47">
        <v>238.08735800000002</v>
      </c>
      <c r="Z18" s="47">
        <v>282.14851799999997</v>
      </c>
      <c r="AA18" s="47">
        <v>271.370632</v>
      </c>
      <c r="AB18" s="47">
        <v>274.62898800000005</v>
      </c>
      <c r="AC18" s="47">
        <v>296.43345699999998</v>
      </c>
      <c r="AD18" s="47">
        <f t="shared" si="0"/>
        <v>6465.2284149999996</v>
      </c>
      <c r="AE18" s="53"/>
    </row>
    <row r="19" spans="1:31" ht="12.75" customHeight="1">
      <c r="A19" s="35" t="s">
        <v>23</v>
      </c>
      <c r="B19" s="47">
        <v>1050.577524</v>
      </c>
      <c r="C19" s="47">
        <v>1201.1112410000001</v>
      </c>
      <c r="D19" s="47">
        <v>1482.0074589999999</v>
      </c>
      <c r="E19" s="47">
        <v>1660.220448</v>
      </c>
      <c r="F19" s="47">
        <v>2042.03775</v>
      </c>
      <c r="G19" s="47">
        <v>2861.3334309999996</v>
      </c>
      <c r="H19" s="47">
        <v>2401.3492539999997</v>
      </c>
      <c r="I19" s="47">
        <v>2113.7839349999999</v>
      </c>
      <c r="J19" s="47">
        <v>2192.8560120000002</v>
      </c>
      <c r="K19" s="47">
        <v>2669.8313419999999</v>
      </c>
      <c r="L19" s="47">
        <v>2862.4177319999999</v>
      </c>
      <c r="M19" s="47">
        <v>3158.7031229999998</v>
      </c>
      <c r="N19" s="47">
        <v>3434.7695559999993</v>
      </c>
      <c r="O19" s="47">
        <v>3285.0341069999995</v>
      </c>
      <c r="P19" s="47">
        <v>2529.2546990000001</v>
      </c>
      <c r="Q19" s="47">
        <v>3098.9100349999999</v>
      </c>
      <c r="R19" s="47">
        <v>3098.9100349999999</v>
      </c>
      <c r="S19" s="47">
        <v>3326.0331690000003</v>
      </c>
      <c r="T19" s="47">
        <v>3799.4901180000002</v>
      </c>
      <c r="U19" s="47">
        <v>4252.221982</v>
      </c>
      <c r="V19" s="47">
        <v>4591.4491890000008</v>
      </c>
      <c r="W19" s="47">
        <v>4656.5461649999997</v>
      </c>
      <c r="X19" s="47">
        <v>4613.9090969999997</v>
      </c>
      <c r="Y19" s="47">
        <v>4592.5503250000002</v>
      </c>
      <c r="Z19" s="47">
        <v>5035.9247040000009</v>
      </c>
      <c r="AA19" s="47">
        <v>3978.2593930000003</v>
      </c>
      <c r="AB19" s="47">
        <v>4608.1972660000001</v>
      </c>
      <c r="AC19" s="47">
        <v>5589.6721439999992</v>
      </c>
      <c r="AD19" s="47">
        <f t="shared" si="0"/>
        <v>90187.361235000004</v>
      </c>
      <c r="AE19" s="53"/>
    </row>
    <row r="20" spans="1:31" ht="12.75" customHeight="1">
      <c r="A20" s="35" t="s">
        <v>22</v>
      </c>
      <c r="B20" s="47">
        <v>129.04105600000003</v>
      </c>
      <c r="C20" s="47">
        <v>158.58654999999999</v>
      </c>
      <c r="D20" s="47">
        <v>191.83731</v>
      </c>
      <c r="E20" s="47">
        <v>201.144307</v>
      </c>
      <c r="F20" s="47">
        <v>246.35168099999996</v>
      </c>
      <c r="G20" s="47">
        <v>335.52386499999994</v>
      </c>
      <c r="H20" s="47">
        <v>309.24223799999993</v>
      </c>
      <c r="I20" s="47">
        <v>263.17512700000009</v>
      </c>
      <c r="J20" s="47">
        <v>283.132294</v>
      </c>
      <c r="K20" s="47">
        <v>331.65456</v>
      </c>
      <c r="L20" s="47">
        <v>395.07003000000003</v>
      </c>
      <c r="M20" s="47">
        <v>530.12735400000008</v>
      </c>
      <c r="N20" s="47">
        <v>578.8204290000001</v>
      </c>
      <c r="O20" s="47">
        <v>628.31637899999987</v>
      </c>
      <c r="P20" s="47">
        <v>594.22578899999996</v>
      </c>
      <c r="Q20" s="47">
        <v>753.55745299999978</v>
      </c>
      <c r="R20" s="47">
        <v>753.55745299999978</v>
      </c>
      <c r="S20" s="47">
        <v>872.18198200000006</v>
      </c>
      <c r="T20" s="47">
        <v>1163.5155199999999</v>
      </c>
      <c r="U20" s="47">
        <v>1468.252238</v>
      </c>
      <c r="V20" s="47">
        <v>1422.7935240000002</v>
      </c>
      <c r="W20" s="47">
        <v>1533.6942879999997</v>
      </c>
      <c r="X20" s="47">
        <v>1357.5504430000003</v>
      </c>
      <c r="Y20" s="47">
        <v>1485.8353039999997</v>
      </c>
      <c r="Z20" s="47">
        <v>1519.7287960000001</v>
      </c>
      <c r="AA20" s="47">
        <v>1203.8818240000001</v>
      </c>
      <c r="AB20" s="47">
        <v>1454.2184750000001</v>
      </c>
      <c r="AC20" s="47">
        <v>1628.1371620000002</v>
      </c>
      <c r="AD20" s="47">
        <f t="shared" si="0"/>
        <v>21793.153430999999</v>
      </c>
      <c r="AE20" s="53"/>
    </row>
    <row r="21" spans="1:31" ht="12.75" customHeight="1">
      <c r="A21" s="35" t="s">
        <v>21</v>
      </c>
      <c r="B21" s="47">
        <v>566.54304000000002</v>
      </c>
      <c r="C21" s="47">
        <v>812.35337700000002</v>
      </c>
      <c r="D21" s="47">
        <v>1031.4967690000001</v>
      </c>
      <c r="E21" s="47">
        <v>1029.2564629999999</v>
      </c>
      <c r="F21" s="47">
        <v>1238.6689859999999</v>
      </c>
      <c r="G21" s="47">
        <v>1210.3584539999999</v>
      </c>
      <c r="H21" s="47">
        <v>837.65586400000018</v>
      </c>
      <c r="I21" s="47">
        <v>976.66054700000007</v>
      </c>
      <c r="J21" s="47">
        <v>1173.529135</v>
      </c>
      <c r="K21" s="47">
        <v>1460.4669859999997</v>
      </c>
      <c r="L21" s="47">
        <v>1691.1334080000004</v>
      </c>
      <c r="M21" s="47">
        <v>1798.3616720000002</v>
      </c>
      <c r="N21" s="47">
        <v>1817.8810209999997</v>
      </c>
      <c r="O21" s="47">
        <v>1606.4268140000001</v>
      </c>
      <c r="P21" s="47">
        <v>1234.3773620000004</v>
      </c>
      <c r="Q21" s="47">
        <v>1705.1182879999997</v>
      </c>
      <c r="R21" s="47">
        <v>1705.1182879999997</v>
      </c>
      <c r="S21" s="47">
        <v>1831.5146860000002</v>
      </c>
      <c r="T21" s="47">
        <v>2063.8330709999996</v>
      </c>
      <c r="U21" s="47">
        <v>2225.1371730000001</v>
      </c>
      <c r="V21" s="47">
        <v>2594.6070670000004</v>
      </c>
      <c r="W21" s="47">
        <v>2669.3066530000006</v>
      </c>
      <c r="X21" s="47">
        <v>2771.1141329999991</v>
      </c>
      <c r="Y21" s="47">
        <v>2958.7089139999989</v>
      </c>
      <c r="Z21" s="47">
        <v>3160.4079979999997</v>
      </c>
      <c r="AA21" s="47">
        <v>2487.7760290000001</v>
      </c>
      <c r="AB21" s="47">
        <v>3134.873818</v>
      </c>
      <c r="AC21" s="47">
        <v>3724.1414959999988</v>
      </c>
      <c r="AD21" s="47">
        <f t="shared" si="0"/>
        <v>51516.827512000003</v>
      </c>
      <c r="AE21" s="53"/>
    </row>
    <row r="22" spans="1:31" ht="12.75" customHeight="1">
      <c r="A22" s="35" t="s">
        <v>20</v>
      </c>
      <c r="B22" s="47">
        <v>814.33299999999986</v>
      </c>
      <c r="C22" s="47">
        <v>1214.7939020000001</v>
      </c>
      <c r="D22" s="47">
        <v>1578.3793690000005</v>
      </c>
      <c r="E22" s="47">
        <v>1989.0824770000002</v>
      </c>
      <c r="F22" s="47">
        <v>1972.5894040000003</v>
      </c>
      <c r="G22" s="47">
        <v>2322.1474720000001</v>
      </c>
      <c r="H22" s="47">
        <v>2021.5108310000001</v>
      </c>
      <c r="I22" s="47">
        <v>1905.7352370000001</v>
      </c>
      <c r="J22" s="47">
        <v>1326.359586</v>
      </c>
      <c r="K22" s="47">
        <v>1061.808972</v>
      </c>
      <c r="L22" s="47">
        <v>747.51882299999988</v>
      </c>
      <c r="M22" s="47">
        <v>378.31365399999993</v>
      </c>
      <c r="N22" s="47">
        <v>103.36718400000002</v>
      </c>
      <c r="O22" s="47">
        <v>58.540618999999992</v>
      </c>
      <c r="P22" s="47">
        <v>40.063701999999992</v>
      </c>
      <c r="Q22" s="47">
        <v>37.818944000000002</v>
      </c>
      <c r="R22" s="47">
        <v>37.818944000000002</v>
      </c>
      <c r="S22" s="47">
        <v>25.189048999999997</v>
      </c>
      <c r="T22" s="47">
        <v>26.136420000000005</v>
      </c>
      <c r="U22" s="47">
        <v>21.352343000000001</v>
      </c>
      <c r="V22" s="47">
        <v>23.112428999999999</v>
      </c>
      <c r="W22" s="47">
        <v>22.845599999999997</v>
      </c>
      <c r="X22" s="47">
        <v>16.080484000000002</v>
      </c>
      <c r="Y22" s="47">
        <v>15.780246000000002</v>
      </c>
      <c r="Z22" s="47">
        <v>17.331003999999997</v>
      </c>
      <c r="AA22" s="47">
        <v>16.065958999999996</v>
      </c>
      <c r="AB22" s="47">
        <v>21.927371000000001</v>
      </c>
      <c r="AC22" s="47">
        <v>25.964442999999999</v>
      </c>
      <c r="AD22" s="47">
        <f t="shared" si="0"/>
        <v>17841.967467999995</v>
      </c>
      <c r="AE22" s="53"/>
    </row>
    <row r="23" spans="1:31" ht="12.75" customHeight="1">
      <c r="A23" s="35" t="s">
        <v>19</v>
      </c>
      <c r="B23" s="47">
        <v>929.87576300000001</v>
      </c>
      <c r="C23" s="47">
        <v>2557.6978179999996</v>
      </c>
      <c r="D23" s="47">
        <v>3395.3622250000003</v>
      </c>
      <c r="E23" s="47">
        <v>3535.30357</v>
      </c>
      <c r="F23" s="47">
        <v>5393.8066370000006</v>
      </c>
      <c r="G23" s="47">
        <v>8615.2048249999989</v>
      </c>
      <c r="H23" s="47">
        <v>7064.0322960000012</v>
      </c>
      <c r="I23" s="47">
        <v>6314.4107859999995</v>
      </c>
      <c r="J23" s="47">
        <v>6473.9079759999995</v>
      </c>
      <c r="K23" s="47">
        <v>7042.9812630000006</v>
      </c>
      <c r="L23" s="47">
        <v>7300.5204269999995</v>
      </c>
      <c r="M23" s="47">
        <v>7483.6961799999999</v>
      </c>
      <c r="N23" s="47">
        <v>6571.7502289999984</v>
      </c>
      <c r="O23" s="47">
        <v>7185.8928100000012</v>
      </c>
      <c r="P23" s="47">
        <v>6711.5705940000007</v>
      </c>
      <c r="Q23" s="47">
        <v>9425.6684110000024</v>
      </c>
      <c r="R23" s="47">
        <v>9425.6684110000024</v>
      </c>
      <c r="S23" s="47">
        <v>8600.1026610000008</v>
      </c>
      <c r="T23" s="47">
        <v>8528.9282799999983</v>
      </c>
      <c r="U23" s="47">
        <v>9586.9099849999984</v>
      </c>
      <c r="V23" s="47">
        <v>8506.5443570000007</v>
      </c>
      <c r="W23" s="47">
        <v>8283.0164150000001</v>
      </c>
      <c r="X23" s="47">
        <v>8916.6015069999994</v>
      </c>
      <c r="Y23" s="47">
        <v>9151.5096200000007</v>
      </c>
      <c r="Z23" s="47">
        <v>9734.7672879999991</v>
      </c>
      <c r="AA23" s="47">
        <v>13130.931603999996</v>
      </c>
      <c r="AB23" s="47">
        <v>14230.378061999998</v>
      </c>
      <c r="AC23" s="47">
        <v>15441.882765000006</v>
      </c>
      <c r="AD23" s="47">
        <f t="shared" si="0"/>
        <v>219538.92276500002</v>
      </c>
      <c r="AE23" s="53"/>
    </row>
    <row r="24" spans="1:31" ht="12.75" customHeight="1">
      <c r="A24" s="35" t="s">
        <v>18</v>
      </c>
      <c r="B24" s="47">
        <v>71.095469000000008</v>
      </c>
      <c r="C24" s="47">
        <v>271.78256899999997</v>
      </c>
      <c r="D24" s="47">
        <v>328.19229899999999</v>
      </c>
      <c r="E24" s="47">
        <v>277.60917199999994</v>
      </c>
      <c r="F24" s="47">
        <v>269.83266900000007</v>
      </c>
      <c r="G24" s="47">
        <v>437.24942499999997</v>
      </c>
      <c r="H24" s="47">
        <v>372.63172499999996</v>
      </c>
      <c r="I24" s="47">
        <v>379.74643100000003</v>
      </c>
      <c r="J24" s="47">
        <v>349.55440599999997</v>
      </c>
      <c r="K24" s="47">
        <v>417.39717700000006</v>
      </c>
      <c r="L24" s="47">
        <v>454.38868500000001</v>
      </c>
      <c r="M24" s="47">
        <v>566.99105400000008</v>
      </c>
      <c r="N24" s="47">
        <v>358.74754999999999</v>
      </c>
      <c r="O24" s="47">
        <v>334.47823000000005</v>
      </c>
      <c r="P24" s="47">
        <v>288.262697</v>
      </c>
      <c r="Q24" s="47">
        <v>319.73697099999998</v>
      </c>
      <c r="R24" s="47">
        <v>319.73697099999998</v>
      </c>
      <c r="S24" s="47">
        <v>338.04800899999998</v>
      </c>
      <c r="T24" s="47">
        <v>423.33534299999997</v>
      </c>
      <c r="U24" s="47">
        <v>362.44809899999996</v>
      </c>
      <c r="V24" s="47">
        <v>348.03875099999999</v>
      </c>
      <c r="W24" s="47">
        <v>388.45574499999998</v>
      </c>
      <c r="X24" s="47">
        <v>532.28751599999998</v>
      </c>
      <c r="Y24" s="47">
        <v>687.62175000000002</v>
      </c>
      <c r="Z24" s="47">
        <v>578.15744100000006</v>
      </c>
      <c r="AA24" s="47">
        <v>353.35760399999992</v>
      </c>
      <c r="AB24" s="47">
        <v>496.21210399999995</v>
      </c>
      <c r="AC24" s="47">
        <v>462.14112200000005</v>
      </c>
      <c r="AD24" s="47">
        <f t="shared" si="0"/>
        <v>10787.536984000002</v>
      </c>
      <c r="AE24" s="53"/>
    </row>
    <row r="25" spans="1:31" ht="12.75" customHeight="1">
      <c r="A25" s="35" t="s">
        <v>17</v>
      </c>
      <c r="B25" s="47">
        <v>2908.9472940000001</v>
      </c>
      <c r="C25" s="47">
        <v>6696.1682679999994</v>
      </c>
      <c r="D25" s="47">
        <v>8663.0635069999989</v>
      </c>
      <c r="E25" s="47">
        <v>8262.6985640000021</v>
      </c>
      <c r="F25" s="47">
        <v>8388.6907849999989</v>
      </c>
      <c r="G25" s="47">
        <v>10160.059321000002</v>
      </c>
      <c r="H25" s="47">
        <v>9459.286732999999</v>
      </c>
      <c r="I25" s="47">
        <v>9093.6854110000022</v>
      </c>
      <c r="J25" s="47">
        <v>10322.605650000001</v>
      </c>
      <c r="K25" s="47">
        <v>12662.338334999997</v>
      </c>
      <c r="L25" s="47">
        <v>13198.263632999999</v>
      </c>
      <c r="M25" s="47">
        <v>14494.844253000001</v>
      </c>
      <c r="N25" s="47">
        <v>14626.866983</v>
      </c>
      <c r="O25" s="47">
        <v>16200.139818000001</v>
      </c>
      <c r="P25" s="47">
        <v>15492.632935000001</v>
      </c>
      <c r="Q25" s="47">
        <v>19160.406379999993</v>
      </c>
      <c r="R25" s="47">
        <v>19160.406379999993</v>
      </c>
      <c r="S25" s="47">
        <v>23348.538150999997</v>
      </c>
      <c r="T25" s="47">
        <v>24862.429320999996</v>
      </c>
      <c r="U25" s="47">
        <v>24524.054297999999</v>
      </c>
      <c r="V25" s="47">
        <v>25166.195153000001</v>
      </c>
      <c r="W25" s="47">
        <v>24818.805817000004</v>
      </c>
      <c r="X25" s="47">
        <v>24262.827949000006</v>
      </c>
      <c r="Y25" s="47">
        <v>23690.775396000001</v>
      </c>
      <c r="Z25" s="47">
        <v>25626.592026000002</v>
      </c>
      <c r="AA25" s="47">
        <v>18504.970312000001</v>
      </c>
      <c r="AB25" s="47">
        <v>21360.509051000001</v>
      </c>
      <c r="AC25" s="47">
        <v>23007.787225000007</v>
      </c>
      <c r="AD25" s="47">
        <f t="shared" si="0"/>
        <v>458124.588949</v>
      </c>
      <c r="AE25" s="53"/>
    </row>
    <row r="26" spans="1:31" ht="12.75" customHeight="1">
      <c r="A26" s="35" t="s">
        <v>16</v>
      </c>
      <c r="B26" s="47">
        <v>265.28272200000004</v>
      </c>
      <c r="C26" s="47">
        <v>323.23017199999992</v>
      </c>
      <c r="D26" s="47">
        <v>380.89319799999993</v>
      </c>
      <c r="E26" s="47">
        <v>431.92537799999991</v>
      </c>
      <c r="F26" s="47">
        <v>483.88829600000008</v>
      </c>
      <c r="G26" s="47">
        <v>620.8162729999998</v>
      </c>
      <c r="H26" s="47">
        <v>566.67888300000004</v>
      </c>
      <c r="I26" s="47">
        <v>550.28459000000009</v>
      </c>
      <c r="J26" s="47">
        <v>560.7944329999998</v>
      </c>
      <c r="K26" s="47">
        <v>606.12967500000002</v>
      </c>
      <c r="L26" s="47">
        <v>490.35908599999999</v>
      </c>
      <c r="M26" s="47">
        <v>783.1994089999996</v>
      </c>
      <c r="N26" s="47">
        <v>729.15819899999985</v>
      </c>
      <c r="O26" s="47">
        <v>688.67926499999976</v>
      </c>
      <c r="P26" s="47">
        <v>564.71319699999992</v>
      </c>
      <c r="Q26" s="47">
        <v>566.11776399999997</v>
      </c>
      <c r="R26" s="47">
        <v>566.11776399999997</v>
      </c>
      <c r="S26" s="47">
        <v>521.19053900000006</v>
      </c>
      <c r="T26" s="47">
        <v>518.26211099999989</v>
      </c>
      <c r="U26" s="47">
        <v>514.98943299999996</v>
      </c>
      <c r="V26" s="47">
        <v>455.53411899999975</v>
      </c>
      <c r="W26" s="47">
        <v>371.19857199999984</v>
      </c>
      <c r="X26" s="47">
        <v>308.73286800000005</v>
      </c>
      <c r="Y26" s="47">
        <v>274.459476</v>
      </c>
      <c r="Z26" s="47">
        <v>259.45122499999997</v>
      </c>
      <c r="AA26" s="47">
        <v>164.36738800000009</v>
      </c>
      <c r="AB26" s="47">
        <v>201.51369700000004</v>
      </c>
      <c r="AC26" s="47">
        <v>197.64251700000005</v>
      </c>
      <c r="AD26" s="47">
        <f t="shared" si="0"/>
        <v>12965.610249000001</v>
      </c>
      <c r="AE26" s="53"/>
    </row>
    <row r="27" spans="1:31" ht="12.75" customHeight="1">
      <c r="A27" s="35" t="s">
        <v>15</v>
      </c>
      <c r="B27" s="47">
        <v>46.057554000000003</v>
      </c>
      <c r="C27" s="47">
        <v>99.728733000000005</v>
      </c>
      <c r="D27" s="47">
        <v>140.77499900000001</v>
      </c>
      <c r="E27" s="47">
        <v>105.21275299999999</v>
      </c>
      <c r="F27" s="47">
        <v>113.917033</v>
      </c>
      <c r="G27" s="47">
        <v>312.41605400000003</v>
      </c>
      <c r="H27" s="47">
        <v>193.86264900000003</v>
      </c>
      <c r="I27" s="47">
        <v>50.209619999999994</v>
      </c>
      <c r="J27" s="47">
        <v>46.14800000000001</v>
      </c>
      <c r="K27" s="47">
        <v>65.806410999999997</v>
      </c>
      <c r="L27" s="47">
        <v>149.42219</v>
      </c>
      <c r="M27" s="47">
        <v>204.58875499999999</v>
      </c>
      <c r="N27" s="47">
        <v>160.37506500000003</v>
      </c>
      <c r="O27" s="47">
        <v>202.38447700000006</v>
      </c>
      <c r="P27" s="47">
        <v>182.909615</v>
      </c>
      <c r="Q27" s="47">
        <v>229.32413399999999</v>
      </c>
      <c r="R27" s="47">
        <v>229.32413399999999</v>
      </c>
      <c r="S27" s="47">
        <v>245.18805700000004</v>
      </c>
      <c r="T27" s="47">
        <v>306.35694699999999</v>
      </c>
      <c r="U27" s="47">
        <v>315.62656199999998</v>
      </c>
      <c r="V27" s="47">
        <v>391.94031899999999</v>
      </c>
      <c r="W27" s="47">
        <v>366.56207000000012</v>
      </c>
      <c r="X27" s="47">
        <v>473.83198200000004</v>
      </c>
      <c r="Y27" s="47">
        <v>376.12453400000004</v>
      </c>
      <c r="Z27" s="47">
        <v>462.94049800000005</v>
      </c>
      <c r="AA27" s="47">
        <v>427.46971299999996</v>
      </c>
      <c r="AB27" s="47">
        <v>625.78760799999998</v>
      </c>
      <c r="AC27" s="47">
        <v>857.63728300000002</v>
      </c>
      <c r="AD27" s="47">
        <f t="shared" si="0"/>
        <v>7381.9277489999995</v>
      </c>
      <c r="AE27" s="53"/>
    </row>
    <row r="28" spans="1:31" ht="12.75" customHeight="1">
      <c r="A28" s="35" t="s">
        <v>14</v>
      </c>
      <c r="B28" s="47">
        <v>141.77661699999999</v>
      </c>
      <c r="C28" s="47">
        <v>184.91986700000001</v>
      </c>
      <c r="D28" s="47">
        <v>253.84714499999998</v>
      </c>
      <c r="E28" s="47">
        <v>301.61276500000002</v>
      </c>
      <c r="F28" s="47">
        <v>307.21586800000006</v>
      </c>
      <c r="G28" s="47">
        <v>471.85258300000004</v>
      </c>
      <c r="H28" s="47">
        <v>459.5747879999999</v>
      </c>
      <c r="I28" s="47">
        <v>681.52808100000016</v>
      </c>
      <c r="J28" s="47">
        <v>910.84981599999969</v>
      </c>
      <c r="K28" s="47">
        <v>796.49385899999993</v>
      </c>
      <c r="L28" s="47">
        <v>669.4317400000001</v>
      </c>
      <c r="M28" s="47">
        <v>537.77985899999999</v>
      </c>
      <c r="N28" s="47">
        <v>495.11787700000002</v>
      </c>
      <c r="O28" s="47">
        <v>761.76856599999996</v>
      </c>
      <c r="P28" s="47">
        <v>1040.488558</v>
      </c>
      <c r="Q28" s="47">
        <v>822.25097499999981</v>
      </c>
      <c r="R28" s="47">
        <v>822.25097499999981</v>
      </c>
      <c r="S28" s="47">
        <v>824.77052800000013</v>
      </c>
      <c r="T28" s="47">
        <v>877.29636400000004</v>
      </c>
      <c r="U28" s="47">
        <v>929.82462999999984</v>
      </c>
      <c r="V28" s="47">
        <v>982.81072700000004</v>
      </c>
      <c r="W28" s="47">
        <v>852.86073400000009</v>
      </c>
      <c r="X28" s="47">
        <v>801.67281700000001</v>
      </c>
      <c r="Y28" s="47">
        <v>751.23875900000007</v>
      </c>
      <c r="Z28" s="47">
        <v>780.01146900000003</v>
      </c>
      <c r="AA28" s="47">
        <v>675.02543400000002</v>
      </c>
      <c r="AB28" s="47">
        <v>915.02401799999984</v>
      </c>
      <c r="AC28" s="47">
        <v>934.88222999999982</v>
      </c>
      <c r="AD28" s="47">
        <f t="shared" si="0"/>
        <v>18984.177648999997</v>
      </c>
      <c r="AE28" s="53"/>
    </row>
    <row r="29" spans="1:31" ht="12.75" customHeight="1">
      <c r="A29" s="35" t="s">
        <v>13</v>
      </c>
      <c r="B29" s="47">
        <v>440.31551999999999</v>
      </c>
      <c r="C29" s="47">
        <v>576.20150000000001</v>
      </c>
      <c r="D29" s="47">
        <v>816.02249400000005</v>
      </c>
      <c r="E29" s="47">
        <v>874.75074299999983</v>
      </c>
      <c r="F29" s="47">
        <v>747.90071499999988</v>
      </c>
      <c r="G29" s="47">
        <v>793.09822000000031</v>
      </c>
      <c r="H29" s="47">
        <v>844.21119199999987</v>
      </c>
      <c r="I29" s="47">
        <v>634.36173699999995</v>
      </c>
      <c r="J29" s="47">
        <v>525.60324300000002</v>
      </c>
      <c r="K29" s="47">
        <v>579.499324</v>
      </c>
      <c r="L29" s="47">
        <v>776.25047399999971</v>
      </c>
      <c r="M29" s="47">
        <v>945.00143199999991</v>
      </c>
      <c r="N29" s="47">
        <v>2114.7103390000007</v>
      </c>
      <c r="O29" s="47">
        <v>2738.57287</v>
      </c>
      <c r="P29" s="47">
        <v>2253.1161129999996</v>
      </c>
      <c r="Q29" s="47">
        <v>2695.5817690000008</v>
      </c>
      <c r="R29" s="47">
        <v>2695.5817690000008</v>
      </c>
      <c r="S29" s="47">
        <v>2797.5763059999995</v>
      </c>
      <c r="T29" s="47">
        <v>2617.7640139999999</v>
      </c>
      <c r="U29" s="47">
        <v>2365.3797949999994</v>
      </c>
      <c r="V29" s="47">
        <v>2375.1606750000001</v>
      </c>
      <c r="W29" s="47">
        <v>1975.591015</v>
      </c>
      <c r="X29" s="47">
        <v>1761.6662459999998</v>
      </c>
      <c r="Y29" s="47">
        <v>1583.8022669999996</v>
      </c>
      <c r="Z29" s="47">
        <v>1719.6919269999999</v>
      </c>
      <c r="AA29" s="47">
        <v>1308.5973200000001</v>
      </c>
      <c r="AB29" s="47">
        <v>1429.318972</v>
      </c>
      <c r="AC29" s="47">
        <v>1591.6212570000005</v>
      </c>
      <c r="AD29" s="47">
        <f t="shared" si="0"/>
        <v>42576.949248000004</v>
      </c>
      <c r="AE29" s="53"/>
    </row>
    <row r="30" spans="1:31" ht="12.75" customHeight="1">
      <c r="A30" s="35" t="s">
        <v>12</v>
      </c>
      <c r="B30" s="47">
        <v>877.73887000000002</v>
      </c>
      <c r="C30" s="47">
        <v>1081.6451970000005</v>
      </c>
      <c r="D30" s="47">
        <v>1225.1360279999999</v>
      </c>
      <c r="E30" s="47">
        <v>1346.4954019999998</v>
      </c>
      <c r="F30" s="47">
        <v>1336.5870609999999</v>
      </c>
      <c r="G30" s="47">
        <v>1542.2870030000001</v>
      </c>
      <c r="H30" s="47">
        <v>1610.0717659999998</v>
      </c>
      <c r="I30" s="47">
        <v>1704.1392089999999</v>
      </c>
      <c r="J30" s="47">
        <v>1918.8808080000001</v>
      </c>
      <c r="K30" s="47">
        <v>2142.4377879999997</v>
      </c>
      <c r="L30" s="47">
        <v>2525.6728639999992</v>
      </c>
      <c r="M30" s="47">
        <v>2919.379023</v>
      </c>
      <c r="N30" s="47">
        <v>3295.864646</v>
      </c>
      <c r="O30" s="47">
        <v>4068.4739649999992</v>
      </c>
      <c r="P30" s="47">
        <v>3948.346265000001</v>
      </c>
      <c r="Q30" s="47">
        <v>4614.3675009999997</v>
      </c>
      <c r="R30" s="47">
        <v>4614.3675009999997</v>
      </c>
      <c r="S30" s="47">
        <v>4985.9099610000021</v>
      </c>
      <c r="T30" s="47">
        <v>5274.9555570000011</v>
      </c>
      <c r="U30" s="47">
        <v>5383.628064999999</v>
      </c>
      <c r="V30" s="47">
        <v>5701.6350220000013</v>
      </c>
      <c r="W30" s="47">
        <v>5932.0798610000011</v>
      </c>
      <c r="X30" s="47">
        <v>5856.9834469999996</v>
      </c>
      <c r="Y30" s="47">
        <v>5800.6814979999999</v>
      </c>
      <c r="Z30" s="47">
        <v>6223.8667100000002</v>
      </c>
      <c r="AA30" s="47">
        <v>6048.4989570000007</v>
      </c>
      <c r="AB30" s="47">
        <v>6742.5772420000003</v>
      </c>
      <c r="AC30" s="47">
        <v>7854.7855480000026</v>
      </c>
      <c r="AD30" s="47">
        <f t="shared" si="0"/>
        <v>106577.49276500002</v>
      </c>
      <c r="AE30" s="53"/>
    </row>
    <row r="31" spans="1:31" ht="12.75" customHeight="1">
      <c r="A31" s="35" t="s">
        <v>11</v>
      </c>
      <c r="B31" s="47">
        <v>76.218394999999987</v>
      </c>
      <c r="C31" s="47">
        <v>100.63262400000002</v>
      </c>
      <c r="D31" s="47">
        <v>103.985966</v>
      </c>
      <c r="E31" s="47">
        <v>110.08277199999998</v>
      </c>
      <c r="F31" s="47">
        <v>98.185969000000014</v>
      </c>
      <c r="G31" s="47">
        <v>136.80129900000003</v>
      </c>
      <c r="H31" s="47">
        <v>140.75862600000002</v>
      </c>
      <c r="I31" s="47">
        <v>122.22160100000001</v>
      </c>
      <c r="J31" s="47">
        <v>120.37380600000003</v>
      </c>
      <c r="K31" s="47">
        <v>148.29076000000003</v>
      </c>
      <c r="L31" s="47">
        <v>138.34902500000001</v>
      </c>
      <c r="M31" s="47">
        <v>186.60327200000006</v>
      </c>
      <c r="N31" s="47">
        <v>197.57117099999999</v>
      </c>
      <c r="O31" s="47">
        <v>229.86559799999995</v>
      </c>
      <c r="P31" s="47">
        <v>179.384185</v>
      </c>
      <c r="Q31" s="47">
        <v>223.230313</v>
      </c>
      <c r="R31" s="47">
        <v>223.230313</v>
      </c>
      <c r="S31" s="47">
        <v>260.00215999999995</v>
      </c>
      <c r="T31" s="47">
        <v>287.6736249999999</v>
      </c>
      <c r="U31" s="47">
        <v>291.60875499999992</v>
      </c>
      <c r="V31" s="47">
        <v>334.4704930000002</v>
      </c>
      <c r="W31" s="47">
        <v>293.30653000000001</v>
      </c>
      <c r="X31" s="47">
        <v>269.952608</v>
      </c>
      <c r="Y31" s="47">
        <v>300.95779900000002</v>
      </c>
      <c r="Z31" s="47">
        <v>246.19746699999996</v>
      </c>
      <c r="AA31" s="47">
        <v>131.88969300000005</v>
      </c>
      <c r="AB31" s="47">
        <v>127.87458499999998</v>
      </c>
      <c r="AC31" s="47">
        <v>221.04910300000009</v>
      </c>
      <c r="AD31" s="47">
        <f t="shared" si="0"/>
        <v>5300.7685129999991</v>
      </c>
      <c r="AE31" s="53"/>
    </row>
    <row r="32" spans="1:31" ht="12.75" customHeight="1">
      <c r="A32" s="35" t="s">
        <v>10</v>
      </c>
      <c r="B32" s="47">
        <v>31.822179999999999</v>
      </c>
      <c r="C32" s="47">
        <v>85.768996000000001</v>
      </c>
      <c r="D32" s="47">
        <v>95.589785999999989</v>
      </c>
      <c r="E32" s="47">
        <v>104.12327000000001</v>
      </c>
      <c r="F32" s="47">
        <v>142.67010799999997</v>
      </c>
      <c r="G32" s="47">
        <v>55.704920999999999</v>
      </c>
      <c r="H32" s="47">
        <v>118.13127100000003</v>
      </c>
      <c r="I32" s="47">
        <v>105.68239400000002</v>
      </c>
      <c r="J32" s="47">
        <v>89.370273999999995</v>
      </c>
      <c r="K32" s="47">
        <v>131.12066200000004</v>
      </c>
      <c r="L32" s="47">
        <v>198.59638900000002</v>
      </c>
      <c r="M32" s="47">
        <v>293.29749600000002</v>
      </c>
      <c r="N32" s="47">
        <v>445.68785700000001</v>
      </c>
      <c r="O32" s="47">
        <v>380.24521999999996</v>
      </c>
      <c r="P32" s="47">
        <v>363.99642999999998</v>
      </c>
      <c r="Q32" s="47">
        <v>312.78915299999994</v>
      </c>
      <c r="R32" s="47">
        <v>312.78915299999994</v>
      </c>
      <c r="S32" s="47">
        <v>302.17683300000004</v>
      </c>
      <c r="T32" s="47">
        <v>306.81052100000005</v>
      </c>
      <c r="U32" s="47">
        <v>210.39737900000003</v>
      </c>
      <c r="V32" s="47">
        <v>172.90601799999999</v>
      </c>
      <c r="W32" s="47">
        <v>135.560552</v>
      </c>
      <c r="X32" s="47">
        <v>89.494137999999992</v>
      </c>
      <c r="Y32" s="47">
        <v>97.432269000000005</v>
      </c>
      <c r="Z32" s="47">
        <v>77.57942700000001</v>
      </c>
      <c r="AA32" s="47">
        <v>62.543464999999991</v>
      </c>
      <c r="AB32" s="47">
        <v>64.632589999999993</v>
      </c>
      <c r="AC32" s="47">
        <v>57.438063000000014</v>
      </c>
      <c r="AD32" s="47">
        <f t="shared" si="0"/>
        <v>4844.3568149999983</v>
      </c>
      <c r="AE32" s="53"/>
    </row>
    <row r="33" spans="1:31" ht="12.75" customHeight="1">
      <c r="A33" s="35" t="s">
        <v>9</v>
      </c>
      <c r="B33" s="47">
        <v>1409.4523740000002</v>
      </c>
      <c r="C33" s="47">
        <v>1448.7996889999997</v>
      </c>
      <c r="D33" s="47">
        <v>1979.9168610000004</v>
      </c>
      <c r="E33" s="47">
        <v>2117.3264180000001</v>
      </c>
      <c r="F33" s="47">
        <v>1994.7040619999998</v>
      </c>
      <c r="G33" s="47">
        <v>2452.8745639999997</v>
      </c>
      <c r="H33" s="47">
        <v>2538.2055759999989</v>
      </c>
      <c r="I33" s="47">
        <v>2316.8418490000004</v>
      </c>
      <c r="J33" s="47">
        <v>2149.5001810000003</v>
      </c>
      <c r="K33" s="47">
        <v>2591.9492680000003</v>
      </c>
      <c r="L33" s="47">
        <v>2682.2590289999994</v>
      </c>
      <c r="M33" s="47">
        <v>2856.9187300000003</v>
      </c>
      <c r="N33" s="47">
        <v>3367.2257319999994</v>
      </c>
      <c r="O33" s="47">
        <v>3905.736891</v>
      </c>
      <c r="P33" s="47">
        <v>3478.3775539999988</v>
      </c>
      <c r="Q33" s="47">
        <v>3826.033652999999</v>
      </c>
      <c r="R33" s="47">
        <v>3826.033652999999</v>
      </c>
      <c r="S33" s="47">
        <v>4552.6048240000009</v>
      </c>
      <c r="T33" s="47">
        <v>5109.8402930000011</v>
      </c>
      <c r="U33" s="47">
        <v>5344.2335369999983</v>
      </c>
      <c r="V33" s="47">
        <v>5557.7213839999995</v>
      </c>
      <c r="W33" s="47">
        <v>5324.3888209999996</v>
      </c>
      <c r="X33" s="47">
        <v>5056.1445539999995</v>
      </c>
      <c r="Y33" s="47">
        <v>5014.1137830000007</v>
      </c>
      <c r="Z33" s="47">
        <v>5446.0693820000006</v>
      </c>
      <c r="AA33" s="47">
        <v>4529.2923540000002</v>
      </c>
      <c r="AB33" s="47">
        <v>4737.2088250000006</v>
      </c>
      <c r="AC33" s="47">
        <v>5274.9249019999997</v>
      </c>
      <c r="AD33" s="47">
        <f t="shared" si="0"/>
        <v>100888.69874299999</v>
      </c>
      <c r="AE33" s="53"/>
    </row>
    <row r="34" spans="1:31" ht="12.75" customHeight="1">
      <c r="A34" s="2" t="s">
        <v>0</v>
      </c>
      <c r="B34" s="47">
        <f>SUM(B9:B33)</f>
        <v>19157.315187000004</v>
      </c>
      <c r="C34" s="47">
        <f t="shared" ref="C34:AC34" si="1">SUM(C9:C33)</f>
        <v>28437.448280999997</v>
      </c>
      <c r="D34" s="47">
        <f t="shared" si="1"/>
        <v>37869.006270999991</v>
      </c>
      <c r="E34" s="47">
        <f t="shared" si="1"/>
        <v>38443.84735399999</v>
      </c>
      <c r="F34" s="47">
        <f t="shared" si="1"/>
        <v>42462.765879999984</v>
      </c>
      <c r="G34" s="47">
        <f t="shared" si="1"/>
        <v>54422.200872999994</v>
      </c>
      <c r="H34" s="47">
        <f t="shared" si="1"/>
        <v>48223.333419000002</v>
      </c>
      <c r="I34" s="47">
        <f t="shared" si="1"/>
        <v>43899.480851</v>
      </c>
      <c r="J34" s="47">
        <f t="shared" si="1"/>
        <v>44817.647293000009</v>
      </c>
      <c r="K34" s="47">
        <f t="shared" si="1"/>
        <v>50122.55359499999</v>
      </c>
      <c r="L34" s="47">
        <f t="shared" si="1"/>
        <v>51211.879718999997</v>
      </c>
      <c r="M34" s="47">
        <f t="shared" si="1"/>
        <v>59268.744314999996</v>
      </c>
      <c r="N34" s="47">
        <f t="shared" si="1"/>
        <v>63513.215638999987</v>
      </c>
      <c r="O34" s="47">
        <f t="shared" si="1"/>
        <v>69949.383824000004</v>
      </c>
      <c r="P34" s="47">
        <f t="shared" si="1"/>
        <v>64894.472107999987</v>
      </c>
      <c r="Q34" s="47">
        <f t="shared" si="1"/>
        <v>77847.127059999999</v>
      </c>
      <c r="R34" s="47">
        <f t="shared" si="1"/>
        <v>77847.127059999999</v>
      </c>
      <c r="S34" s="47">
        <f t="shared" si="1"/>
        <v>84687.735210999992</v>
      </c>
      <c r="T34" s="47">
        <f t="shared" si="1"/>
        <v>89041.392663999999</v>
      </c>
      <c r="U34" s="47">
        <f t="shared" si="1"/>
        <v>90470.962602999993</v>
      </c>
      <c r="V34" s="47">
        <f t="shared" si="1"/>
        <v>91166.118951000011</v>
      </c>
      <c r="W34" s="47">
        <f t="shared" si="1"/>
        <v>88643.203819999995</v>
      </c>
      <c r="X34" s="47">
        <f t="shared" si="1"/>
        <v>85195.935998000015</v>
      </c>
      <c r="Y34" s="47">
        <f t="shared" si="1"/>
        <v>84901.722990000009</v>
      </c>
      <c r="Z34" s="47">
        <f t="shared" si="1"/>
        <v>88861.184806000019</v>
      </c>
      <c r="AA34" s="47">
        <f t="shared" si="1"/>
        <v>74626.458890999987</v>
      </c>
      <c r="AB34" s="47">
        <f t="shared" si="1"/>
        <v>84608.854582999964</v>
      </c>
      <c r="AC34" s="47">
        <f t="shared" si="1"/>
        <v>88872.150281000009</v>
      </c>
      <c r="AD34" s="47">
        <f>SUM(B34:AC34)</f>
        <v>1823463.2695269997</v>
      </c>
      <c r="AE34" s="53"/>
    </row>
    <row r="35" spans="1:31" ht="12.75" customHeight="1" thickBot="1">
      <c r="B35" s="55"/>
      <c r="C35" s="54"/>
      <c r="D35" s="54"/>
      <c r="E35" s="54"/>
      <c r="F35" s="54"/>
      <c r="G35" s="54"/>
      <c r="H35" s="54"/>
      <c r="I35" s="54"/>
      <c r="J35" s="54"/>
      <c r="K35" s="54"/>
      <c r="L35" s="54"/>
      <c r="P35" s="54"/>
      <c r="Q35" s="54"/>
      <c r="R35" s="54"/>
      <c r="S35" s="54"/>
      <c r="T35" s="54"/>
      <c r="U35" s="54"/>
      <c r="V35" s="54"/>
      <c r="W35" s="54"/>
      <c r="X35" s="54"/>
      <c r="Y35" s="54"/>
      <c r="Z35" s="54"/>
      <c r="AA35" s="54"/>
      <c r="AB35" s="54"/>
      <c r="AC35" s="54"/>
      <c r="AE35" s="53"/>
    </row>
    <row r="36" spans="1:31" ht="12.75" customHeight="1" thickTop="1" thickBot="1">
      <c r="A36" s="112" t="s">
        <v>41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53"/>
    </row>
    <row r="37" spans="1:31" ht="12.75" customHeight="1" thickTop="1">
      <c r="AE37" s="53"/>
    </row>
    <row r="38" spans="1:31" ht="12.75" customHeight="1">
      <c r="A38" s="35" t="s">
        <v>33</v>
      </c>
      <c r="B38" s="53">
        <f>B9/B$34*100</f>
        <v>1.1005959861383785</v>
      </c>
      <c r="C38" s="53">
        <f t="shared" ref="C38:AD47" si="2">C9/C$34*100</f>
        <v>1.0999178720581073</v>
      </c>
      <c r="D38" s="53">
        <f t="shared" si="2"/>
        <v>0.95446212507771611</v>
      </c>
      <c r="E38" s="53">
        <f t="shared" si="2"/>
        <v>0.95185663294942247</v>
      </c>
      <c r="F38" s="53">
        <f t="shared" si="2"/>
        <v>0.75896147912444956</v>
      </c>
      <c r="G38" s="53">
        <f t="shared" si="2"/>
        <v>0.56588629651100597</v>
      </c>
      <c r="H38" s="53">
        <f t="shared" si="2"/>
        <v>0.59399047036251085</v>
      </c>
      <c r="I38" s="53">
        <f t="shared" si="2"/>
        <v>0.44855177825073184</v>
      </c>
      <c r="J38" s="53">
        <f t="shared" si="2"/>
        <v>0.47674613663482546</v>
      </c>
      <c r="K38" s="53">
        <f t="shared" si="2"/>
        <v>0.47499954396527394</v>
      </c>
      <c r="L38" s="53">
        <f t="shared" si="2"/>
        <v>0.63663410284672595</v>
      </c>
      <c r="M38" s="53">
        <f t="shared" si="2"/>
        <v>0.7131228236482674</v>
      </c>
      <c r="N38" s="53">
        <f t="shared" si="2"/>
        <v>2.9174789393944391</v>
      </c>
      <c r="O38" s="53">
        <f t="shared" si="2"/>
        <v>3.6242465585953876</v>
      </c>
      <c r="P38" s="53">
        <f t="shared" si="2"/>
        <v>3.1945386897514139</v>
      </c>
      <c r="Q38" s="53">
        <f t="shared" si="2"/>
        <v>3.0142583106393199</v>
      </c>
      <c r="R38" s="53">
        <f t="shared" si="2"/>
        <v>3.0142583106393199</v>
      </c>
      <c r="S38" s="53">
        <f t="shared" si="2"/>
        <v>2.7899437139430145</v>
      </c>
      <c r="T38" s="53">
        <f t="shared" si="2"/>
        <v>2.3769476270284136</v>
      </c>
      <c r="U38" s="53">
        <f t="shared" si="2"/>
        <v>2.0699869219009495</v>
      </c>
      <c r="V38" s="53">
        <f t="shared" si="2"/>
        <v>2.0693363145292767</v>
      </c>
      <c r="W38" s="53">
        <f t="shared" si="2"/>
        <v>1.7434329620330278</v>
      </c>
      <c r="X38" s="53">
        <f t="shared" si="2"/>
        <v>1.6257812450496647</v>
      </c>
      <c r="Y38" s="53">
        <f t="shared" si="2"/>
        <v>1.3617755238444067</v>
      </c>
      <c r="Z38" s="53">
        <f t="shared" si="2"/>
        <v>1.3846913527951501</v>
      </c>
      <c r="AA38" s="53">
        <f t="shared" si="2"/>
        <v>1.1143506825302305</v>
      </c>
      <c r="AB38" s="53">
        <f t="shared" si="2"/>
        <v>1.0561800598817597</v>
      </c>
      <c r="AC38" s="53">
        <f t="shared" si="2"/>
        <v>1.1049030701915301</v>
      </c>
      <c r="AD38" s="53">
        <f t="shared" si="2"/>
        <v>1.6990791868287343</v>
      </c>
    </row>
    <row r="39" spans="1:31" ht="12.75" customHeight="1">
      <c r="A39" s="35" t="s">
        <v>32</v>
      </c>
      <c r="B39" s="53">
        <f t="shared" ref="B39:Q63" si="3">B10/B$34*100</f>
        <v>15.815409933099614</v>
      </c>
      <c r="C39" s="53">
        <f t="shared" si="3"/>
        <v>13.697076747221534</v>
      </c>
      <c r="D39" s="53">
        <f t="shared" si="3"/>
        <v>15.480551958632624</v>
      </c>
      <c r="E39" s="53">
        <f t="shared" si="3"/>
        <v>16.543607018401758</v>
      </c>
      <c r="F39" s="53">
        <f t="shared" si="3"/>
        <v>16.208110167504714</v>
      </c>
      <c r="G39" s="53">
        <f t="shared" si="3"/>
        <v>14.944094613113867</v>
      </c>
      <c r="H39" s="53">
        <f t="shared" si="3"/>
        <v>15.339472953326572</v>
      </c>
      <c r="I39" s="53">
        <f t="shared" si="3"/>
        <v>13.054922285873568</v>
      </c>
      <c r="J39" s="53">
        <f t="shared" si="3"/>
        <v>12.216367655816562</v>
      </c>
      <c r="K39" s="53">
        <f t="shared" si="3"/>
        <v>12.605293704808899</v>
      </c>
      <c r="L39" s="53">
        <f t="shared" si="3"/>
        <v>12.418549375449846</v>
      </c>
      <c r="M39" s="53">
        <f t="shared" si="3"/>
        <v>14.520765203425922</v>
      </c>
      <c r="N39" s="53">
        <f t="shared" si="3"/>
        <v>16.736090161797641</v>
      </c>
      <c r="O39" s="53">
        <f t="shared" si="3"/>
        <v>18.431014022137187</v>
      </c>
      <c r="P39" s="53">
        <f t="shared" si="3"/>
        <v>18.354665305200363</v>
      </c>
      <c r="Q39" s="53">
        <f t="shared" si="3"/>
        <v>18.813353386454441</v>
      </c>
      <c r="R39" s="53">
        <f t="shared" si="2"/>
        <v>18.813353386454441</v>
      </c>
      <c r="S39" s="53">
        <f t="shared" si="2"/>
        <v>18.694324196478952</v>
      </c>
      <c r="T39" s="53">
        <f t="shared" si="2"/>
        <v>18.47253476039814</v>
      </c>
      <c r="U39" s="53">
        <f t="shared" si="2"/>
        <v>18.437705758915925</v>
      </c>
      <c r="V39" s="53">
        <f t="shared" si="2"/>
        <v>17.659016155610306</v>
      </c>
      <c r="W39" s="53">
        <f t="shared" si="2"/>
        <v>18.380908842245415</v>
      </c>
      <c r="X39" s="53">
        <f t="shared" si="2"/>
        <v>17.288959148645045</v>
      </c>
      <c r="Y39" s="53">
        <f t="shared" si="2"/>
        <v>16.526902980111121</v>
      </c>
      <c r="Z39" s="53">
        <f t="shared" si="2"/>
        <v>15.529514174414007</v>
      </c>
      <c r="AA39" s="53">
        <f t="shared" si="2"/>
        <v>13.806012437289237</v>
      </c>
      <c r="AB39" s="53">
        <f t="shared" si="2"/>
        <v>13.709492121325347</v>
      </c>
      <c r="AC39" s="53">
        <f t="shared" si="2"/>
        <v>10.151793820081387</v>
      </c>
      <c r="AD39" s="53">
        <f t="shared" si="2"/>
        <v>16.101946571271615</v>
      </c>
    </row>
    <row r="40" spans="1:31" ht="12.75" customHeight="1">
      <c r="A40" s="35" t="s">
        <v>31</v>
      </c>
      <c r="B40" s="53">
        <f t="shared" si="3"/>
        <v>9.3279353007285231</v>
      </c>
      <c r="C40" s="53">
        <f t="shared" si="2"/>
        <v>8.7592361114349888</v>
      </c>
      <c r="D40" s="53">
        <f t="shared" si="2"/>
        <v>8.6670139018499537</v>
      </c>
      <c r="E40" s="53">
        <f t="shared" si="2"/>
        <v>7.6116660308597703</v>
      </c>
      <c r="F40" s="53">
        <f t="shared" si="2"/>
        <v>7.634486616254307</v>
      </c>
      <c r="G40" s="53">
        <f t="shared" si="2"/>
        <v>7.3191481933913671</v>
      </c>
      <c r="H40" s="53">
        <f t="shared" si="2"/>
        <v>7.2410534992676387</v>
      </c>
      <c r="I40" s="53">
        <f t="shared" si="2"/>
        <v>7.0894828450553424</v>
      </c>
      <c r="J40" s="53">
        <f t="shared" si="2"/>
        <v>7.0022170541070654</v>
      </c>
      <c r="K40" s="53">
        <f t="shared" si="2"/>
        <v>6.4797269174330081</v>
      </c>
      <c r="L40" s="53">
        <f t="shared" si="2"/>
        <v>6.4198467563381181</v>
      </c>
      <c r="M40" s="53">
        <f t="shared" si="2"/>
        <v>7.4617122669169547</v>
      </c>
      <c r="N40" s="53">
        <f t="shared" si="2"/>
        <v>6.858590246413458</v>
      </c>
      <c r="O40" s="53">
        <f t="shared" si="2"/>
        <v>6.1675367660919838</v>
      </c>
      <c r="P40" s="53">
        <f t="shared" si="2"/>
        <v>6.6888758841831928</v>
      </c>
      <c r="Q40" s="53">
        <f t="shared" si="2"/>
        <v>6.5647404843356085</v>
      </c>
      <c r="R40" s="53">
        <f t="shared" si="2"/>
        <v>6.5647404843356085</v>
      </c>
      <c r="S40" s="53">
        <f t="shared" si="2"/>
        <v>6.5433911418146256</v>
      </c>
      <c r="T40" s="53">
        <f t="shared" si="2"/>
        <v>6.1012686127903031</v>
      </c>
      <c r="U40" s="53">
        <f t="shared" si="2"/>
        <v>5.6860983037992092</v>
      </c>
      <c r="V40" s="53">
        <f t="shared" si="2"/>
        <v>5.9222012268635433</v>
      </c>
      <c r="W40" s="53">
        <f t="shared" si="2"/>
        <v>6.0617240673194797</v>
      </c>
      <c r="X40" s="53">
        <f t="shared" si="2"/>
        <v>5.8557536795148479</v>
      </c>
      <c r="Y40" s="53">
        <f t="shared" si="2"/>
        <v>6.4589480894821101</v>
      </c>
      <c r="Z40" s="53">
        <f t="shared" si="2"/>
        <v>5.9634248323033763</v>
      </c>
      <c r="AA40" s="53">
        <f t="shared" si="2"/>
        <v>4.1808890725435193</v>
      </c>
      <c r="AB40" s="53">
        <f t="shared" si="2"/>
        <v>3.97853574024905</v>
      </c>
      <c r="AC40" s="53">
        <f t="shared" si="2"/>
        <v>3.1322582363522811</v>
      </c>
      <c r="AD40" s="53">
        <f t="shared" si="2"/>
        <v>6.2285858092694788</v>
      </c>
    </row>
    <row r="41" spans="1:31" ht="12.75" customHeight="1">
      <c r="A41" s="35" t="s">
        <v>30</v>
      </c>
      <c r="B41" s="53">
        <f t="shared" si="3"/>
        <v>1.9256001083613634</v>
      </c>
      <c r="C41" s="53">
        <f t="shared" si="2"/>
        <v>2.4301351027396008</v>
      </c>
      <c r="D41" s="53">
        <f t="shared" si="2"/>
        <v>2.0737978081072637</v>
      </c>
      <c r="E41" s="53">
        <f t="shared" si="2"/>
        <v>2.1271234001893289</v>
      </c>
      <c r="F41" s="53">
        <f t="shared" si="2"/>
        <v>1.667068921041279</v>
      </c>
      <c r="G41" s="53">
        <f t="shared" si="2"/>
        <v>1.6314116275302666</v>
      </c>
      <c r="H41" s="53">
        <f t="shared" si="2"/>
        <v>1.6794113898416483</v>
      </c>
      <c r="I41" s="53">
        <f t="shared" si="2"/>
        <v>1.8294386663155848</v>
      </c>
      <c r="J41" s="53">
        <f t="shared" si="2"/>
        <v>1.7155906220898198</v>
      </c>
      <c r="K41" s="53">
        <f t="shared" si="2"/>
        <v>1.4889676232985241</v>
      </c>
      <c r="L41" s="53">
        <f t="shared" si="2"/>
        <v>1.7110261951093841</v>
      </c>
      <c r="M41" s="53">
        <f t="shared" si="2"/>
        <v>1.5697199016995913</v>
      </c>
      <c r="N41" s="53">
        <f t="shared" si="2"/>
        <v>1.6357437889856423</v>
      </c>
      <c r="O41" s="53">
        <f t="shared" si="2"/>
        <v>1.6712694123817218</v>
      </c>
      <c r="P41" s="53">
        <f t="shared" si="2"/>
        <v>1.7036319151499959</v>
      </c>
      <c r="Q41" s="53">
        <f t="shared" si="2"/>
        <v>1.5954559325519189</v>
      </c>
      <c r="R41" s="53">
        <f t="shared" si="2"/>
        <v>1.5954559325519189</v>
      </c>
      <c r="S41" s="53">
        <f t="shared" si="2"/>
        <v>1.5733773641250104</v>
      </c>
      <c r="T41" s="53">
        <f t="shared" si="2"/>
        <v>1.4094037317403563</v>
      </c>
      <c r="U41" s="53">
        <f t="shared" si="2"/>
        <v>1.3228049559409862</v>
      </c>
      <c r="V41" s="53">
        <f t="shared" si="2"/>
        <v>1.1503715405102217</v>
      </c>
      <c r="W41" s="53">
        <f t="shared" si="2"/>
        <v>1.2601902197356747</v>
      </c>
      <c r="X41" s="53">
        <f t="shared" si="2"/>
        <v>1.3010011933268977</v>
      </c>
      <c r="Y41" s="53">
        <f t="shared" si="2"/>
        <v>1.6273521294293818</v>
      </c>
      <c r="Z41" s="53">
        <f t="shared" si="2"/>
        <v>1.796079059135204</v>
      </c>
      <c r="AA41" s="53">
        <f t="shared" si="2"/>
        <v>3.7864852305631573</v>
      </c>
      <c r="AB41" s="53">
        <f t="shared" si="2"/>
        <v>3.970424980407397</v>
      </c>
      <c r="AC41" s="53">
        <f t="shared" si="2"/>
        <v>4.8207551605915659</v>
      </c>
      <c r="AD41" s="53">
        <f t="shared" si="2"/>
        <v>1.9466537599744296</v>
      </c>
    </row>
    <row r="42" spans="1:31" ht="12.75" customHeight="1">
      <c r="A42" s="35" t="s">
        <v>29</v>
      </c>
      <c r="B42" s="53">
        <f t="shared" si="3"/>
        <v>5.8855502401772943</v>
      </c>
      <c r="C42" s="53">
        <f t="shared" si="2"/>
        <v>3.3351407926205425</v>
      </c>
      <c r="D42" s="53">
        <f t="shared" si="2"/>
        <v>3.7468234916071168</v>
      </c>
      <c r="E42" s="53">
        <f t="shared" si="2"/>
        <v>3.5506158226850202</v>
      </c>
      <c r="F42" s="53">
        <f t="shared" si="2"/>
        <v>3.6590319466961683</v>
      </c>
      <c r="G42" s="53">
        <f t="shared" si="2"/>
        <v>3.963535550562701</v>
      </c>
      <c r="H42" s="53">
        <f t="shared" si="2"/>
        <v>4.1969222936434019</v>
      </c>
      <c r="I42" s="53">
        <f t="shared" si="2"/>
        <v>4.4746838024515112</v>
      </c>
      <c r="J42" s="53">
        <f t="shared" si="2"/>
        <v>4.5266077059713536</v>
      </c>
      <c r="K42" s="53">
        <f t="shared" si="2"/>
        <v>3.9328394477424276</v>
      </c>
      <c r="L42" s="53">
        <f t="shared" si="2"/>
        <v>3.3748403622036558</v>
      </c>
      <c r="M42" s="53">
        <f t="shared" si="2"/>
        <v>3.939189480026021</v>
      </c>
      <c r="N42" s="53">
        <f t="shared" si="2"/>
        <v>3.3027578605419001</v>
      </c>
      <c r="O42" s="53">
        <f t="shared" si="2"/>
        <v>2.6461508834119614</v>
      </c>
      <c r="P42" s="53">
        <f t="shared" si="2"/>
        <v>2.8188008524912496</v>
      </c>
      <c r="Q42" s="53">
        <f t="shared" si="2"/>
        <v>2.1192917083869069</v>
      </c>
      <c r="R42" s="53">
        <f t="shared" si="2"/>
        <v>2.1192917083869069</v>
      </c>
      <c r="S42" s="53">
        <f t="shared" si="2"/>
        <v>1.9715683384848952</v>
      </c>
      <c r="T42" s="53">
        <f t="shared" si="2"/>
        <v>2.316979140010814</v>
      </c>
      <c r="U42" s="53">
        <f t="shared" si="2"/>
        <v>2.3408105120899596</v>
      </c>
      <c r="V42" s="53">
        <f t="shared" si="2"/>
        <v>2.341532533755605</v>
      </c>
      <c r="W42" s="53">
        <f t="shared" si="2"/>
        <v>1.9377995943017121</v>
      </c>
      <c r="X42" s="53">
        <f t="shared" si="2"/>
        <v>1.5705384679750582</v>
      </c>
      <c r="Y42" s="53">
        <f t="shared" si="2"/>
        <v>1.605945294138017</v>
      </c>
      <c r="Z42" s="53">
        <f t="shared" si="2"/>
        <v>1.5748751786905131</v>
      </c>
      <c r="AA42" s="53">
        <f t="shared" si="2"/>
        <v>1.4385183190428279</v>
      </c>
      <c r="AB42" s="53">
        <f t="shared" si="2"/>
        <v>1.4056406127485377</v>
      </c>
      <c r="AC42" s="53">
        <f t="shared" si="2"/>
        <v>1.2451529601805744</v>
      </c>
      <c r="AD42" s="53">
        <f t="shared" si="2"/>
        <v>2.5705278781490679</v>
      </c>
    </row>
    <row r="43" spans="1:31" ht="12.75" customHeight="1">
      <c r="A43" s="35" t="s">
        <v>28</v>
      </c>
      <c r="B43" s="53">
        <f t="shared" si="3"/>
        <v>7.1325133906405975</v>
      </c>
      <c r="C43" s="53">
        <f t="shared" si="2"/>
        <v>4.1700232921119884</v>
      </c>
      <c r="D43" s="53">
        <f t="shared" si="2"/>
        <v>4.8751649324735462</v>
      </c>
      <c r="E43" s="53">
        <f t="shared" si="2"/>
        <v>4.0974092225868333</v>
      </c>
      <c r="F43" s="53">
        <f t="shared" si="2"/>
        <v>4.2494529868811277</v>
      </c>
      <c r="G43" s="53">
        <f t="shared" si="2"/>
        <v>4.3733057627604914</v>
      </c>
      <c r="H43" s="53">
        <f t="shared" si="2"/>
        <v>4.7234138009682898</v>
      </c>
      <c r="I43" s="53">
        <f t="shared" si="2"/>
        <v>4.6320328545609204</v>
      </c>
      <c r="J43" s="53">
        <f t="shared" si="2"/>
        <v>4.8986149800480554</v>
      </c>
      <c r="K43" s="53">
        <f t="shared" si="2"/>
        <v>4.1938287023143461</v>
      </c>
      <c r="L43" s="53">
        <f t="shared" si="2"/>
        <v>3.814889038871133</v>
      </c>
      <c r="M43" s="53">
        <f t="shared" si="2"/>
        <v>4.4683817610924876</v>
      </c>
      <c r="N43" s="53">
        <f t="shared" si="2"/>
        <v>4.6079385645259379</v>
      </c>
      <c r="O43" s="53">
        <f t="shared" si="2"/>
        <v>3.9574175220257182</v>
      </c>
      <c r="P43" s="53">
        <f t="shared" si="2"/>
        <v>3.9376517814141954</v>
      </c>
      <c r="Q43" s="53">
        <f t="shared" si="2"/>
        <v>3.251781113320896</v>
      </c>
      <c r="R43" s="53">
        <f t="shared" si="2"/>
        <v>3.251781113320896</v>
      </c>
      <c r="S43" s="53">
        <f t="shared" si="2"/>
        <v>3.0595407960129872</v>
      </c>
      <c r="T43" s="53">
        <f t="shared" si="2"/>
        <v>3.0771922271469463</v>
      </c>
      <c r="U43" s="53">
        <f t="shared" si="2"/>
        <v>2.846950496484042</v>
      </c>
      <c r="V43" s="53">
        <f t="shared" si="2"/>
        <v>2.8299877604603232</v>
      </c>
      <c r="W43" s="53">
        <f t="shared" si="2"/>
        <v>2.0643749437530201</v>
      </c>
      <c r="X43" s="53">
        <f t="shared" si="2"/>
        <v>1.6532039498140663</v>
      </c>
      <c r="Y43" s="53">
        <f t="shared" si="2"/>
        <v>1.6491755805296402</v>
      </c>
      <c r="Z43" s="53">
        <f t="shared" si="2"/>
        <v>1.5664502550116939</v>
      </c>
      <c r="AA43" s="53">
        <f t="shared" si="2"/>
        <v>1.351667167369307</v>
      </c>
      <c r="AB43" s="53">
        <f t="shared" si="2"/>
        <v>1.381543456368765</v>
      </c>
      <c r="AC43" s="53">
        <f t="shared" si="2"/>
        <v>0.65144044356916353</v>
      </c>
      <c r="AD43" s="53">
        <f t="shared" si="2"/>
        <v>3.0686461348088852</v>
      </c>
    </row>
    <row r="44" spans="1:31" ht="12.75" customHeight="1">
      <c r="A44" s="35" t="s">
        <v>27</v>
      </c>
      <c r="B44" s="53">
        <f t="shared" si="3"/>
        <v>0.81157186423233429</v>
      </c>
      <c r="C44" s="53">
        <f t="shared" si="2"/>
        <v>0.70530660844843907</v>
      </c>
      <c r="D44" s="53">
        <f t="shared" si="2"/>
        <v>0.69573012852402683</v>
      </c>
      <c r="E44" s="53">
        <f t="shared" si="2"/>
        <v>0.76163174383620802</v>
      </c>
      <c r="F44" s="53">
        <f t="shared" si="2"/>
        <v>0.76241039011658496</v>
      </c>
      <c r="G44" s="53">
        <f t="shared" si="2"/>
        <v>0.59867388634339846</v>
      </c>
      <c r="H44" s="53">
        <f t="shared" si="2"/>
        <v>0.83786727783692616</v>
      </c>
      <c r="I44" s="53">
        <f t="shared" si="2"/>
        <v>0.83237288440889678</v>
      </c>
      <c r="J44" s="53">
        <f t="shared" si="2"/>
        <v>0.58187263221363028</v>
      </c>
      <c r="K44" s="53">
        <f t="shared" si="2"/>
        <v>0.68437891606986878</v>
      </c>
      <c r="L44" s="53">
        <f t="shared" si="2"/>
        <v>0.66179171289871552</v>
      </c>
      <c r="M44" s="53">
        <f t="shared" si="2"/>
        <v>0.75452057094926839</v>
      </c>
      <c r="N44" s="53">
        <f t="shared" si="2"/>
        <v>0.71397725565881898</v>
      </c>
      <c r="O44" s="53">
        <f t="shared" si="2"/>
        <v>0.61663564197402909</v>
      </c>
      <c r="P44" s="53">
        <f t="shared" si="2"/>
        <v>0.7421645686530316</v>
      </c>
      <c r="Q44" s="53">
        <f t="shared" si="2"/>
        <v>0.728934291387066</v>
      </c>
      <c r="R44" s="53">
        <f t="shared" si="2"/>
        <v>0.728934291387066</v>
      </c>
      <c r="S44" s="53">
        <f t="shared" si="2"/>
        <v>0.70835348885570537</v>
      </c>
      <c r="T44" s="53">
        <f t="shared" si="2"/>
        <v>0.72423744924277833</v>
      </c>
      <c r="U44" s="53">
        <f t="shared" si="2"/>
        <v>0.76490305296812755</v>
      </c>
      <c r="V44" s="53">
        <f t="shared" si="2"/>
        <v>0.8016745117699049</v>
      </c>
      <c r="W44" s="53">
        <f t="shared" si="2"/>
        <v>0.79828784780491269</v>
      </c>
      <c r="X44" s="53">
        <f t="shared" si="2"/>
        <v>0.89500635454947064</v>
      </c>
      <c r="Y44" s="53">
        <f t="shared" si="2"/>
        <v>0.86989253337884442</v>
      </c>
      <c r="Z44" s="53">
        <f t="shared" si="2"/>
        <v>0.76913194719619815</v>
      </c>
      <c r="AA44" s="53">
        <f t="shared" si="2"/>
        <v>0.57951897949717235</v>
      </c>
      <c r="AB44" s="53">
        <f t="shared" si="2"/>
        <v>0.55238924023196312</v>
      </c>
      <c r="AC44" s="53">
        <f t="shared" si="2"/>
        <v>0.63304856270623966</v>
      </c>
      <c r="AD44" s="53">
        <f t="shared" si="2"/>
        <v>0.72635439130263679</v>
      </c>
    </row>
    <row r="45" spans="1:31" ht="12.75" customHeight="1">
      <c r="A45" s="35" t="s">
        <v>26</v>
      </c>
      <c r="B45" s="53">
        <f t="shared" si="3"/>
        <v>3.8463987819129875</v>
      </c>
      <c r="C45" s="53">
        <f t="shared" si="2"/>
        <v>3.9713845871134761</v>
      </c>
      <c r="D45" s="53">
        <f t="shared" si="2"/>
        <v>3.9488594664950827</v>
      </c>
      <c r="E45" s="53">
        <f t="shared" si="2"/>
        <v>3.6837788397176352</v>
      </c>
      <c r="F45" s="53">
        <f t="shared" si="2"/>
        <v>4.0841163642070333</v>
      </c>
      <c r="G45" s="53">
        <f t="shared" si="2"/>
        <v>4.7990303738262439</v>
      </c>
      <c r="H45" s="53">
        <f t="shared" si="2"/>
        <v>3.3336770107364697</v>
      </c>
      <c r="I45" s="53">
        <f t="shared" si="2"/>
        <v>3.4223527587929916</v>
      </c>
      <c r="J45" s="53">
        <f t="shared" si="2"/>
        <v>3.2166421177248292</v>
      </c>
      <c r="K45" s="53">
        <f t="shared" si="2"/>
        <v>3.1497001564530924</v>
      </c>
      <c r="L45" s="53">
        <f t="shared" si="2"/>
        <v>2.2116527887957727</v>
      </c>
      <c r="M45" s="53">
        <f t="shared" si="2"/>
        <v>2.18466363673627</v>
      </c>
      <c r="N45" s="53">
        <f t="shared" si="2"/>
        <v>1.5179251551042701</v>
      </c>
      <c r="O45" s="53">
        <f t="shared" si="2"/>
        <v>1.3597123620032079</v>
      </c>
      <c r="P45" s="53">
        <f t="shared" si="2"/>
        <v>1.4024668379848073</v>
      </c>
      <c r="Q45" s="53">
        <f t="shared" si="2"/>
        <v>1.2914867265751604</v>
      </c>
      <c r="R45" s="53">
        <f t="shared" si="2"/>
        <v>1.2914867265751604</v>
      </c>
      <c r="S45" s="53">
        <f t="shared" si="2"/>
        <v>1.1189269150238395</v>
      </c>
      <c r="T45" s="53">
        <f t="shared" si="2"/>
        <v>1.2410852266990549</v>
      </c>
      <c r="U45" s="53">
        <f t="shared" si="2"/>
        <v>1.343231576226982</v>
      </c>
      <c r="V45" s="53">
        <f t="shared" si="2"/>
        <v>1.4098935391676024</v>
      </c>
      <c r="W45" s="53">
        <f t="shared" si="2"/>
        <v>1.3700496977366585</v>
      </c>
      <c r="X45" s="53">
        <f t="shared" si="2"/>
        <v>1.4213353686593999</v>
      </c>
      <c r="Y45" s="53">
        <f t="shared" si="2"/>
        <v>1.6308458147110687</v>
      </c>
      <c r="Z45" s="53">
        <f t="shared" si="2"/>
        <v>1.6756988298668938</v>
      </c>
      <c r="AA45" s="53">
        <f t="shared" si="2"/>
        <v>1.757057814997216</v>
      </c>
      <c r="AB45" s="53">
        <f t="shared" si="2"/>
        <v>1.9604836020712229</v>
      </c>
      <c r="AC45" s="53">
        <f t="shared" si="2"/>
        <v>2.0847368001583053</v>
      </c>
      <c r="AD45" s="53">
        <f t="shared" si="2"/>
        <v>2.0396718137704881</v>
      </c>
    </row>
    <row r="46" spans="1:31" ht="12.75" customHeight="1">
      <c r="A46" s="35" t="s">
        <v>25</v>
      </c>
      <c r="B46" s="53">
        <f t="shared" si="3"/>
        <v>2.3563687165638321</v>
      </c>
      <c r="C46" s="53">
        <f t="shared" si="2"/>
        <v>1.9622111466759833</v>
      </c>
      <c r="D46" s="53">
        <f t="shared" si="2"/>
        <v>1.8093751974810044</v>
      </c>
      <c r="E46" s="53">
        <f t="shared" si="2"/>
        <v>1.9662972153627296</v>
      </c>
      <c r="F46" s="53">
        <f t="shared" si="2"/>
        <v>2.034678556836393</v>
      </c>
      <c r="G46" s="53">
        <f t="shared" si="2"/>
        <v>1.7777023429421426</v>
      </c>
      <c r="H46" s="53">
        <f t="shared" si="2"/>
        <v>1.4316527520015574</v>
      </c>
      <c r="I46" s="53">
        <f t="shared" si="2"/>
        <v>1.6062962712324123</v>
      </c>
      <c r="J46" s="53">
        <f t="shared" si="2"/>
        <v>1.4734495804360113</v>
      </c>
      <c r="K46" s="53">
        <f t="shared" si="2"/>
        <v>1.4046154445535495</v>
      </c>
      <c r="L46" s="53">
        <f t="shared" si="2"/>
        <v>1.470195499816155</v>
      </c>
      <c r="M46" s="53">
        <f t="shared" si="2"/>
        <v>1.4330542241385766</v>
      </c>
      <c r="N46" s="53">
        <f t="shared" si="2"/>
        <v>1.1359809005749155</v>
      </c>
      <c r="O46" s="53">
        <f t="shared" si="2"/>
        <v>0.78848540880322016</v>
      </c>
      <c r="P46" s="53">
        <f t="shared" si="2"/>
        <v>0.94043624699547446</v>
      </c>
      <c r="Q46" s="53">
        <f t="shared" si="2"/>
        <v>0.98179718489922119</v>
      </c>
      <c r="R46" s="53">
        <f t="shared" si="2"/>
        <v>0.98179718489922119</v>
      </c>
      <c r="S46" s="53">
        <f t="shared" si="2"/>
        <v>0.88476338885807859</v>
      </c>
      <c r="T46" s="53">
        <f t="shared" si="2"/>
        <v>0.91705956585980197</v>
      </c>
      <c r="U46" s="53">
        <f t="shared" si="2"/>
        <v>1.0298516133718074</v>
      </c>
      <c r="V46" s="53">
        <f t="shared" si="2"/>
        <v>1.2181372123528558</v>
      </c>
      <c r="W46" s="53">
        <f t="shared" si="2"/>
        <v>1.0882787291385607</v>
      </c>
      <c r="X46" s="53">
        <f t="shared" si="2"/>
        <v>1.1060659572096503</v>
      </c>
      <c r="Y46" s="53">
        <f t="shared" si="2"/>
        <v>1.1095364426360974</v>
      </c>
      <c r="Z46" s="53">
        <f t="shared" si="2"/>
        <v>0.90145524027034196</v>
      </c>
      <c r="AA46" s="53">
        <f t="shared" si="2"/>
        <v>0.57075213179030759</v>
      </c>
      <c r="AB46" s="53">
        <f t="shared" si="2"/>
        <v>0.56857375905979668</v>
      </c>
      <c r="AC46" s="53">
        <f t="shared" si="2"/>
        <v>0.59977094659535468</v>
      </c>
      <c r="AD46" s="53">
        <f t="shared" si="2"/>
        <v>1.1381806060389468</v>
      </c>
    </row>
    <row r="47" spans="1:31" ht="12.75" customHeight="1">
      <c r="A47" s="35" t="s">
        <v>24</v>
      </c>
      <c r="B47" s="53">
        <f t="shared" si="3"/>
        <v>0.85627556575002661</v>
      </c>
      <c r="C47" s="53">
        <f t="shared" si="2"/>
        <v>0.74534415642916674</v>
      </c>
      <c r="D47" s="53">
        <f t="shared" si="2"/>
        <v>0.53387197845437773</v>
      </c>
      <c r="E47" s="53">
        <f t="shared" si="2"/>
        <v>0.57748105686643969</v>
      </c>
      <c r="F47" s="53">
        <f t="shared" si="2"/>
        <v>0.59162809297433372</v>
      </c>
      <c r="G47" s="53">
        <f t="shared" si="2"/>
        <v>0.62548339747296133</v>
      </c>
      <c r="H47" s="53">
        <f t="shared" si="2"/>
        <v>0.61589521076736653</v>
      </c>
      <c r="I47" s="53">
        <f t="shared" si="2"/>
        <v>0.62173745727515284</v>
      </c>
      <c r="J47" s="53">
        <f t="shared" si="2"/>
        <v>0.42701252644712301</v>
      </c>
      <c r="K47" s="53">
        <f t="shared" si="2"/>
        <v>0.32918506573547618</v>
      </c>
      <c r="L47" s="53">
        <f t="shared" si="2"/>
        <v>0.34365694632900806</v>
      </c>
      <c r="M47" s="53">
        <f t="shared" si="2"/>
        <v>0.29485312709041489</v>
      </c>
      <c r="N47" s="53">
        <f t="shared" si="2"/>
        <v>0.27439126368684041</v>
      </c>
      <c r="O47" s="53">
        <f t="shared" si="2"/>
        <v>0.301608591050396</v>
      </c>
      <c r="P47" s="53">
        <f t="shared" si="2"/>
        <v>0.27064549613363514</v>
      </c>
      <c r="Q47" s="53">
        <f t="shared" si="2"/>
        <v>0.24818093524644966</v>
      </c>
      <c r="R47" s="53">
        <f t="shared" si="2"/>
        <v>0.24818093524644966</v>
      </c>
      <c r="S47" s="53">
        <f t="shared" si="2"/>
        <v>0.27248350357352197</v>
      </c>
      <c r="T47" s="53">
        <f t="shared" si="2"/>
        <v>0.28405870397202482</v>
      </c>
      <c r="U47" s="53">
        <f t="shared" ref="C47:AD56" si="4">U18/U$34*100</f>
        <v>0.27410499110990655</v>
      </c>
      <c r="V47" s="53">
        <f t="shared" si="4"/>
        <v>0.29224982050974702</v>
      </c>
      <c r="W47" s="53">
        <f t="shared" si="4"/>
        <v>0.28803056297294377</v>
      </c>
      <c r="X47" s="53">
        <f t="shared" si="4"/>
        <v>0.27346610054905585</v>
      </c>
      <c r="Y47" s="53">
        <f t="shared" si="4"/>
        <v>0.28042700385249275</v>
      </c>
      <c r="Z47" s="53">
        <f t="shared" si="4"/>
        <v>0.31751604327128996</v>
      </c>
      <c r="AA47" s="53">
        <f t="shared" si="4"/>
        <v>0.36363862902347566</v>
      </c>
      <c r="AB47" s="53">
        <f t="shared" si="4"/>
        <v>0.32458658062861884</v>
      </c>
      <c r="AC47" s="53">
        <f t="shared" si="4"/>
        <v>0.3335504497896396</v>
      </c>
      <c r="AD47" s="53">
        <f t="shared" si="4"/>
        <v>0.35455764440361109</v>
      </c>
    </row>
    <row r="48" spans="1:31" ht="12.75" customHeight="1">
      <c r="A48" s="35" t="s">
        <v>23</v>
      </c>
      <c r="B48" s="53">
        <f t="shared" si="3"/>
        <v>5.4839496753329682</v>
      </c>
      <c r="C48" s="53">
        <f t="shared" si="4"/>
        <v>4.2236955620329075</v>
      </c>
      <c r="D48" s="53">
        <f t="shared" si="4"/>
        <v>3.9135102949213594</v>
      </c>
      <c r="E48" s="53">
        <f t="shared" si="4"/>
        <v>4.3185595674446926</v>
      </c>
      <c r="F48" s="53">
        <f t="shared" si="4"/>
        <v>4.8090078629611881</v>
      </c>
      <c r="G48" s="53">
        <f t="shared" si="4"/>
        <v>5.2576584281793863</v>
      </c>
      <c r="H48" s="53">
        <f t="shared" si="4"/>
        <v>4.979641770375558</v>
      </c>
      <c r="I48" s="53">
        <f t="shared" si="4"/>
        <v>4.8150545155065299</v>
      </c>
      <c r="J48" s="53">
        <f t="shared" si="4"/>
        <v>4.8928405314629231</v>
      </c>
      <c r="K48" s="53">
        <f t="shared" si="4"/>
        <v>5.3266067877801238</v>
      </c>
      <c r="L48" s="53">
        <f t="shared" si="4"/>
        <v>5.5893627566613633</v>
      </c>
      <c r="M48" s="53">
        <f t="shared" si="4"/>
        <v>5.3294584852552394</v>
      </c>
      <c r="N48" s="53">
        <f t="shared" si="4"/>
        <v>5.407960408622257</v>
      </c>
      <c r="O48" s="53">
        <f t="shared" si="4"/>
        <v>4.6963017076254605</v>
      </c>
      <c r="P48" s="53">
        <f t="shared" si="4"/>
        <v>3.8974886717480541</v>
      </c>
      <c r="Q48" s="53">
        <f t="shared" si="4"/>
        <v>3.9807635195214615</v>
      </c>
      <c r="R48" s="53">
        <f t="shared" si="4"/>
        <v>3.9807635195214615</v>
      </c>
      <c r="S48" s="53">
        <f t="shared" si="4"/>
        <v>3.9274083321665989</v>
      </c>
      <c r="T48" s="53">
        <f t="shared" si="4"/>
        <v>4.2671054487405362</v>
      </c>
      <c r="U48" s="53">
        <f t="shared" si="4"/>
        <v>4.7000958756892874</v>
      </c>
      <c r="V48" s="53">
        <f t="shared" si="4"/>
        <v>5.0363547794195496</v>
      </c>
      <c r="W48" s="53">
        <f t="shared" si="4"/>
        <v>5.2531338718934855</v>
      </c>
      <c r="X48" s="53">
        <f t="shared" si="4"/>
        <v>5.4156445879159207</v>
      </c>
      <c r="Y48" s="53">
        <f t="shared" si="4"/>
        <v>5.4092545631151978</v>
      </c>
      <c r="Z48" s="53">
        <f t="shared" si="4"/>
        <v>5.6671815877701075</v>
      </c>
      <c r="AA48" s="53">
        <f t="shared" si="4"/>
        <v>5.3308966445944845</v>
      </c>
      <c r="AB48" s="53">
        <f t="shared" si="4"/>
        <v>5.4464716355182778</v>
      </c>
      <c r="AC48" s="53">
        <f t="shared" si="4"/>
        <v>6.2895655459289763</v>
      </c>
      <c r="AD48" s="53">
        <f t="shared" si="4"/>
        <v>4.9459379161716983</v>
      </c>
    </row>
    <row r="49" spans="1:30" ht="12.75" customHeight="1">
      <c r="A49" s="35" t="s">
        <v>22</v>
      </c>
      <c r="B49" s="53">
        <f t="shared" si="3"/>
        <v>0.67358632846196642</v>
      </c>
      <c r="C49" s="53">
        <f t="shared" si="4"/>
        <v>0.55766800323627108</v>
      </c>
      <c r="D49" s="53">
        <f t="shared" si="4"/>
        <v>0.50658131514506788</v>
      </c>
      <c r="E49" s="53">
        <f t="shared" si="4"/>
        <v>0.52321586116971042</v>
      </c>
      <c r="F49" s="53">
        <f t="shared" si="4"/>
        <v>0.58015928989692089</v>
      </c>
      <c r="G49" s="53">
        <f t="shared" si="4"/>
        <v>0.61652020612503455</v>
      </c>
      <c r="H49" s="53">
        <f t="shared" si="4"/>
        <v>0.64127097003658906</v>
      </c>
      <c r="I49" s="53">
        <f t="shared" si="4"/>
        <v>0.59949485027681171</v>
      </c>
      <c r="J49" s="53">
        <f t="shared" si="4"/>
        <v>0.63174287607957935</v>
      </c>
      <c r="K49" s="53">
        <f t="shared" si="4"/>
        <v>0.66168727690898099</v>
      </c>
      <c r="L49" s="53">
        <f t="shared" si="4"/>
        <v>0.77144215788944381</v>
      </c>
      <c r="M49" s="53">
        <f t="shared" si="4"/>
        <v>0.8944467444467743</v>
      </c>
      <c r="N49" s="53">
        <f t="shared" si="4"/>
        <v>0.91133856659050694</v>
      </c>
      <c r="O49" s="53">
        <f t="shared" si="4"/>
        <v>0.89824433704935813</v>
      </c>
      <c r="P49" s="53">
        <f t="shared" si="4"/>
        <v>0.91568013375787316</v>
      </c>
      <c r="Q49" s="53">
        <f t="shared" si="4"/>
        <v>0.96799648421090989</v>
      </c>
      <c r="R49" s="53">
        <f t="shared" si="4"/>
        <v>0.96799648421090989</v>
      </c>
      <c r="S49" s="53">
        <f t="shared" si="4"/>
        <v>1.0298799227856945</v>
      </c>
      <c r="T49" s="53">
        <f t="shared" si="4"/>
        <v>1.3067130748847964</v>
      </c>
      <c r="U49" s="53">
        <f t="shared" si="4"/>
        <v>1.6228988791054524</v>
      </c>
      <c r="V49" s="53">
        <f t="shared" si="4"/>
        <v>1.560660408023647</v>
      </c>
      <c r="W49" s="53">
        <f t="shared" si="4"/>
        <v>1.7301882399403552</v>
      </c>
      <c r="X49" s="53">
        <f t="shared" si="4"/>
        <v>1.5934450711731944</v>
      </c>
      <c r="Y49" s="53">
        <f t="shared" si="4"/>
        <v>1.7500649594296289</v>
      </c>
      <c r="Z49" s="53">
        <f t="shared" si="4"/>
        <v>1.7102279238318079</v>
      </c>
      <c r="AA49" s="53">
        <f t="shared" si="4"/>
        <v>1.6132104375452139</v>
      </c>
      <c r="AB49" s="53">
        <f t="shared" si="4"/>
        <v>1.7187544757191278</v>
      </c>
      <c r="AC49" s="53">
        <f t="shared" si="4"/>
        <v>1.8319992898248574</v>
      </c>
      <c r="AD49" s="53">
        <f t="shared" si="4"/>
        <v>1.195151763964682</v>
      </c>
    </row>
    <row r="50" spans="1:30" ht="12.75" customHeight="1">
      <c r="A50" s="35" t="s">
        <v>21</v>
      </c>
      <c r="B50" s="53">
        <f t="shared" si="3"/>
        <v>2.9573196163962026</v>
      </c>
      <c r="C50" s="53">
        <f t="shared" si="4"/>
        <v>2.856632455109414</v>
      </c>
      <c r="D50" s="53">
        <f t="shared" si="4"/>
        <v>2.7238548633105224</v>
      </c>
      <c r="E50" s="53">
        <f t="shared" si="4"/>
        <v>2.6772982774652192</v>
      </c>
      <c r="F50" s="53">
        <f t="shared" si="4"/>
        <v>2.9170708980674633</v>
      </c>
      <c r="G50" s="53">
        <f t="shared" si="4"/>
        <v>2.2240159982219394</v>
      </c>
      <c r="H50" s="53">
        <f t="shared" si="4"/>
        <v>1.7370343454315491</v>
      </c>
      <c r="I50" s="53">
        <f t="shared" si="4"/>
        <v>2.2247655964654816</v>
      </c>
      <c r="J50" s="53">
        <f t="shared" si="4"/>
        <v>2.618453234119881</v>
      </c>
      <c r="K50" s="53">
        <f t="shared" si="4"/>
        <v>2.9137920581637915</v>
      </c>
      <c r="L50" s="53">
        <f t="shared" si="4"/>
        <v>3.3022287353623088</v>
      </c>
      <c r="M50" s="53">
        <f t="shared" si="4"/>
        <v>3.0342496585419694</v>
      </c>
      <c r="N50" s="53">
        <f t="shared" si="4"/>
        <v>2.8622090736714934</v>
      </c>
      <c r="O50" s="53">
        <f t="shared" si="4"/>
        <v>2.2965560612255551</v>
      </c>
      <c r="P50" s="53">
        <f t="shared" si="4"/>
        <v>1.9021302152603998</v>
      </c>
      <c r="Q50" s="53">
        <f t="shared" si="4"/>
        <v>2.1903419591654223</v>
      </c>
      <c r="R50" s="53">
        <f t="shared" si="4"/>
        <v>2.1903419591654223</v>
      </c>
      <c r="S50" s="53">
        <f t="shared" si="4"/>
        <v>2.1626681613775247</v>
      </c>
      <c r="T50" s="53">
        <f t="shared" si="4"/>
        <v>2.3178355697871069</v>
      </c>
      <c r="U50" s="53">
        <f t="shared" si="4"/>
        <v>2.4595042530543556</v>
      </c>
      <c r="V50" s="53">
        <f t="shared" si="4"/>
        <v>2.8460211938983062</v>
      </c>
      <c r="W50" s="53">
        <f t="shared" si="4"/>
        <v>3.0112930692581106</v>
      </c>
      <c r="X50" s="53">
        <f t="shared" si="4"/>
        <v>3.2526365260721488</v>
      </c>
      <c r="Y50" s="53">
        <f t="shared" si="4"/>
        <v>3.4848632157305985</v>
      </c>
      <c r="Z50" s="53">
        <f t="shared" si="4"/>
        <v>3.5565674764518835</v>
      </c>
      <c r="AA50" s="53">
        <f t="shared" si="4"/>
        <v>3.3336380500563028</v>
      </c>
      <c r="AB50" s="53">
        <f t="shared" si="4"/>
        <v>3.7051368127489983</v>
      </c>
      <c r="AC50" s="53">
        <f t="shared" si="4"/>
        <v>4.1904482835453383</v>
      </c>
      <c r="AD50" s="53">
        <f t="shared" si="4"/>
        <v>2.8252188224972197</v>
      </c>
    </row>
    <row r="51" spans="1:30" ht="12.75" customHeight="1">
      <c r="A51" s="35" t="s">
        <v>20</v>
      </c>
      <c r="B51" s="53">
        <f t="shared" si="3"/>
        <v>4.2507678766625894</v>
      </c>
      <c r="C51" s="53">
        <f t="shared" si="4"/>
        <v>4.2718105014072032</v>
      </c>
      <c r="D51" s="53">
        <f t="shared" si="4"/>
        <v>4.1679978547752921</v>
      </c>
      <c r="E51" s="53">
        <f t="shared" si="4"/>
        <v>5.1739943161361062</v>
      </c>
      <c r="F51" s="53">
        <f t="shared" si="4"/>
        <v>4.6454567033493506</v>
      </c>
      <c r="G51" s="53">
        <f t="shared" si="4"/>
        <v>4.2669120960745026</v>
      </c>
      <c r="H51" s="53">
        <f t="shared" si="4"/>
        <v>4.1919765550747359</v>
      </c>
      <c r="I51" s="53">
        <f t="shared" si="4"/>
        <v>4.3411338814422189</v>
      </c>
      <c r="J51" s="53">
        <f t="shared" si="4"/>
        <v>2.9594583074135663</v>
      </c>
      <c r="K51" s="53">
        <f t="shared" si="4"/>
        <v>2.1184255307094357</v>
      </c>
      <c r="L51" s="53">
        <f t="shared" si="4"/>
        <v>1.459659022675289</v>
      </c>
      <c r="M51" s="53">
        <f t="shared" si="4"/>
        <v>0.63830212428552269</v>
      </c>
      <c r="N51" s="53">
        <f t="shared" si="4"/>
        <v>0.16274909553867384</v>
      </c>
      <c r="O51" s="53">
        <f t="shared" si="4"/>
        <v>8.3689970947127046E-2</v>
      </c>
      <c r="P51" s="53">
        <f t="shared" si="4"/>
        <v>6.1736694511243376E-2</v>
      </c>
      <c r="Q51" s="53">
        <f t="shared" si="4"/>
        <v>4.858104008238015E-2</v>
      </c>
      <c r="R51" s="53">
        <f t="shared" si="4"/>
        <v>4.858104008238015E-2</v>
      </c>
      <c r="S51" s="53">
        <f t="shared" si="4"/>
        <v>2.9743443885045847E-2</v>
      </c>
      <c r="T51" s="53">
        <f t="shared" si="4"/>
        <v>2.9353112320049245E-2</v>
      </c>
      <c r="U51" s="53">
        <f t="shared" si="4"/>
        <v>2.3601321778455316E-2</v>
      </c>
      <c r="V51" s="53">
        <f t="shared" si="4"/>
        <v>2.5351993992880704E-2</v>
      </c>
      <c r="W51" s="53">
        <f t="shared" si="4"/>
        <v>2.5772534176890266E-2</v>
      </c>
      <c r="X51" s="53">
        <f t="shared" si="4"/>
        <v>1.8874707826882133E-2</v>
      </c>
      <c r="Y51" s="53">
        <f t="shared" si="4"/>
        <v>1.8586484990250021E-2</v>
      </c>
      <c r="Z51" s="53">
        <f t="shared" si="4"/>
        <v>1.9503458160992002E-2</v>
      </c>
      <c r="AA51" s="53">
        <f t="shared" si="4"/>
        <v>2.1528502408865557E-2</v>
      </c>
      <c r="AB51" s="53">
        <f t="shared" si="4"/>
        <v>2.591616575838359E-2</v>
      </c>
      <c r="AC51" s="53">
        <f t="shared" si="4"/>
        <v>2.9215499926472401E-2</v>
      </c>
      <c r="AD51" s="53">
        <f t="shared" si="4"/>
        <v>0.97846596452848444</v>
      </c>
    </row>
    <row r="52" spans="1:30" ht="12.75" customHeight="1">
      <c r="A52" s="35" t="s">
        <v>19</v>
      </c>
      <c r="B52" s="53">
        <f t="shared" si="3"/>
        <v>4.8538939508131396</v>
      </c>
      <c r="C52" s="53">
        <f t="shared" si="4"/>
        <v>8.9941185746573566</v>
      </c>
      <c r="D52" s="53">
        <f t="shared" si="4"/>
        <v>8.9660716225346579</v>
      </c>
      <c r="E52" s="53">
        <f t="shared" si="4"/>
        <v>9.1960191638627968</v>
      </c>
      <c r="F52" s="53">
        <f t="shared" si="4"/>
        <v>12.702438301459043</v>
      </c>
      <c r="G52" s="53">
        <f t="shared" si="4"/>
        <v>15.830313156765744</v>
      </c>
      <c r="H52" s="53">
        <f t="shared" si="4"/>
        <v>14.648577348692307</v>
      </c>
      <c r="I52" s="53">
        <f t="shared" si="4"/>
        <v>14.383793756996472</v>
      </c>
      <c r="J52" s="53">
        <f t="shared" si="4"/>
        <v>14.444997377207589</v>
      </c>
      <c r="K52" s="53">
        <f t="shared" si="4"/>
        <v>14.051521237143389</v>
      </c>
      <c r="L52" s="53">
        <f t="shared" si="4"/>
        <v>14.25552131079354</v>
      </c>
      <c r="M52" s="53">
        <f t="shared" si="4"/>
        <v>12.626716267558907</v>
      </c>
      <c r="N52" s="53">
        <f t="shared" si="4"/>
        <v>10.347059525930611</v>
      </c>
      <c r="O52" s="53">
        <f t="shared" si="4"/>
        <v>10.272989434875456</v>
      </c>
      <c r="P52" s="53">
        <f t="shared" si="4"/>
        <v>10.342283981955097</v>
      </c>
      <c r="Q52" s="53">
        <f t="shared" si="4"/>
        <v>12.107920699161125</v>
      </c>
      <c r="R52" s="53">
        <f t="shared" si="4"/>
        <v>12.107920699161125</v>
      </c>
      <c r="S52" s="53">
        <f t="shared" si="4"/>
        <v>10.155074568439922</v>
      </c>
      <c r="T52" s="53">
        <f t="shared" si="4"/>
        <v>9.5786106043782695</v>
      </c>
      <c r="U52" s="53">
        <f t="shared" si="4"/>
        <v>10.596670698717755</v>
      </c>
      <c r="V52" s="53">
        <f t="shared" si="4"/>
        <v>9.3308176928888464</v>
      </c>
      <c r="W52" s="53">
        <f t="shared" si="4"/>
        <v>9.34422049074354</v>
      </c>
      <c r="X52" s="53">
        <f t="shared" si="4"/>
        <v>10.46599394976929</v>
      </c>
      <c r="Y52" s="53">
        <f t="shared" si="4"/>
        <v>10.778944522807734</v>
      </c>
      <c r="Z52" s="53">
        <f t="shared" si="4"/>
        <v>10.955027562656012</v>
      </c>
      <c r="AA52" s="53">
        <f t="shared" si="4"/>
        <v>17.59554426021894</v>
      </c>
      <c r="AB52" s="53">
        <f t="shared" si="4"/>
        <v>16.819017503706092</v>
      </c>
      <c r="AC52" s="53">
        <f t="shared" si="4"/>
        <v>17.37539005883751</v>
      </c>
      <c r="AD52" s="53">
        <f t="shared" si="4"/>
        <v>12.039667945817614</v>
      </c>
    </row>
    <row r="53" spans="1:30" ht="12.75" customHeight="1">
      <c r="A53" s="35" t="s">
        <v>18</v>
      </c>
      <c r="B53" s="53">
        <f t="shared" si="3"/>
        <v>0.37111394945490489</v>
      </c>
      <c r="C53" s="53">
        <f t="shared" si="4"/>
        <v>0.95572066211576001</v>
      </c>
      <c r="D53" s="53">
        <f t="shared" si="4"/>
        <v>0.86665146862152809</v>
      </c>
      <c r="E53" s="53">
        <f t="shared" si="4"/>
        <v>0.72211599802618442</v>
      </c>
      <c r="F53" s="53">
        <f t="shared" si="4"/>
        <v>0.63545711968586482</v>
      </c>
      <c r="G53" s="53">
        <f t="shared" si="4"/>
        <v>0.80343943829167819</v>
      </c>
      <c r="H53" s="53">
        <f t="shared" si="4"/>
        <v>0.77272079423108275</v>
      </c>
      <c r="I53" s="53">
        <f t="shared" si="4"/>
        <v>0.86503626839894554</v>
      </c>
      <c r="J53" s="53">
        <f t="shared" si="4"/>
        <v>0.77994813898809068</v>
      </c>
      <c r="K53" s="53">
        <f t="shared" si="4"/>
        <v>0.83275321599264618</v>
      </c>
      <c r="L53" s="53">
        <f t="shared" si="4"/>
        <v>0.88727203042191471</v>
      </c>
      <c r="M53" s="53">
        <f t="shared" si="4"/>
        <v>0.95664428283914815</v>
      </c>
      <c r="N53" s="53">
        <f t="shared" si="4"/>
        <v>0.56483921714666385</v>
      </c>
      <c r="O53" s="53">
        <f t="shared" si="4"/>
        <v>0.47817180325931452</v>
      </c>
      <c r="P53" s="53">
        <f t="shared" si="4"/>
        <v>0.44420223731886077</v>
      </c>
      <c r="Q53" s="53">
        <f t="shared" si="4"/>
        <v>0.41072417579850506</v>
      </c>
      <c r="R53" s="53">
        <f t="shared" si="4"/>
        <v>0.41072417579850506</v>
      </c>
      <c r="S53" s="53">
        <f t="shared" si="4"/>
        <v>0.39916997208362148</v>
      </c>
      <c r="T53" s="53">
        <f t="shared" si="4"/>
        <v>0.47543656981811466</v>
      </c>
      <c r="U53" s="53">
        <f t="shared" si="4"/>
        <v>0.40062367921349085</v>
      </c>
      <c r="V53" s="53">
        <f t="shared" si="4"/>
        <v>0.38176326359473955</v>
      </c>
      <c r="W53" s="53">
        <f t="shared" si="4"/>
        <v>0.43822394527707181</v>
      </c>
      <c r="X53" s="53">
        <f t="shared" si="4"/>
        <v>0.62478040738057683</v>
      </c>
      <c r="Y53" s="53">
        <f t="shared" si="4"/>
        <v>0.80990317485192875</v>
      </c>
      <c r="Z53" s="53">
        <f t="shared" si="4"/>
        <v>0.65062990355375283</v>
      </c>
      <c r="AA53" s="53">
        <f t="shared" si="4"/>
        <v>0.47350177035214402</v>
      </c>
      <c r="AB53" s="53">
        <f t="shared" si="4"/>
        <v>0.5864777468571255</v>
      </c>
      <c r="AC53" s="53">
        <f t="shared" si="4"/>
        <v>0.52000668436487829</v>
      </c>
      <c r="AD53" s="53">
        <f t="shared" si="4"/>
        <v>0.59159606690614908</v>
      </c>
    </row>
    <row r="54" spans="1:30" ht="12.75" customHeight="1">
      <c r="A54" s="35" t="s">
        <v>17</v>
      </c>
      <c r="B54" s="53">
        <f t="shared" si="3"/>
        <v>15.184524896129432</v>
      </c>
      <c r="C54" s="53">
        <f t="shared" si="4"/>
        <v>23.54700816273284</v>
      </c>
      <c r="D54" s="53">
        <f t="shared" si="4"/>
        <v>22.876395131694164</v>
      </c>
      <c r="E54" s="53">
        <f t="shared" si="4"/>
        <v>21.492902330807659</v>
      </c>
      <c r="F54" s="53">
        <f t="shared" si="4"/>
        <v>19.75540361338328</v>
      </c>
      <c r="G54" s="53">
        <f t="shared" si="4"/>
        <v>18.66896075134775</v>
      </c>
      <c r="H54" s="53">
        <f t="shared" si="4"/>
        <v>19.615580388876722</v>
      </c>
      <c r="I54" s="53">
        <f t="shared" si="4"/>
        <v>20.714790322612334</v>
      </c>
      <c r="J54" s="53">
        <f t="shared" si="4"/>
        <v>23.032457689077024</v>
      </c>
      <c r="K54" s="53">
        <f t="shared" si="4"/>
        <v>25.262755839046353</v>
      </c>
      <c r="L54" s="53">
        <f t="shared" si="4"/>
        <v>25.771878918366163</v>
      </c>
      <c r="M54" s="53">
        <f t="shared" si="4"/>
        <v>24.456135220215188</v>
      </c>
      <c r="N54" s="53">
        <f t="shared" si="4"/>
        <v>23.029643257455291</v>
      </c>
      <c r="O54" s="53">
        <f t="shared" si="4"/>
        <v>23.159803464118074</v>
      </c>
      <c r="P54" s="53">
        <f t="shared" si="4"/>
        <v>23.87357879915648</v>
      </c>
      <c r="Q54" s="53">
        <f t="shared" si="4"/>
        <v>24.612862546914897</v>
      </c>
      <c r="R54" s="53">
        <f t="shared" si="4"/>
        <v>24.612862546914897</v>
      </c>
      <c r="S54" s="53">
        <f t="shared" si="4"/>
        <v>27.570152977673779</v>
      </c>
      <c r="T54" s="53">
        <f t="shared" si="4"/>
        <v>27.922327557048682</v>
      </c>
      <c r="U54" s="53">
        <f t="shared" si="4"/>
        <v>27.107099993635735</v>
      </c>
      <c r="V54" s="53">
        <f t="shared" si="4"/>
        <v>27.604767475652146</v>
      </c>
      <c r="W54" s="53">
        <f t="shared" si="4"/>
        <v>27.998543314609186</v>
      </c>
      <c r="X54" s="53">
        <f t="shared" si="4"/>
        <v>28.478856021453392</v>
      </c>
      <c r="Y54" s="53">
        <f t="shared" si="4"/>
        <v>27.903762799714176</v>
      </c>
      <c r="Z54" s="53">
        <f t="shared" si="4"/>
        <v>28.83890427743842</v>
      </c>
      <c r="AA54" s="53">
        <f t="shared" si="4"/>
        <v>24.796795381954958</v>
      </c>
      <c r="AB54" s="53">
        <f t="shared" si="4"/>
        <v>25.246186296075756</v>
      </c>
      <c r="AC54" s="53">
        <f t="shared" si="4"/>
        <v>25.888635699994811</v>
      </c>
      <c r="AD54" s="53">
        <f t="shared" si="4"/>
        <v>25.123872611255614</v>
      </c>
    </row>
    <row r="55" spans="1:30" ht="12.75" customHeight="1">
      <c r="A55" s="35" t="s">
        <v>16</v>
      </c>
      <c r="B55" s="53">
        <f t="shared" si="3"/>
        <v>1.3847593956172872</v>
      </c>
      <c r="C55" s="53">
        <f t="shared" si="4"/>
        <v>1.136635639056127</v>
      </c>
      <c r="D55" s="53">
        <f t="shared" si="4"/>
        <v>1.0058177795166683</v>
      </c>
      <c r="E55" s="53">
        <f t="shared" si="4"/>
        <v>1.1235227682149744</v>
      </c>
      <c r="F55" s="53">
        <f t="shared" si="4"/>
        <v>1.1395590606779389</v>
      </c>
      <c r="G55" s="53">
        <f t="shared" si="4"/>
        <v>1.1407408429672676</v>
      </c>
      <c r="H55" s="53">
        <f t="shared" si="4"/>
        <v>1.1751134623487651</v>
      </c>
      <c r="I55" s="53">
        <f t="shared" si="4"/>
        <v>1.2535104728635191</v>
      </c>
      <c r="J55" s="53">
        <f t="shared" si="4"/>
        <v>1.2512803925956848</v>
      </c>
      <c r="K55" s="53">
        <f t="shared" si="4"/>
        <v>1.2092952803196062</v>
      </c>
      <c r="L55" s="53">
        <f t="shared" si="4"/>
        <v>0.95751042275855591</v>
      </c>
      <c r="M55" s="53">
        <f t="shared" si="4"/>
        <v>1.3214374929852934</v>
      </c>
      <c r="N55" s="53">
        <f t="shared" si="4"/>
        <v>1.1480416975648511</v>
      </c>
      <c r="O55" s="53">
        <f t="shared" si="4"/>
        <v>0.98453943030118629</v>
      </c>
      <c r="P55" s="53">
        <f t="shared" si="4"/>
        <v>0.87020231254856584</v>
      </c>
      <c r="Q55" s="53">
        <f t="shared" si="4"/>
        <v>0.72721728518467943</v>
      </c>
      <c r="R55" s="53">
        <f t="shared" si="4"/>
        <v>0.72721728518467943</v>
      </c>
      <c r="S55" s="53">
        <f t="shared" si="4"/>
        <v>0.6154262334462608</v>
      </c>
      <c r="T55" s="53">
        <f t="shared" si="4"/>
        <v>0.58204627701149669</v>
      </c>
      <c r="U55" s="53">
        <f t="shared" si="4"/>
        <v>0.56923173820958439</v>
      </c>
      <c r="V55" s="53">
        <f t="shared" si="4"/>
        <v>0.49967479612117777</v>
      </c>
      <c r="W55" s="53">
        <f t="shared" si="4"/>
        <v>0.41875581658099847</v>
      </c>
      <c r="X55" s="53">
        <f t="shared" si="4"/>
        <v>0.36237980648190493</v>
      </c>
      <c r="Y55" s="53">
        <f t="shared" si="4"/>
        <v>0.32326726282377882</v>
      </c>
      <c r="Z55" s="53">
        <f t="shared" si="4"/>
        <v>0.2919736278178473</v>
      </c>
      <c r="AA55" s="53">
        <f t="shared" si="4"/>
        <v>0.22025350049112799</v>
      </c>
      <c r="AB55" s="53">
        <f t="shared" si="4"/>
        <v>0.23817093139148721</v>
      </c>
      <c r="AC55" s="53">
        <f t="shared" si="4"/>
        <v>0.22238970968417546</v>
      </c>
      <c r="AD55" s="53">
        <f t="shared" si="4"/>
        <v>0.71104312687160609</v>
      </c>
    </row>
    <row r="56" spans="1:30" ht="12.75" customHeight="1">
      <c r="A56" s="35" t="s">
        <v>15</v>
      </c>
      <c r="B56" s="53">
        <f t="shared" si="3"/>
        <v>0.24041758226776097</v>
      </c>
      <c r="C56" s="53">
        <f t="shared" si="4"/>
        <v>0.35069508351996576</v>
      </c>
      <c r="D56" s="53">
        <f t="shared" si="4"/>
        <v>0.37174199394771346</v>
      </c>
      <c r="E56" s="53">
        <f t="shared" si="4"/>
        <v>0.2736790416192641</v>
      </c>
      <c r="F56" s="53">
        <f t="shared" si="4"/>
        <v>0.2682751126526477</v>
      </c>
      <c r="G56" s="53">
        <f t="shared" si="4"/>
        <v>0.57405994059126009</v>
      </c>
      <c r="H56" s="53">
        <f t="shared" si="4"/>
        <v>0.4020100545841116</v>
      </c>
      <c r="I56" s="53">
        <f t="shared" si="4"/>
        <v>0.11437406326151635</v>
      </c>
      <c r="J56" s="53">
        <f t="shared" si="4"/>
        <v>0.10296836801428394</v>
      </c>
      <c r="K56" s="53">
        <f t="shared" si="4"/>
        <v>0.13129101827438527</v>
      </c>
      <c r="L56" s="53">
        <f t="shared" si="4"/>
        <v>0.29177251610345251</v>
      </c>
      <c r="M56" s="53">
        <f t="shared" si="4"/>
        <v>0.3451882731185546</v>
      </c>
      <c r="N56" s="53">
        <f t="shared" si="4"/>
        <v>0.25250660572997735</v>
      </c>
      <c r="O56" s="53">
        <f t="shared" si="4"/>
        <v>0.28932989246798896</v>
      </c>
      <c r="P56" s="53">
        <f t="shared" si="4"/>
        <v>0.28185700423850352</v>
      </c>
      <c r="Q56" s="53">
        <f t="shared" si="4"/>
        <v>0.29458265534096129</v>
      </c>
      <c r="R56" s="53">
        <f t="shared" si="4"/>
        <v>0.29458265534096129</v>
      </c>
      <c r="S56" s="53">
        <f t="shared" si="4"/>
        <v>0.2895201488020816</v>
      </c>
      <c r="T56" s="53">
        <f t="shared" si="4"/>
        <v>0.34406127064526704</v>
      </c>
      <c r="U56" s="53">
        <f t="shared" si="4"/>
        <v>0.34887056898578184</v>
      </c>
      <c r="V56" s="53">
        <f t="shared" si="4"/>
        <v>0.42991883773253547</v>
      </c>
      <c r="W56" s="53">
        <f t="shared" si="4"/>
        <v>0.41352529489383721</v>
      </c>
      <c r="X56" s="53">
        <f t="shared" ref="C56:AD63" si="5">X27/X$34*100</f>
        <v>0.55616735287833841</v>
      </c>
      <c r="Y56" s="53">
        <f t="shared" si="5"/>
        <v>0.4430116619003141</v>
      </c>
      <c r="Z56" s="53">
        <f t="shared" si="5"/>
        <v>0.52097043159021861</v>
      </c>
      <c r="AA56" s="53">
        <f t="shared" si="5"/>
        <v>0.57281253774129326</v>
      </c>
      <c r="AB56" s="53">
        <f t="shared" si="5"/>
        <v>0.73962425219468264</v>
      </c>
      <c r="AC56" s="53">
        <f t="shared" si="5"/>
        <v>0.96502366634348724</v>
      </c>
      <c r="AD56" s="53">
        <f t="shared" si="5"/>
        <v>0.40483007650134062</v>
      </c>
    </row>
    <row r="57" spans="1:30" ht="12.75" customHeight="1">
      <c r="A57" s="35" t="s">
        <v>14</v>
      </c>
      <c r="B57" s="53">
        <f t="shared" si="3"/>
        <v>0.7400651689241321</v>
      </c>
      <c r="C57" s="53">
        <f t="shared" si="5"/>
        <v>0.65026884681334474</v>
      </c>
      <c r="D57" s="53">
        <f t="shared" si="5"/>
        <v>0.67032956498358287</v>
      </c>
      <c r="E57" s="53">
        <f t="shared" si="5"/>
        <v>0.78455405938609313</v>
      </c>
      <c r="F57" s="53">
        <f t="shared" si="5"/>
        <v>0.72349471739121718</v>
      </c>
      <c r="G57" s="53">
        <f t="shared" si="5"/>
        <v>0.86702223620304941</v>
      </c>
      <c r="H57" s="53">
        <f t="shared" si="5"/>
        <v>0.95301331412922885</v>
      </c>
      <c r="I57" s="53">
        <f t="shared" si="5"/>
        <v>1.5524741244963387</v>
      </c>
      <c r="J57" s="53">
        <f t="shared" si="5"/>
        <v>2.0323463434955089</v>
      </c>
      <c r="K57" s="53">
        <f t="shared" si="5"/>
        <v>1.5890927374447552</v>
      </c>
      <c r="L57" s="53">
        <f t="shared" si="5"/>
        <v>1.3071805676205943</v>
      </c>
      <c r="M57" s="53">
        <f t="shared" si="5"/>
        <v>0.90735828000981666</v>
      </c>
      <c r="N57" s="53">
        <f t="shared" si="5"/>
        <v>0.77955095174865496</v>
      </c>
      <c r="O57" s="53">
        <f t="shared" si="5"/>
        <v>1.0890282720955622</v>
      </c>
      <c r="P57" s="53">
        <f t="shared" si="5"/>
        <v>1.6033546836907422</v>
      </c>
      <c r="Q57" s="53">
        <f t="shared" si="5"/>
        <v>1.0562380476369502</v>
      </c>
      <c r="R57" s="53">
        <f t="shared" si="5"/>
        <v>1.0562380476369502</v>
      </c>
      <c r="S57" s="53">
        <f t="shared" si="5"/>
        <v>0.97389607355194885</v>
      </c>
      <c r="T57" s="53">
        <f t="shared" si="5"/>
        <v>0.98526801721363533</v>
      </c>
      <c r="U57" s="53">
        <f t="shared" si="5"/>
        <v>1.0277602926368854</v>
      </c>
      <c r="V57" s="53">
        <f t="shared" si="5"/>
        <v>1.0780438372376491</v>
      </c>
      <c r="W57" s="53">
        <f t="shared" si="5"/>
        <v>0.96212760510307127</v>
      </c>
      <c r="X57" s="53">
        <f t="shared" si="5"/>
        <v>0.9409754204928501</v>
      </c>
      <c r="Y57" s="53">
        <f t="shared" si="5"/>
        <v>0.88483334912824241</v>
      </c>
      <c r="Z57" s="53">
        <f t="shared" si="5"/>
        <v>0.87778648315674124</v>
      </c>
      <c r="AA57" s="53">
        <f t="shared" si="5"/>
        <v>0.90453901207606224</v>
      </c>
      <c r="AB57" s="53">
        <f t="shared" si="5"/>
        <v>1.0814754820990697</v>
      </c>
      <c r="AC57" s="53">
        <f t="shared" si="5"/>
        <v>1.0519405989885995</v>
      </c>
      <c r="AD57" s="53">
        <f t="shared" si="5"/>
        <v>1.041105569070466</v>
      </c>
    </row>
    <row r="58" spans="1:30" ht="12.75" customHeight="1">
      <c r="A58" s="35" t="s">
        <v>13</v>
      </c>
      <c r="B58" s="53">
        <f t="shared" si="3"/>
        <v>2.2984197717788475</v>
      </c>
      <c r="C58" s="53">
        <f t="shared" si="5"/>
        <v>2.0262067619652759</v>
      </c>
      <c r="D58" s="53">
        <f t="shared" si="5"/>
        <v>2.1548558421637498</v>
      </c>
      <c r="E58" s="53">
        <f t="shared" si="5"/>
        <v>2.2753985441287634</v>
      </c>
      <c r="F58" s="53">
        <f t="shared" si="5"/>
        <v>1.7613094660709843</v>
      </c>
      <c r="G58" s="53">
        <f t="shared" si="5"/>
        <v>1.4573064067195289</v>
      </c>
      <c r="H58" s="53">
        <f t="shared" si="5"/>
        <v>1.750628030345535</v>
      </c>
      <c r="I58" s="53">
        <f t="shared" si="5"/>
        <v>1.4450324347868675</v>
      </c>
      <c r="J58" s="53">
        <f t="shared" si="5"/>
        <v>1.1727595595632549</v>
      </c>
      <c r="K58" s="53">
        <f t="shared" si="5"/>
        <v>1.1561648049348554</v>
      </c>
      <c r="L58" s="53">
        <f t="shared" si="5"/>
        <v>1.5157625110800315</v>
      </c>
      <c r="M58" s="53">
        <f t="shared" si="5"/>
        <v>1.5944347107769496</v>
      </c>
      <c r="N58" s="53">
        <f t="shared" si="5"/>
        <v>3.3295595534316997</v>
      </c>
      <c r="O58" s="53">
        <f t="shared" si="5"/>
        <v>3.9150779038890993</v>
      </c>
      <c r="P58" s="53">
        <f t="shared" si="5"/>
        <v>3.4719692445456265</v>
      </c>
      <c r="Q58" s="53">
        <f t="shared" si="5"/>
        <v>3.4626605641109975</v>
      </c>
      <c r="R58" s="53">
        <f t="shared" si="5"/>
        <v>3.4626605641109975</v>
      </c>
      <c r="S58" s="53">
        <f t="shared" si="5"/>
        <v>3.3034019613699921</v>
      </c>
      <c r="T58" s="53">
        <f t="shared" si="5"/>
        <v>2.9399405553754083</v>
      </c>
      <c r="U58" s="53">
        <f t="shared" si="5"/>
        <v>2.6145182132963884</v>
      </c>
      <c r="V58" s="53">
        <f t="shared" si="5"/>
        <v>2.6053107254424224</v>
      </c>
      <c r="W58" s="53">
        <f t="shared" si="5"/>
        <v>2.2286999226829165</v>
      </c>
      <c r="X58" s="53">
        <f t="shared" si="5"/>
        <v>2.067782019604028</v>
      </c>
      <c r="Y58" s="53">
        <f t="shared" si="5"/>
        <v>1.8654536224035698</v>
      </c>
      <c r="Z58" s="53">
        <f t="shared" si="5"/>
        <v>1.9352565810982572</v>
      </c>
      <c r="AA58" s="53">
        <f t="shared" si="5"/>
        <v>1.7535299670474087</v>
      </c>
      <c r="AB58" s="53">
        <f t="shared" si="5"/>
        <v>1.689325519231395</v>
      </c>
      <c r="AC58" s="53">
        <f t="shared" si="5"/>
        <v>1.7909111594211911</v>
      </c>
      <c r="AD58" s="53">
        <f t="shared" si="5"/>
        <v>2.3349496510036269</v>
      </c>
    </row>
    <row r="59" spans="1:30" ht="12.75" customHeight="1">
      <c r="A59" s="35" t="s">
        <v>12</v>
      </c>
      <c r="B59" s="53">
        <f t="shared" si="3"/>
        <v>4.5817425950982233</v>
      </c>
      <c r="C59" s="53">
        <f t="shared" si="5"/>
        <v>3.8035944234936281</v>
      </c>
      <c r="D59" s="53">
        <f t="shared" si="5"/>
        <v>3.2351945525916967</v>
      </c>
      <c r="E59" s="53">
        <f t="shared" si="5"/>
        <v>3.5024990854873428</v>
      </c>
      <c r="F59" s="53">
        <f t="shared" si="5"/>
        <v>3.1476683944168937</v>
      </c>
      <c r="G59" s="53">
        <f t="shared" si="5"/>
        <v>2.8339298636581995</v>
      </c>
      <c r="H59" s="53">
        <f t="shared" si="5"/>
        <v>3.3387815645395245</v>
      </c>
      <c r="I59" s="53">
        <f t="shared" si="5"/>
        <v>3.8819119861213136</v>
      </c>
      <c r="J59" s="53">
        <f t="shared" si="5"/>
        <v>4.2815295400383651</v>
      </c>
      <c r="K59" s="53">
        <f t="shared" si="5"/>
        <v>4.2743987174143498</v>
      </c>
      <c r="L59" s="53">
        <f t="shared" si="5"/>
        <v>4.9318105054108283</v>
      </c>
      <c r="M59" s="53">
        <f t="shared" si="5"/>
        <v>4.9256636980263311</v>
      </c>
      <c r="N59" s="53">
        <f t="shared" si="5"/>
        <v>5.1892580352618616</v>
      </c>
      <c r="O59" s="53">
        <f t="shared" si="5"/>
        <v>5.8163113705714791</v>
      </c>
      <c r="P59" s="53">
        <f t="shared" si="5"/>
        <v>6.0842566966705647</v>
      </c>
      <c r="Q59" s="53">
        <f t="shared" si="5"/>
        <v>5.9274730812397429</v>
      </c>
      <c r="R59" s="53">
        <f t="shared" si="5"/>
        <v>5.9274730812397429</v>
      </c>
      <c r="S59" s="53">
        <f t="shared" si="5"/>
        <v>5.8874050044880502</v>
      </c>
      <c r="T59" s="53">
        <f t="shared" si="5"/>
        <v>5.9241611111196146</v>
      </c>
      <c r="U59" s="53">
        <f t="shared" si="5"/>
        <v>5.9506695961931539</v>
      </c>
      <c r="V59" s="53">
        <f t="shared" si="5"/>
        <v>6.2541162085275532</v>
      </c>
      <c r="W59" s="53">
        <f t="shared" si="5"/>
        <v>6.6920864830717948</v>
      </c>
      <c r="X59" s="53">
        <f t="shared" si="5"/>
        <v>6.8747216382921046</v>
      </c>
      <c r="Y59" s="53">
        <f t="shared" si="5"/>
        <v>6.8322305999410897</v>
      </c>
      <c r="Z59" s="53">
        <f t="shared" si="5"/>
        <v>7.0040330022470707</v>
      </c>
      <c r="AA59" s="53">
        <f t="shared" si="5"/>
        <v>8.1050327817838532</v>
      </c>
      <c r="AB59" s="53">
        <f t="shared" si="5"/>
        <v>7.9691153783267898</v>
      </c>
      <c r="AC59" s="53">
        <f t="shared" si="5"/>
        <v>8.8382980755662874</v>
      </c>
      <c r="AD59" s="53">
        <f t="shared" si="5"/>
        <v>5.8447841832671443</v>
      </c>
    </row>
    <row r="60" spans="1:30" ht="12.75" customHeight="1">
      <c r="A60" s="35" t="s">
        <v>11</v>
      </c>
      <c r="B60" s="53">
        <f t="shared" si="3"/>
        <v>0.39785530621598353</v>
      </c>
      <c r="C60" s="53">
        <f t="shared" si="5"/>
        <v>0.35387360710291305</v>
      </c>
      <c r="D60" s="53">
        <f t="shared" si="5"/>
        <v>0.27459385983315926</v>
      </c>
      <c r="E60" s="53">
        <f t="shared" si="5"/>
        <v>0.28634691784704042</v>
      </c>
      <c r="F60" s="53">
        <f t="shared" si="5"/>
        <v>0.23122838789511291</v>
      </c>
      <c r="G60" s="53">
        <f t="shared" si="5"/>
        <v>0.25137039076982653</v>
      </c>
      <c r="H60" s="53">
        <f t="shared" si="5"/>
        <v>0.29188904213025862</v>
      </c>
      <c r="I60" s="53">
        <f t="shared" si="5"/>
        <v>0.27841240632169317</v>
      </c>
      <c r="J60" s="53">
        <f t="shared" si="5"/>
        <v>0.26858573189494711</v>
      </c>
      <c r="K60" s="53">
        <f t="shared" si="5"/>
        <v>0.29585635480230776</v>
      </c>
      <c r="L60" s="53">
        <f t="shared" si="5"/>
        <v>0.27015025763381906</v>
      </c>
      <c r="M60" s="53">
        <f t="shared" si="5"/>
        <v>0.31484262768963994</v>
      </c>
      <c r="N60" s="53">
        <f t="shared" si="5"/>
        <v>0.31107096218047942</v>
      </c>
      <c r="O60" s="53">
        <f t="shared" si="5"/>
        <v>0.32861704483111093</v>
      </c>
      <c r="P60" s="53">
        <f t="shared" si="5"/>
        <v>0.2764244459858794</v>
      </c>
      <c r="Q60" s="53">
        <f t="shared" si="5"/>
        <v>0.28675472227503934</v>
      </c>
      <c r="R60" s="53">
        <f t="shared" si="5"/>
        <v>0.28675472227503934</v>
      </c>
      <c r="S60" s="53">
        <f t="shared" si="5"/>
        <v>0.30701276796717147</v>
      </c>
      <c r="T60" s="53">
        <f t="shared" si="5"/>
        <v>0.32307853279602644</v>
      </c>
      <c r="U60" s="53">
        <f t="shared" si="5"/>
        <v>0.32232303781227839</v>
      </c>
      <c r="V60" s="53">
        <f t="shared" si="5"/>
        <v>0.36688025864057183</v>
      </c>
      <c r="W60" s="53">
        <f t="shared" si="5"/>
        <v>0.3308843965021751</v>
      </c>
      <c r="X60" s="53">
        <f t="shared" si="5"/>
        <v>0.31686089816107799</v>
      </c>
      <c r="Y60" s="53">
        <f t="shared" si="5"/>
        <v>0.3544778461509524</v>
      </c>
      <c r="Z60" s="53">
        <f t="shared" si="5"/>
        <v>0.2770585014565059</v>
      </c>
      <c r="AA60" s="53">
        <f t="shared" si="5"/>
        <v>0.17673315196777487</v>
      </c>
      <c r="AB60" s="53">
        <f t="shared" si="5"/>
        <v>0.15113617319397346</v>
      </c>
      <c r="AC60" s="53">
        <f t="shared" si="5"/>
        <v>0.24872707850668291</v>
      </c>
      <c r="AD60" s="53">
        <f t="shared" si="5"/>
        <v>0.29069784961311562</v>
      </c>
    </row>
    <row r="61" spans="1:30" ht="12.75" customHeight="1">
      <c r="A61" s="35" t="s">
        <v>10</v>
      </c>
      <c r="B61" s="53">
        <f t="shared" si="3"/>
        <v>0.16610981074004708</v>
      </c>
      <c r="C61" s="53">
        <f t="shared" si="5"/>
        <v>0.30160580918684293</v>
      </c>
      <c r="D61" s="53">
        <f t="shared" si="5"/>
        <v>0.25242221915181984</v>
      </c>
      <c r="E61" s="53">
        <f t="shared" si="5"/>
        <v>0.27084508228640192</v>
      </c>
      <c r="F61" s="53">
        <f t="shared" si="5"/>
        <v>0.33598873046373501</v>
      </c>
      <c r="G61" s="53">
        <f t="shared" si="5"/>
        <v>0.10235697951649066</v>
      </c>
      <c r="H61" s="53">
        <f t="shared" si="5"/>
        <v>0.24496703696027844</v>
      </c>
      <c r="I61" s="53">
        <f t="shared" si="5"/>
        <v>0.24073722957840549</v>
      </c>
      <c r="J61" s="53">
        <f t="shared" si="5"/>
        <v>0.19940866912475921</v>
      </c>
      <c r="K61" s="53">
        <f t="shared" si="5"/>
        <v>0.26160012328877047</v>
      </c>
      <c r="L61" s="53">
        <f t="shared" si="5"/>
        <v>0.38779359416155007</v>
      </c>
      <c r="M61" s="53">
        <f t="shared" si="5"/>
        <v>0.49486031700147054</v>
      </c>
      <c r="N61" s="53">
        <f t="shared" si="5"/>
        <v>0.70172459781162067</v>
      </c>
      <c r="O61" s="53">
        <f t="shared" si="5"/>
        <v>0.54360052828590577</v>
      </c>
      <c r="P61" s="53">
        <f t="shared" si="5"/>
        <v>0.56090514057071372</v>
      </c>
      <c r="Q61" s="53">
        <f t="shared" si="5"/>
        <v>0.40179922472787005</v>
      </c>
      <c r="R61" s="53">
        <f t="shared" si="5"/>
        <v>0.40179922472787005</v>
      </c>
      <c r="S61" s="53">
        <f t="shared" si="5"/>
        <v>0.35681298153401397</v>
      </c>
      <c r="T61" s="53">
        <f t="shared" si="5"/>
        <v>0.34457066743975751</v>
      </c>
      <c r="U61" s="53">
        <f t="shared" si="5"/>
        <v>0.23255790913075053</v>
      </c>
      <c r="V61" s="53">
        <f t="shared" si="5"/>
        <v>0.18966039137076085</v>
      </c>
      <c r="W61" s="53">
        <f t="shared" si="5"/>
        <v>0.15292830827196971</v>
      </c>
      <c r="X61" s="53">
        <f t="shared" si="5"/>
        <v>0.10504507867851923</v>
      </c>
      <c r="Y61" s="53">
        <f t="shared" si="5"/>
        <v>0.11475888305762166</v>
      </c>
      <c r="Z61" s="53">
        <f t="shared" si="5"/>
        <v>8.7304065514509935E-2</v>
      </c>
      <c r="AA61" s="53">
        <f t="shared" si="5"/>
        <v>8.3808699929540389E-2</v>
      </c>
      <c r="AB61" s="53">
        <f t="shared" si="5"/>
        <v>7.638986524347334E-2</v>
      </c>
      <c r="AC61" s="53">
        <f t="shared" si="5"/>
        <v>6.462999130592624E-2</v>
      </c>
      <c r="AD61" s="53">
        <f t="shared" si="5"/>
        <v>0.26566791313853055</v>
      </c>
    </row>
    <row r="62" spans="1:30" ht="12.75" customHeight="1">
      <c r="A62" s="35" t="s">
        <v>9</v>
      </c>
      <c r="B62" s="53">
        <f t="shared" si="3"/>
        <v>7.3572541885015443</v>
      </c>
      <c r="C62" s="53">
        <f t="shared" si="5"/>
        <v>5.094689490716334</v>
      </c>
      <c r="D62" s="53">
        <f t="shared" si="5"/>
        <v>5.2283306481063292</v>
      </c>
      <c r="E62" s="53">
        <f t="shared" si="5"/>
        <v>5.5075820026626383</v>
      </c>
      <c r="F62" s="53">
        <f t="shared" si="5"/>
        <v>4.6975368199920018</v>
      </c>
      <c r="G62" s="53">
        <f t="shared" si="5"/>
        <v>4.507121220113909</v>
      </c>
      <c r="H62" s="53">
        <f t="shared" si="5"/>
        <v>5.2634386634913666</v>
      </c>
      <c r="I62" s="53">
        <f t="shared" si="5"/>
        <v>5.2776064866544408</v>
      </c>
      <c r="J62" s="53">
        <f t="shared" si="5"/>
        <v>4.7961022294352498</v>
      </c>
      <c r="K62" s="53">
        <f t="shared" si="5"/>
        <v>5.1712234954018026</v>
      </c>
      <c r="L62" s="53">
        <f t="shared" si="5"/>
        <v>5.2375719144026274</v>
      </c>
      <c r="M62" s="53">
        <f t="shared" si="5"/>
        <v>4.8202788215254273</v>
      </c>
      <c r="N62" s="53">
        <f t="shared" si="5"/>
        <v>5.3016143146315056</v>
      </c>
      <c r="O62" s="53">
        <f t="shared" si="5"/>
        <v>5.5836616099825047</v>
      </c>
      <c r="P62" s="53">
        <f t="shared" si="5"/>
        <v>5.3600521600840567</v>
      </c>
      <c r="Q62" s="53">
        <f t="shared" si="5"/>
        <v>4.914803920832064</v>
      </c>
      <c r="R62" s="53">
        <f t="shared" si="5"/>
        <v>4.914803920832064</v>
      </c>
      <c r="S62" s="53">
        <f t="shared" si="5"/>
        <v>5.3757546032576728</v>
      </c>
      <c r="T62" s="53">
        <f t="shared" si="5"/>
        <v>5.738724586532598</v>
      </c>
      <c r="U62" s="53">
        <f t="shared" si="5"/>
        <v>5.9071257597327529</v>
      </c>
      <c r="V62" s="53">
        <f t="shared" si="5"/>
        <v>6.096257521927817</v>
      </c>
      <c r="W62" s="53">
        <f t="shared" si="5"/>
        <v>6.0065392399532067</v>
      </c>
      <c r="X62" s="53">
        <f t="shared" si="5"/>
        <v>5.9347250485266025</v>
      </c>
      <c r="Y62" s="53">
        <f t="shared" si="5"/>
        <v>5.9057856618417262</v>
      </c>
      <c r="Z62" s="53">
        <f t="shared" si="5"/>
        <v>6.1287382043011824</v>
      </c>
      <c r="AA62" s="53">
        <f t="shared" si="5"/>
        <v>6.0692848371855899</v>
      </c>
      <c r="AB62" s="53">
        <f t="shared" si="5"/>
        <v>5.5989516089629516</v>
      </c>
      <c r="AC62" s="53">
        <f t="shared" si="5"/>
        <v>5.9354082075447732</v>
      </c>
      <c r="AD62" s="53">
        <f t="shared" si="5"/>
        <v>5.5328067435748345</v>
      </c>
    </row>
    <row r="63" spans="1:30" ht="12.75" customHeight="1">
      <c r="A63" s="2" t="s">
        <v>8</v>
      </c>
      <c r="B63" s="53">
        <f t="shared" si="3"/>
        <v>100</v>
      </c>
      <c r="C63" s="53">
        <f t="shared" si="5"/>
        <v>100</v>
      </c>
      <c r="D63" s="53">
        <f t="shared" si="5"/>
        <v>100</v>
      </c>
      <c r="E63" s="53">
        <f t="shared" si="5"/>
        <v>100</v>
      </c>
      <c r="F63" s="53">
        <f t="shared" si="5"/>
        <v>100</v>
      </c>
      <c r="G63" s="53">
        <f t="shared" si="5"/>
        <v>100</v>
      </c>
      <c r="H63" s="53">
        <f t="shared" si="5"/>
        <v>100</v>
      </c>
      <c r="I63" s="53">
        <f t="shared" si="5"/>
        <v>100</v>
      </c>
      <c r="J63" s="53">
        <f t="shared" si="5"/>
        <v>100</v>
      </c>
      <c r="K63" s="53">
        <f t="shared" si="5"/>
        <v>100</v>
      </c>
      <c r="L63" s="53">
        <f t="shared" si="5"/>
        <v>100</v>
      </c>
      <c r="M63" s="53">
        <f t="shared" si="5"/>
        <v>100</v>
      </c>
      <c r="N63" s="53">
        <f t="shared" si="5"/>
        <v>100</v>
      </c>
      <c r="O63" s="53">
        <f t="shared" si="5"/>
        <v>100</v>
      </c>
      <c r="P63" s="53">
        <f t="shared" si="5"/>
        <v>100</v>
      </c>
      <c r="Q63" s="53">
        <f t="shared" si="5"/>
        <v>100</v>
      </c>
      <c r="R63" s="53">
        <f t="shared" si="5"/>
        <v>100</v>
      </c>
      <c r="S63" s="53">
        <f t="shared" si="5"/>
        <v>100</v>
      </c>
      <c r="T63" s="53">
        <f t="shared" si="5"/>
        <v>100</v>
      </c>
      <c r="U63" s="53">
        <f t="shared" si="5"/>
        <v>100</v>
      </c>
      <c r="V63" s="53">
        <f t="shared" si="5"/>
        <v>100</v>
      </c>
      <c r="W63" s="53">
        <f t="shared" si="5"/>
        <v>100</v>
      </c>
      <c r="X63" s="53">
        <f t="shared" si="5"/>
        <v>100</v>
      </c>
      <c r="Y63" s="53">
        <f t="shared" si="5"/>
        <v>100</v>
      </c>
      <c r="Z63" s="53">
        <f t="shared" si="5"/>
        <v>100</v>
      </c>
      <c r="AA63" s="53">
        <f t="shared" si="5"/>
        <v>100</v>
      </c>
      <c r="AB63" s="53">
        <f t="shared" si="5"/>
        <v>100</v>
      </c>
      <c r="AC63" s="53">
        <f t="shared" si="5"/>
        <v>100</v>
      </c>
      <c r="AD63" s="53">
        <f t="shared" si="5"/>
        <v>100</v>
      </c>
    </row>
    <row r="64" spans="1:30" ht="12.75" customHeight="1" thickBot="1"/>
    <row r="65" spans="1:30" ht="12.75" customHeight="1" thickTop="1" thickBot="1">
      <c r="A65" s="112" t="s">
        <v>42</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1:30" ht="12.75" customHeight="1" thickTop="1"/>
    <row r="67" spans="1:30" ht="12.75" customHeight="1">
      <c r="A67" s="35" t="s">
        <v>33</v>
      </c>
      <c r="B67" s="79" t="s">
        <v>589</v>
      </c>
      <c r="C67" s="53">
        <f>IFERROR(C9/B9*100-100,"--")</f>
        <v>48.350260662540336</v>
      </c>
      <c r="D67" s="53">
        <f t="shared" ref="D67:AC77" si="6">IFERROR(D9/C9*100-100,"--")</f>
        <v>15.555793827968969</v>
      </c>
      <c r="E67" s="53">
        <f t="shared" si="6"/>
        <v>1.2408485397412079</v>
      </c>
      <c r="F67" s="53">
        <f t="shared" si="6"/>
        <v>-11.929669034714095</v>
      </c>
      <c r="G67" s="53">
        <f t="shared" si="6"/>
        <v>-4.4397526969705865</v>
      </c>
      <c r="H67" s="53">
        <f t="shared" si="6"/>
        <v>-6.9896182677579475</v>
      </c>
      <c r="I67" s="53">
        <f t="shared" si="6"/>
        <v>-31.255926657823807</v>
      </c>
      <c r="J67" s="53">
        <f t="shared" si="6"/>
        <v>8.5086273759114732</v>
      </c>
      <c r="K67" s="53">
        <f t="shared" si="6"/>
        <v>11.426924762836592</v>
      </c>
      <c r="L67" s="53">
        <f t="shared" si="6"/>
        <v>36.941233092724701</v>
      </c>
      <c r="M67" s="53">
        <f t="shared" si="6"/>
        <v>29.637141678092206</v>
      </c>
      <c r="N67" s="53">
        <f t="shared" si="6"/>
        <v>338.41132920260958</v>
      </c>
      <c r="O67" s="53">
        <f t="shared" si="6"/>
        <v>36.813765903268177</v>
      </c>
      <c r="P67" s="53">
        <f t="shared" si="6"/>
        <v>-18.226190929739545</v>
      </c>
      <c r="Q67" s="53">
        <f t="shared" si="6"/>
        <v>13.189775956147571</v>
      </c>
      <c r="R67" s="53">
        <f t="shared" si="6"/>
        <v>0</v>
      </c>
      <c r="S67" s="53">
        <f t="shared" si="6"/>
        <v>0.69152161369385112</v>
      </c>
      <c r="T67" s="53">
        <f t="shared" si="6"/>
        <v>-10.4231891738564</v>
      </c>
      <c r="U67" s="53">
        <f t="shared" si="6"/>
        <v>-11.515896298268842</v>
      </c>
      <c r="V67" s="53">
        <f t="shared" si="6"/>
        <v>0.73670308791358252</v>
      </c>
      <c r="W67" s="53">
        <f t="shared" si="6"/>
        <v>-18.080715388008826</v>
      </c>
      <c r="X67" s="53">
        <f t="shared" si="6"/>
        <v>-10.37476841291388</v>
      </c>
      <c r="Y67" s="53">
        <f t="shared" si="6"/>
        <v>-16.527957587256438</v>
      </c>
      <c r="Z67" s="53">
        <f t="shared" si="6"/>
        <v>6.4248512129327082</v>
      </c>
      <c r="AA67" s="53">
        <f t="shared" si="6"/>
        <v>-32.415105816357837</v>
      </c>
      <c r="AB67" s="53">
        <f t="shared" si="6"/>
        <v>7.4580763757014381</v>
      </c>
      <c r="AC67" s="53">
        <f t="shared" si="6"/>
        <v>9.8844120587646245</v>
      </c>
      <c r="AD67" s="53">
        <f>POWER(AC9/B9,1/28)*100-100</f>
        <v>5.6480995757689101</v>
      </c>
    </row>
    <row r="68" spans="1:30" ht="12.75" customHeight="1">
      <c r="A68" s="35" t="s">
        <v>32</v>
      </c>
      <c r="B68" s="79" t="s">
        <v>589</v>
      </c>
      <c r="C68" s="53">
        <f t="shared" ref="C68:R92" si="7">IFERROR(C10/B10*100-100,"--")</f>
        <v>28.559275283354168</v>
      </c>
      <c r="D68" s="53">
        <f t="shared" si="7"/>
        <v>50.505314946137048</v>
      </c>
      <c r="E68" s="53">
        <f t="shared" si="7"/>
        <v>8.4892480602109117</v>
      </c>
      <c r="F68" s="53">
        <f t="shared" si="7"/>
        <v>8.2140396974579488</v>
      </c>
      <c r="G68" s="53">
        <f t="shared" si="7"/>
        <v>18.169405404579834</v>
      </c>
      <c r="H68" s="53">
        <f t="shared" si="7"/>
        <v>-9.0459680139276344</v>
      </c>
      <c r="I68" s="53">
        <f t="shared" si="7"/>
        <v>-22.5242106427999</v>
      </c>
      <c r="J68" s="53">
        <f t="shared" si="7"/>
        <v>-4.466107410674482</v>
      </c>
      <c r="K68" s="53">
        <f t="shared" si="7"/>
        <v>15.397130375699874</v>
      </c>
      <c r="L68" s="53">
        <f t="shared" si="7"/>
        <v>0.65965255961684477</v>
      </c>
      <c r="M68" s="53">
        <f t="shared" si="7"/>
        <v>35.323631586297978</v>
      </c>
      <c r="N68" s="53">
        <f t="shared" si="7"/>
        <v>23.51021534571538</v>
      </c>
      <c r="O68" s="53">
        <f t="shared" si="7"/>
        <v>21.287212373661887</v>
      </c>
      <c r="P68" s="53">
        <f t="shared" si="7"/>
        <v>-7.6108331247118741</v>
      </c>
      <c r="Q68" s="53">
        <f t="shared" si="7"/>
        <v>22.957388140493933</v>
      </c>
      <c r="R68" s="53">
        <f t="shared" si="7"/>
        <v>0</v>
      </c>
      <c r="S68" s="53">
        <f t="shared" si="6"/>
        <v>8.0989525609213189</v>
      </c>
      <c r="T68" s="53">
        <f t="shared" si="6"/>
        <v>3.893445121592336</v>
      </c>
      <c r="U68" s="53">
        <f t="shared" si="6"/>
        <v>1.4139397608114734</v>
      </c>
      <c r="V68" s="53">
        <f t="shared" si="6"/>
        <v>-3.4874302092479468</v>
      </c>
      <c r="W68" s="53">
        <f t="shared" si="6"/>
        <v>1.2074435428216361</v>
      </c>
      <c r="X68" s="53">
        <f t="shared" si="6"/>
        <v>-9.598569822350413</v>
      </c>
      <c r="Y68" s="53">
        <f t="shared" si="6"/>
        <v>-4.737877258117706</v>
      </c>
      <c r="Z68" s="53">
        <f t="shared" si="6"/>
        <v>-1.6528027979913418</v>
      </c>
      <c r="AA68" s="53">
        <f t="shared" si="6"/>
        <v>-25.339460180797772</v>
      </c>
      <c r="AB68" s="53">
        <f t="shared" si="6"/>
        <v>12.583847756199845</v>
      </c>
      <c r="AC68" s="53">
        <f t="shared" si="6"/>
        <v>-22.219398936577633</v>
      </c>
      <c r="AD68" s="53">
        <f t="shared" ref="AD68:AD92" si="8">POWER(AC10/B10,1/28)*100-100</f>
        <v>3.9740027378528424</v>
      </c>
    </row>
    <row r="69" spans="1:30" ht="12.75" customHeight="1">
      <c r="A69" s="35" t="s">
        <v>31</v>
      </c>
      <c r="B69" s="79" t="s">
        <v>589</v>
      </c>
      <c r="C69" s="53">
        <f t="shared" si="7"/>
        <v>39.391627134081546</v>
      </c>
      <c r="D69" s="53">
        <f t="shared" si="6"/>
        <v>31.76393151737355</v>
      </c>
      <c r="E69" s="53">
        <f t="shared" si="6"/>
        <v>-10.843467982795289</v>
      </c>
      <c r="F69" s="53">
        <f t="shared" si="6"/>
        <v>10.785149525141023</v>
      </c>
      <c r="G69" s="53">
        <f t="shared" si="6"/>
        <v>22.870754253330318</v>
      </c>
      <c r="H69" s="53">
        <f t="shared" si="6"/>
        <v>-12.335786219654238</v>
      </c>
      <c r="I69" s="53">
        <f t="shared" si="6"/>
        <v>-10.871836767353699</v>
      </c>
      <c r="J69" s="53">
        <f t="shared" si="6"/>
        <v>0.83485613382863733</v>
      </c>
      <c r="K69" s="53">
        <f t="shared" si="6"/>
        <v>3.4916399352995313</v>
      </c>
      <c r="L69" s="53">
        <f t="shared" si="6"/>
        <v>1.2291257311746335</v>
      </c>
      <c r="M69" s="53">
        <f t="shared" si="6"/>
        <v>34.514420836916429</v>
      </c>
      <c r="N69" s="53">
        <f t="shared" si="6"/>
        <v>-1.5003392798185047</v>
      </c>
      <c r="O69" s="53">
        <f t="shared" si="6"/>
        <v>-0.9631812859778961</v>
      </c>
      <c r="P69" s="53">
        <f t="shared" si="6"/>
        <v>0.61557214265997118</v>
      </c>
      <c r="Q69" s="53">
        <f t="shared" si="6"/>
        <v>17.733298187475754</v>
      </c>
      <c r="R69" s="53">
        <f t="shared" si="6"/>
        <v>0</v>
      </c>
      <c r="S69" s="53">
        <f t="shared" si="6"/>
        <v>8.4334431857787422</v>
      </c>
      <c r="T69" s="53">
        <f t="shared" si="6"/>
        <v>-1.9632988772502671</v>
      </c>
      <c r="U69" s="53">
        <f t="shared" si="6"/>
        <v>-5.3083933594045192</v>
      </c>
      <c r="V69" s="53">
        <f t="shared" si="6"/>
        <v>4.9525637357605206</v>
      </c>
      <c r="W69" s="53">
        <f t="shared" si="6"/>
        <v>-0.47665122247639147</v>
      </c>
      <c r="X69" s="53">
        <f t="shared" si="6"/>
        <v>-7.1546685215841279</v>
      </c>
      <c r="Y69" s="53">
        <f t="shared" si="6"/>
        <v>9.9199746159774662</v>
      </c>
      <c r="Z69" s="53">
        <f t="shared" si="6"/>
        <v>-3.3660903118428109</v>
      </c>
      <c r="AA69" s="53">
        <f t="shared" si="6"/>
        <v>-41.121921207237158</v>
      </c>
      <c r="AB69" s="53">
        <f t="shared" si="6"/>
        <v>7.8891074247760429</v>
      </c>
      <c r="AC69" s="53">
        <f t="shared" si="6"/>
        <v>-17.304063735855593</v>
      </c>
      <c r="AD69" s="53">
        <f t="shared" si="8"/>
        <v>1.5956492263426298</v>
      </c>
    </row>
    <row r="70" spans="1:30" ht="12.75" customHeight="1">
      <c r="A70" s="35" t="s">
        <v>30</v>
      </c>
      <c r="B70" s="79" t="s">
        <v>589</v>
      </c>
      <c r="C70" s="53">
        <f t="shared" si="7"/>
        <v>87.335591814870753</v>
      </c>
      <c r="D70" s="53">
        <f t="shared" si="6"/>
        <v>13.639490277209347</v>
      </c>
      <c r="E70" s="53">
        <f t="shared" si="6"/>
        <v>4.1284034046155114</v>
      </c>
      <c r="F70" s="53">
        <f t="shared" si="6"/>
        <v>-13.43500567319586</v>
      </c>
      <c r="G70" s="53">
        <f t="shared" si="6"/>
        <v>25.423183538121179</v>
      </c>
      <c r="H70" s="53">
        <f t="shared" si="6"/>
        <v>-8.7832346764594291</v>
      </c>
      <c r="I70" s="53">
        <f t="shared" si="6"/>
        <v>-0.8339724147246983</v>
      </c>
      <c r="J70" s="53">
        <f t="shared" si="6"/>
        <v>-4.2617510986549263</v>
      </c>
      <c r="K70" s="53">
        <f t="shared" si="6"/>
        <v>-2.9365496626440546</v>
      </c>
      <c r="L70" s="53">
        <f t="shared" si="6"/>
        <v>17.411039196191979</v>
      </c>
      <c r="M70" s="53">
        <f t="shared" si="6"/>
        <v>6.1745711485964279</v>
      </c>
      <c r="N70" s="53">
        <f t="shared" si="6"/>
        <v>11.668707781998179</v>
      </c>
      <c r="O70" s="53">
        <f t="shared" si="6"/>
        <v>12.525506551325137</v>
      </c>
      <c r="P70" s="53">
        <f t="shared" si="6"/>
        <v>-5.4300600302475033</v>
      </c>
      <c r="Q70" s="53">
        <f t="shared" si="6"/>
        <v>12.342460506757689</v>
      </c>
      <c r="R70" s="53">
        <f t="shared" si="6"/>
        <v>0</v>
      </c>
      <c r="S70" s="53">
        <f t="shared" si="6"/>
        <v>7.2817906371198831</v>
      </c>
      <c r="T70" s="53">
        <f t="shared" si="6"/>
        <v>-5.8166910333697217</v>
      </c>
      <c r="U70" s="53">
        <f t="shared" si="6"/>
        <v>-4.637492193122128</v>
      </c>
      <c r="V70" s="53">
        <f t="shared" si="6"/>
        <v>-12.367223621192593</v>
      </c>
      <c r="W70" s="53">
        <f t="shared" si="6"/>
        <v>6.514799282967104</v>
      </c>
      <c r="X70" s="53">
        <f t="shared" si="6"/>
        <v>-0.776389825594066</v>
      </c>
      <c r="Y70" s="53">
        <f t="shared" si="6"/>
        <v>24.652636006875127</v>
      </c>
      <c r="Z70" s="53">
        <f t="shared" si="6"/>
        <v>15.515299494478271</v>
      </c>
      <c r="AA70" s="53">
        <f t="shared" si="6"/>
        <v>77.04821504384708</v>
      </c>
      <c r="AB70" s="53">
        <f t="shared" si="6"/>
        <v>18.88408205551741</v>
      </c>
      <c r="AC70" s="53">
        <f t="shared" si="6"/>
        <v>27.534578938964714</v>
      </c>
      <c r="AD70" s="53">
        <f t="shared" si="8"/>
        <v>9.1528301192403063</v>
      </c>
    </row>
    <row r="71" spans="1:30" ht="12.75" customHeight="1">
      <c r="A71" s="35" t="s">
        <v>29</v>
      </c>
      <c r="B71" s="79" t="s">
        <v>589</v>
      </c>
      <c r="C71" s="53">
        <f t="shared" si="7"/>
        <v>-15.883134551809889</v>
      </c>
      <c r="D71" s="53">
        <f t="shared" si="6"/>
        <v>49.603704204984894</v>
      </c>
      <c r="E71" s="53">
        <f t="shared" si="6"/>
        <v>-3.7981586050131284</v>
      </c>
      <c r="F71" s="53">
        <f t="shared" si="6"/>
        <v>13.826649425078074</v>
      </c>
      <c r="G71" s="53">
        <f t="shared" si="6"/>
        <v>38.83033716219785</v>
      </c>
      <c r="H71" s="53">
        <f t="shared" si="6"/>
        <v>-6.1726831953843089</v>
      </c>
      <c r="I71" s="53">
        <f t="shared" si="6"/>
        <v>-2.9414988206475385</v>
      </c>
      <c r="J71" s="53">
        <f t="shared" si="6"/>
        <v>3.2761825763993215</v>
      </c>
      <c r="K71" s="53">
        <f t="shared" si="6"/>
        <v>-2.833291049509512</v>
      </c>
      <c r="L71" s="53">
        <f t="shared" si="6"/>
        <v>-12.323229399880759</v>
      </c>
      <c r="M71" s="53">
        <f t="shared" si="6"/>
        <v>35.085472553976814</v>
      </c>
      <c r="N71" s="53">
        <f t="shared" si="6"/>
        <v>-10.152036343972313</v>
      </c>
      <c r="O71" s="53">
        <f t="shared" si="6"/>
        <v>-11.761592605631904</v>
      </c>
      <c r="P71" s="53">
        <f t="shared" si="6"/>
        <v>-1.1734576543907593</v>
      </c>
      <c r="Q71" s="53">
        <f t="shared" si="6"/>
        <v>-9.8094094819561803</v>
      </c>
      <c r="R71" s="53">
        <f t="shared" si="6"/>
        <v>0</v>
      </c>
      <c r="S71" s="53">
        <f t="shared" si="6"/>
        <v>1.2043139871156967</v>
      </c>
      <c r="T71" s="53">
        <f t="shared" si="6"/>
        <v>23.561085190142876</v>
      </c>
      <c r="U71" s="53">
        <f t="shared" si="6"/>
        <v>2.6505787930676945</v>
      </c>
      <c r="V71" s="53">
        <f t="shared" si="6"/>
        <v>0.79945704623528968</v>
      </c>
      <c r="W71" s="53">
        <f t="shared" si="6"/>
        <v>-19.532475324975849</v>
      </c>
      <c r="X71" s="53">
        <f t="shared" si="6"/>
        <v>-22.104359636189187</v>
      </c>
      <c r="Y71" s="53">
        <f t="shared" si="6"/>
        <v>1.9013163324340638</v>
      </c>
      <c r="Z71" s="53">
        <f t="shared" si="6"/>
        <v>2.6386631264238503</v>
      </c>
      <c r="AA71" s="53">
        <f t="shared" si="6"/>
        <v>-23.290351362725488</v>
      </c>
      <c r="AB71" s="53">
        <f t="shared" si="6"/>
        <v>10.785234448110998</v>
      </c>
      <c r="AC71" s="53">
        <f t="shared" si="6"/>
        <v>-6.953877138629764</v>
      </c>
      <c r="AD71" s="53">
        <f t="shared" si="8"/>
        <v>-6.6862161104580764E-2</v>
      </c>
    </row>
    <row r="72" spans="1:30" ht="12.75" customHeight="1">
      <c r="A72" s="35" t="s">
        <v>28</v>
      </c>
      <c r="B72" s="79" t="s">
        <v>589</v>
      </c>
      <c r="C72" s="53">
        <f t="shared" si="7"/>
        <v>-13.213561833255824</v>
      </c>
      <c r="D72" s="53">
        <f t="shared" si="6"/>
        <v>55.684048559816603</v>
      </c>
      <c r="E72" s="53">
        <f t="shared" si="6"/>
        <v>-14.677619661236776</v>
      </c>
      <c r="F72" s="53">
        <f t="shared" si="6"/>
        <v>14.552645490431871</v>
      </c>
      <c r="G72" s="53">
        <f t="shared" si="6"/>
        <v>31.899951337295761</v>
      </c>
      <c r="H72" s="53">
        <f t="shared" si="6"/>
        <v>-4.2966195396544151</v>
      </c>
      <c r="I72" s="53">
        <f t="shared" si="6"/>
        <v>-10.727480099630327</v>
      </c>
      <c r="J72" s="53">
        <f t="shared" si="6"/>
        <v>7.967077336205449</v>
      </c>
      <c r="K72" s="53">
        <f t="shared" si="6"/>
        <v>-4.2538067780644155</v>
      </c>
      <c r="L72" s="53">
        <f t="shared" si="6"/>
        <v>-7.0586983135118544</v>
      </c>
      <c r="M72" s="53">
        <f t="shared" si="6"/>
        <v>35.557443391241407</v>
      </c>
      <c r="N72" s="53">
        <f t="shared" si="6"/>
        <v>10.508271217320925</v>
      </c>
      <c r="O72" s="53">
        <f t="shared" si="6"/>
        <v>-5.4144085329026694</v>
      </c>
      <c r="P72" s="53">
        <f t="shared" si="6"/>
        <v>-7.6898947930715877</v>
      </c>
      <c r="Q72" s="53">
        <f t="shared" si="6"/>
        <v>-0.93531055031125732</v>
      </c>
      <c r="R72" s="53">
        <f t="shared" si="6"/>
        <v>0</v>
      </c>
      <c r="S72" s="53">
        <f t="shared" si="6"/>
        <v>2.3558981123298537</v>
      </c>
      <c r="T72" s="53">
        <f t="shared" si="6"/>
        <v>5.7474256455690664</v>
      </c>
      <c r="U72" s="53">
        <f t="shared" si="6"/>
        <v>-5.9968177138141812</v>
      </c>
      <c r="V72" s="53">
        <f t="shared" si="6"/>
        <v>0.16797570676776274</v>
      </c>
      <c r="W72" s="53">
        <f t="shared" si="6"/>
        <v>-29.072279996209957</v>
      </c>
      <c r="X72" s="53">
        <f t="shared" si="6"/>
        <v>-23.031807235131183</v>
      </c>
      <c r="Y72" s="53">
        <f t="shared" si="6"/>
        <v>-0.58816585712075664</v>
      </c>
      <c r="Z72" s="53">
        <f t="shared" si="6"/>
        <v>-0.58651286958819071</v>
      </c>
      <c r="AA72" s="53">
        <f t="shared" si="6"/>
        <v>-27.534066386161015</v>
      </c>
      <c r="AB72" s="53">
        <f t="shared" si="6"/>
        <v>15.882476226662462</v>
      </c>
      <c r="AC72" s="53">
        <f t="shared" si="6"/>
        <v>-50.470945237547468</v>
      </c>
      <c r="AD72" s="53">
        <f t="shared" si="8"/>
        <v>-3.0203020065165447</v>
      </c>
    </row>
    <row r="73" spans="1:30" ht="12.75" customHeight="1">
      <c r="A73" s="35" t="s">
        <v>27</v>
      </c>
      <c r="B73" s="79" t="s">
        <v>589</v>
      </c>
      <c r="C73" s="53">
        <f t="shared" si="7"/>
        <v>29.005120939405316</v>
      </c>
      <c r="D73" s="53">
        <f t="shared" si="6"/>
        <v>31.357883570942533</v>
      </c>
      <c r="E73" s="53">
        <f t="shared" si="6"/>
        <v>11.134055029761996</v>
      </c>
      <c r="F73" s="53">
        <f t="shared" si="6"/>
        <v>10.566918172915265</v>
      </c>
      <c r="G73" s="53">
        <f t="shared" si="6"/>
        <v>0.63969931179978801</v>
      </c>
      <c r="H73" s="53">
        <f t="shared" si="6"/>
        <v>24.012665237220546</v>
      </c>
      <c r="I73" s="53">
        <f t="shared" si="6"/>
        <v>-9.5632699213301322</v>
      </c>
      <c r="J73" s="53">
        <f t="shared" si="6"/>
        <v>-28.632632551546081</v>
      </c>
      <c r="K73" s="53">
        <f t="shared" si="6"/>
        <v>31.538481791186342</v>
      </c>
      <c r="L73" s="53">
        <f t="shared" si="6"/>
        <v>-1.1987973967935233</v>
      </c>
      <c r="M73" s="53">
        <f t="shared" si="6"/>
        <v>31.948594834018706</v>
      </c>
      <c r="N73" s="53">
        <f t="shared" si="6"/>
        <v>1.403201702216279</v>
      </c>
      <c r="O73" s="53">
        <f t="shared" si="6"/>
        <v>-4.8817090873199334</v>
      </c>
      <c r="P73" s="53">
        <f t="shared" si="6"/>
        <v>11.659429393958121</v>
      </c>
      <c r="Q73" s="53">
        <f t="shared" si="6"/>
        <v>17.82109371306602</v>
      </c>
      <c r="R73" s="53">
        <f t="shared" si="6"/>
        <v>0</v>
      </c>
      <c r="S73" s="53">
        <f t="shared" si="6"/>
        <v>5.715723196678212</v>
      </c>
      <c r="T73" s="53">
        <f t="shared" si="6"/>
        <v>7.4984904653793762</v>
      </c>
      <c r="U73" s="53">
        <f t="shared" si="6"/>
        <v>7.31061497341598</v>
      </c>
      <c r="V73" s="53">
        <f t="shared" si="6"/>
        <v>5.6126493356926801</v>
      </c>
      <c r="W73" s="53">
        <f t="shared" si="6"/>
        <v>-3.1781403793944492</v>
      </c>
      <c r="X73" s="53">
        <f t="shared" si="6"/>
        <v>7.755646030723895</v>
      </c>
      <c r="Y73" s="53">
        <f t="shared" si="6"/>
        <v>-3.1416403887596829</v>
      </c>
      <c r="Z73" s="53">
        <f t="shared" si="6"/>
        <v>-7.4597127256610634</v>
      </c>
      <c r="AA73" s="53">
        <f t="shared" si="6"/>
        <v>-36.722757113421345</v>
      </c>
      <c r="AB73" s="53">
        <f t="shared" si="6"/>
        <v>8.0688495078483129</v>
      </c>
      <c r="AC73" s="53">
        <f t="shared" si="6"/>
        <v>20.376493658798836</v>
      </c>
      <c r="AD73" s="53">
        <f t="shared" si="8"/>
        <v>4.7002927521697444</v>
      </c>
    </row>
    <row r="74" spans="1:30" ht="12.75" customHeight="1">
      <c r="A74" s="35" t="s">
        <v>26</v>
      </c>
      <c r="B74" s="79" t="s">
        <v>589</v>
      </c>
      <c r="C74" s="53">
        <f t="shared" si="7"/>
        <v>53.265221478893807</v>
      </c>
      <c r="D74" s="53">
        <f t="shared" si="6"/>
        <v>32.410680300455141</v>
      </c>
      <c r="E74" s="53">
        <f t="shared" si="6"/>
        <v>-5.296766840564743</v>
      </c>
      <c r="F74" s="53">
        <f t="shared" si="6"/>
        <v>22.457670495465649</v>
      </c>
      <c r="G74" s="53">
        <f t="shared" si="6"/>
        <v>50.599390067782167</v>
      </c>
      <c r="H74" s="53">
        <f t="shared" si="6"/>
        <v>-38.446727398512557</v>
      </c>
      <c r="I74" s="53">
        <f t="shared" si="6"/>
        <v>-6.5448133701169127</v>
      </c>
      <c r="J74" s="53">
        <f t="shared" si="6"/>
        <v>-4.0449929078375675</v>
      </c>
      <c r="K74" s="53">
        <f t="shared" si="6"/>
        <v>9.5091989837603279</v>
      </c>
      <c r="L74" s="53">
        <f t="shared" si="6"/>
        <v>-28.256053416934108</v>
      </c>
      <c r="M74" s="53">
        <f t="shared" si="6"/>
        <v>14.320112222875991</v>
      </c>
      <c r="N74" s="53">
        <f t="shared" si="6"/>
        <v>-25.543236670382598</v>
      </c>
      <c r="O74" s="53">
        <f t="shared" si="6"/>
        <v>-1.3455954480984786</v>
      </c>
      <c r="P74" s="53">
        <f t="shared" si="6"/>
        <v>-4.3093806125154117</v>
      </c>
      <c r="Q74" s="53">
        <f t="shared" si="6"/>
        <v>10.466916537018193</v>
      </c>
      <c r="R74" s="53">
        <f t="shared" si="6"/>
        <v>0</v>
      </c>
      <c r="S74" s="53">
        <f t="shared" si="6"/>
        <v>-5.7481892019641805</v>
      </c>
      <c r="T74" s="53">
        <f t="shared" si="6"/>
        <v>16.619536401535356</v>
      </c>
      <c r="U74" s="53">
        <f t="shared" si="6"/>
        <v>9.9680575037687191</v>
      </c>
      <c r="V74" s="53">
        <f t="shared" si="6"/>
        <v>5.769312989826588</v>
      </c>
      <c r="W74" s="53">
        <f t="shared" si="6"/>
        <v>-5.5151934158862161</v>
      </c>
      <c r="X74" s="53">
        <f t="shared" si="6"/>
        <v>-0.29115712361954138</v>
      </c>
      <c r="Y74" s="53">
        <f t="shared" si="6"/>
        <v>14.344153962260492</v>
      </c>
      <c r="Z74" s="53">
        <f t="shared" si="6"/>
        <v>7.5421361025304776</v>
      </c>
      <c r="AA74" s="53">
        <f t="shared" si="6"/>
        <v>-11.941593867687502</v>
      </c>
      <c r="AB74" s="53">
        <f t="shared" si="6"/>
        <v>26.502801535902634</v>
      </c>
      <c r="AC74" s="53">
        <f t="shared" si="6"/>
        <v>11.696069538740744</v>
      </c>
      <c r="AD74" s="53">
        <f t="shared" si="8"/>
        <v>3.347743545971781</v>
      </c>
    </row>
    <row r="75" spans="1:30" ht="12.75" customHeight="1">
      <c r="A75" s="35" t="s">
        <v>25</v>
      </c>
      <c r="B75" s="79" t="s">
        <v>589</v>
      </c>
      <c r="C75" s="53">
        <f t="shared" si="7"/>
        <v>23.611384207960469</v>
      </c>
      <c r="D75" s="53">
        <f t="shared" si="6"/>
        <v>22.793726404015445</v>
      </c>
      <c r="E75" s="53">
        <f t="shared" si="6"/>
        <v>10.32234045173827</v>
      </c>
      <c r="F75" s="53">
        <f t="shared" si="6"/>
        <v>14.295222922310685</v>
      </c>
      <c r="G75" s="53">
        <f t="shared" si="6"/>
        <v>11.977575075534787</v>
      </c>
      <c r="H75" s="53">
        <f t="shared" si="6"/>
        <v>-28.63918947578388</v>
      </c>
      <c r="I75" s="53">
        <f t="shared" si="6"/>
        <v>2.138650539141068</v>
      </c>
      <c r="J75" s="53">
        <f t="shared" si="6"/>
        <v>-6.3518293159313401</v>
      </c>
      <c r="K75" s="53">
        <f t="shared" si="6"/>
        <v>6.612050028614803</v>
      </c>
      <c r="L75" s="53">
        <f t="shared" si="6"/>
        <v>6.9436930925623557</v>
      </c>
      <c r="M75" s="53">
        <f t="shared" si="6"/>
        <v>12.808686889440395</v>
      </c>
      <c r="N75" s="53">
        <f t="shared" si="6"/>
        <v>-15.05324738596039</v>
      </c>
      <c r="O75" s="53">
        <f t="shared" si="6"/>
        <v>-23.556172606931952</v>
      </c>
      <c r="P75" s="53">
        <f t="shared" si="6"/>
        <v>10.652061506577738</v>
      </c>
      <c r="Q75" s="53">
        <f t="shared" si="6"/>
        <v>25.235458031507548</v>
      </c>
      <c r="R75" s="53">
        <f t="shared" si="6"/>
        <v>0</v>
      </c>
      <c r="S75" s="53">
        <f t="shared" si="6"/>
        <v>-1.9645176344433963</v>
      </c>
      <c r="T75" s="53">
        <f t="shared" si="6"/>
        <v>8.9787512613540343</v>
      </c>
      <c r="U75" s="53">
        <f t="shared" si="6"/>
        <v>14.102293900160689</v>
      </c>
      <c r="V75" s="53">
        <f t="shared" si="6"/>
        <v>19.191644642768196</v>
      </c>
      <c r="W75" s="53">
        <f t="shared" si="6"/>
        <v>-13.13278304034759</v>
      </c>
      <c r="X75" s="53">
        <f t="shared" si="6"/>
        <v>-2.3180503418394238</v>
      </c>
      <c r="Y75" s="53">
        <f t="shared" si="6"/>
        <v>-3.2652065162636745E-2</v>
      </c>
      <c r="Z75" s="53">
        <f t="shared" si="6"/>
        <v>-14.964906784442817</v>
      </c>
      <c r="AA75" s="53">
        <f t="shared" si="6"/>
        <v>-46.827863685113044</v>
      </c>
      <c r="AB75" s="53">
        <f t="shared" si="6"/>
        <v>12.943762480642334</v>
      </c>
      <c r="AC75" s="53">
        <f t="shared" si="6"/>
        <v>10.802225804815109</v>
      </c>
      <c r="AD75" s="53">
        <f t="shared" si="8"/>
        <v>0.59528259053665522</v>
      </c>
    </row>
    <row r="76" spans="1:30" ht="12.75" customHeight="1">
      <c r="A76" s="35" t="s">
        <v>24</v>
      </c>
      <c r="B76" s="79" t="s">
        <v>589</v>
      </c>
      <c r="C76" s="53">
        <f t="shared" si="7"/>
        <v>29.21093796430344</v>
      </c>
      <c r="D76" s="53">
        <f t="shared" si="6"/>
        <v>-4.6164328185293755</v>
      </c>
      <c r="E76" s="53">
        <f t="shared" si="6"/>
        <v>9.8104197043336541</v>
      </c>
      <c r="F76" s="53">
        <f t="shared" si="6"/>
        <v>13.159880553824493</v>
      </c>
      <c r="G76" s="53">
        <f t="shared" si="6"/>
        <v>35.498603838494006</v>
      </c>
      <c r="H76" s="53">
        <f t="shared" si="6"/>
        <v>-12.748647641675007</v>
      </c>
      <c r="I76" s="53">
        <f t="shared" si="6"/>
        <v>-8.1027823482458103</v>
      </c>
      <c r="J76" s="53">
        <f t="shared" si="6"/>
        <v>-29.883011883116268</v>
      </c>
      <c r="K76" s="53">
        <f t="shared" si="6"/>
        <v>-13.784839040819151</v>
      </c>
      <c r="L76" s="53">
        <f t="shared" si="6"/>
        <v>6.6651455789272376</v>
      </c>
      <c r="M76" s="53">
        <f t="shared" si="6"/>
        <v>-0.70311587411380572</v>
      </c>
      <c r="N76" s="53">
        <f t="shared" si="6"/>
        <v>-0.27525904641782972</v>
      </c>
      <c r="O76" s="53">
        <f t="shared" si="6"/>
        <v>21.057923405584106</v>
      </c>
      <c r="P76" s="53">
        <f t="shared" si="6"/>
        <v>-16.750639278607267</v>
      </c>
      <c r="Q76" s="53">
        <f t="shared" si="6"/>
        <v>10.002485510120479</v>
      </c>
      <c r="R76" s="53">
        <f t="shared" si="6"/>
        <v>0</v>
      </c>
      <c r="S76" s="53">
        <f t="shared" si="6"/>
        <v>19.439981406377456</v>
      </c>
      <c r="T76" s="53">
        <f t="shared" si="6"/>
        <v>9.6072575941072103</v>
      </c>
      <c r="U76" s="53">
        <f t="shared" si="6"/>
        <v>-1.954851303301794</v>
      </c>
      <c r="V76" s="53">
        <f t="shared" si="6"/>
        <v>7.4389029413276972</v>
      </c>
      <c r="W76" s="53">
        <f t="shared" si="6"/>
        <v>-4.1711452972315612</v>
      </c>
      <c r="X76" s="53">
        <f t="shared" si="6"/>
        <v>-8.7488473609414967</v>
      </c>
      <c r="Y76" s="53">
        <f t="shared" si="6"/>
        <v>2.19130830379504</v>
      </c>
      <c r="Z76" s="53">
        <f t="shared" si="6"/>
        <v>18.506299691897098</v>
      </c>
      <c r="AA76" s="53">
        <f t="shared" si="6"/>
        <v>-3.8199335854742884</v>
      </c>
      <c r="AB76" s="53">
        <f t="shared" si="6"/>
        <v>1.2007032507482336</v>
      </c>
      <c r="AC76" s="53">
        <f t="shared" si="6"/>
        <v>7.9396094195270877</v>
      </c>
      <c r="AD76" s="53">
        <f t="shared" si="8"/>
        <v>2.1357593837096687</v>
      </c>
    </row>
    <row r="77" spans="1:30" ht="12.75" customHeight="1">
      <c r="A77" s="35" t="s">
        <v>23</v>
      </c>
      <c r="B77" s="79" t="s">
        <v>589</v>
      </c>
      <c r="C77" s="53">
        <f t="shared" si="7"/>
        <v>14.328663383817059</v>
      </c>
      <c r="D77" s="53">
        <f t="shared" si="6"/>
        <v>23.386361596793989</v>
      </c>
      <c r="E77" s="53">
        <f t="shared" si="6"/>
        <v>12.025107425589553</v>
      </c>
      <c r="F77" s="53">
        <f t="shared" si="6"/>
        <v>22.997988156329455</v>
      </c>
      <c r="G77" s="53">
        <f t="shared" si="6"/>
        <v>40.121475766057699</v>
      </c>
      <c r="H77" s="53">
        <f t="shared" si="6"/>
        <v>-16.075867706170868</v>
      </c>
      <c r="I77" s="53">
        <f t="shared" si="6"/>
        <v>-11.975155988700664</v>
      </c>
      <c r="J77" s="53">
        <f t="shared" si="6"/>
        <v>3.7407833265607877</v>
      </c>
      <c r="K77" s="53">
        <f t="shared" si="6"/>
        <v>21.751329197623576</v>
      </c>
      <c r="L77" s="53">
        <f t="shared" si="6"/>
        <v>7.2134290646139334</v>
      </c>
      <c r="M77" s="53">
        <f t="shared" si="6"/>
        <v>10.350878828331673</v>
      </c>
      <c r="N77" s="53">
        <f t="shared" ref="D77:AC87" si="9">IFERROR(N19/M19*100-100,"--")</f>
        <v>8.7398664024431554</v>
      </c>
      <c r="O77" s="53">
        <f t="shared" si="9"/>
        <v>-4.3594030562672259</v>
      </c>
      <c r="P77" s="53">
        <f t="shared" si="9"/>
        <v>-23.006744629820659</v>
      </c>
      <c r="Q77" s="53">
        <f t="shared" si="9"/>
        <v>22.522656030854733</v>
      </c>
      <c r="R77" s="53">
        <f t="shared" si="9"/>
        <v>0</v>
      </c>
      <c r="S77" s="53">
        <f t="shared" si="9"/>
        <v>7.3291296434812523</v>
      </c>
      <c r="T77" s="53">
        <f t="shared" si="9"/>
        <v>14.234883566791041</v>
      </c>
      <c r="U77" s="53">
        <f t="shared" si="9"/>
        <v>11.915595249351824</v>
      </c>
      <c r="V77" s="53">
        <f t="shared" si="9"/>
        <v>7.9776457681649049</v>
      </c>
      <c r="W77" s="53">
        <f t="shared" si="9"/>
        <v>1.4177871369230388</v>
      </c>
      <c r="X77" s="53">
        <f t="shared" si="9"/>
        <v>-0.91563718020178442</v>
      </c>
      <c r="Y77" s="53">
        <f t="shared" si="9"/>
        <v>-0.46292138728712473</v>
      </c>
      <c r="Z77" s="53">
        <f t="shared" si="9"/>
        <v>9.6542083945482062</v>
      </c>
      <c r="AA77" s="53">
        <f t="shared" si="9"/>
        <v>-21.002405182108944</v>
      </c>
      <c r="AB77" s="53">
        <f t="shared" si="9"/>
        <v>15.834509788587823</v>
      </c>
      <c r="AC77" s="53">
        <f t="shared" si="9"/>
        <v>21.29845623670397</v>
      </c>
      <c r="AD77" s="53">
        <f t="shared" si="8"/>
        <v>6.1517307848084215</v>
      </c>
    </row>
    <row r="78" spans="1:30" ht="12.75" customHeight="1">
      <c r="A78" s="35" t="s">
        <v>22</v>
      </c>
      <c r="B78" s="79" t="s">
        <v>589</v>
      </c>
      <c r="C78" s="53">
        <f t="shared" si="7"/>
        <v>22.89619669572447</v>
      </c>
      <c r="D78" s="53">
        <f t="shared" si="9"/>
        <v>20.966948331999163</v>
      </c>
      <c r="E78" s="53">
        <f t="shared" si="9"/>
        <v>4.8515051634116446</v>
      </c>
      <c r="F78" s="53">
        <f t="shared" si="9"/>
        <v>22.475094957571912</v>
      </c>
      <c r="G78" s="53">
        <f t="shared" si="9"/>
        <v>36.197107987259869</v>
      </c>
      <c r="H78" s="53">
        <f t="shared" si="9"/>
        <v>-7.8330127128214997</v>
      </c>
      <c r="I78" s="53">
        <f t="shared" si="9"/>
        <v>-14.896771960368454</v>
      </c>
      <c r="J78" s="53">
        <f t="shared" si="9"/>
        <v>7.5832268905867721</v>
      </c>
      <c r="K78" s="53">
        <f t="shared" si="9"/>
        <v>17.137665687828601</v>
      </c>
      <c r="L78" s="53">
        <f t="shared" si="9"/>
        <v>19.120940173414169</v>
      </c>
      <c r="M78" s="53">
        <f t="shared" si="9"/>
        <v>34.185666779127757</v>
      </c>
      <c r="N78" s="53">
        <f t="shared" si="9"/>
        <v>9.1851655328843975</v>
      </c>
      <c r="O78" s="53">
        <f t="shared" si="9"/>
        <v>8.5511753767073344</v>
      </c>
      <c r="P78" s="53">
        <f t="shared" si="9"/>
        <v>-5.4257044920994986</v>
      </c>
      <c r="Q78" s="53">
        <f t="shared" si="9"/>
        <v>26.813320281526828</v>
      </c>
      <c r="R78" s="53">
        <f t="shared" si="9"/>
        <v>0</v>
      </c>
      <c r="S78" s="53">
        <f t="shared" si="9"/>
        <v>15.741935605273653</v>
      </c>
      <c r="T78" s="53">
        <f t="shared" si="9"/>
        <v>33.402838399842096</v>
      </c>
      <c r="U78" s="53">
        <f t="shared" si="9"/>
        <v>26.191031641761001</v>
      </c>
      <c r="V78" s="53">
        <f t="shared" si="9"/>
        <v>-3.0961106561582454</v>
      </c>
      <c r="W78" s="53">
        <f t="shared" si="9"/>
        <v>7.7945789131943997</v>
      </c>
      <c r="X78" s="53">
        <f t="shared" si="9"/>
        <v>-11.484938450784625</v>
      </c>
      <c r="Y78" s="53">
        <f t="shared" si="9"/>
        <v>9.4497307014616183</v>
      </c>
      <c r="Z78" s="53">
        <f t="shared" si="9"/>
        <v>2.2811069240820956</v>
      </c>
      <c r="AA78" s="53">
        <f t="shared" si="9"/>
        <v>-20.78311425244587</v>
      </c>
      <c r="AB78" s="53">
        <f t="shared" si="9"/>
        <v>20.794121649601394</v>
      </c>
      <c r="AC78" s="53">
        <f t="shared" si="9"/>
        <v>11.959598230245277</v>
      </c>
      <c r="AD78" s="53">
        <f t="shared" si="8"/>
        <v>9.4762997495804484</v>
      </c>
    </row>
    <row r="79" spans="1:30" ht="12.75" customHeight="1">
      <c r="A79" s="35" t="s">
        <v>21</v>
      </c>
      <c r="B79" s="79" t="s">
        <v>589</v>
      </c>
      <c r="C79" s="53">
        <f t="shared" si="7"/>
        <v>43.387760442701762</v>
      </c>
      <c r="D79" s="53">
        <f t="shared" si="9"/>
        <v>26.976362529480809</v>
      </c>
      <c r="E79" s="53">
        <f t="shared" si="9"/>
        <v>-0.21718982233672079</v>
      </c>
      <c r="F79" s="53">
        <f t="shared" si="9"/>
        <v>20.346000295166462</v>
      </c>
      <c r="G79" s="53">
        <f t="shared" si="9"/>
        <v>-2.2855607365630703</v>
      </c>
      <c r="H79" s="53">
        <f t="shared" si="9"/>
        <v>-30.792744807812099</v>
      </c>
      <c r="I79" s="53">
        <f t="shared" si="9"/>
        <v>16.594485751728683</v>
      </c>
      <c r="J79" s="53">
        <f t="shared" si="9"/>
        <v>20.157319613730635</v>
      </c>
      <c r="K79" s="53">
        <f t="shared" si="9"/>
        <v>24.450850212593963</v>
      </c>
      <c r="L79" s="53">
        <f t="shared" si="9"/>
        <v>15.794018229180338</v>
      </c>
      <c r="M79" s="53">
        <f t="shared" si="9"/>
        <v>6.3406153229988149</v>
      </c>
      <c r="N79" s="53">
        <f t="shared" si="9"/>
        <v>1.0853961860904064</v>
      </c>
      <c r="O79" s="53">
        <f t="shared" si="9"/>
        <v>-11.631905749457715</v>
      </c>
      <c r="P79" s="53">
        <f t="shared" si="9"/>
        <v>-23.160062366837437</v>
      </c>
      <c r="Q79" s="53">
        <f t="shared" si="9"/>
        <v>38.135900778128416</v>
      </c>
      <c r="R79" s="53">
        <f t="shared" si="9"/>
        <v>0</v>
      </c>
      <c r="S79" s="53">
        <f t="shared" si="9"/>
        <v>7.4127641987967792</v>
      </c>
      <c r="T79" s="53">
        <f t="shared" si="9"/>
        <v>12.684494794162916</v>
      </c>
      <c r="U79" s="53">
        <f t="shared" si="9"/>
        <v>7.8157533313410283</v>
      </c>
      <c r="V79" s="53">
        <f t="shared" si="9"/>
        <v>16.604364822231133</v>
      </c>
      <c r="W79" s="53">
        <f t="shared" si="9"/>
        <v>2.8790327040298678</v>
      </c>
      <c r="X79" s="53">
        <f t="shared" si="9"/>
        <v>3.81400465493833</v>
      </c>
      <c r="Y79" s="53">
        <f t="shared" si="9"/>
        <v>6.7696519160295452</v>
      </c>
      <c r="Z79" s="53">
        <f t="shared" si="9"/>
        <v>6.8171317240977061</v>
      </c>
      <c r="AA79" s="53">
        <f t="shared" si="9"/>
        <v>-21.283073876083762</v>
      </c>
      <c r="AB79" s="53">
        <f t="shared" si="9"/>
        <v>26.011095108915839</v>
      </c>
      <c r="AC79" s="53">
        <f t="shared" si="9"/>
        <v>18.797173736834566</v>
      </c>
      <c r="AD79" s="53">
        <f t="shared" si="8"/>
        <v>6.9564309187692004</v>
      </c>
    </row>
    <row r="80" spans="1:30" ht="12.75" customHeight="1">
      <c r="A80" s="35" t="s">
        <v>20</v>
      </c>
      <c r="B80" s="79" t="s">
        <v>589</v>
      </c>
      <c r="C80" s="53">
        <f t="shared" si="7"/>
        <v>49.176553326464784</v>
      </c>
      <c r="D80" s="53">
        <f t="shared" si="9"/>
        <v>29.929806727001505</v>
      </c>
      <c r="E80" s="53">
        <f t="shared" si="9"/>
        <v>26.020557292269046</v>
      </c>
      <c r="F80" s="53">
        <f t="shared" si="9"/>
        <v>-0.82917994556341057</v>
      </c>
      <c r="G80" s="53">
        <f t="shared" si="9"/>
        <v>17.720771859119225</v>
      </c>
      <c r="H80" s="53">
        <f t="shared" si="9"/>
        <v>-12.946492185574684</v>
      </c>
      <c r="I80" s="53">
        <f t="shared" si="9"/>
        <v>-5.7271814835010417</v>
      </c>
      <c r="J80" s="53">
        <f t="shared" si="9"/>
        <v>-30.401686433213598</v>
      </c>
      <c r="K80" s="53">
        <f t="shared" si="9"/>
        <v>-19.945617824335599</v>
      </c>
      <c r="L80" s="53">
        <f t="shared" si="9"/>
        <v>-29.599500219706201</v>
      </c>
      <c r="M80" s="53">
        <f t="shared" si="9"/>
        <v>-49.390752130933301</v>
      </c>
      <c r="N80" s="53">
        <f t="shared" si="9"/>
        <v>-72.67685612002785</v>
      </c>
      <c r="O80" s="53">
        <f t="shared" si="9"/>
        <v>-43.366340520604709</v>
      </c>
      <c r="P80" s="53">
        <f t="shared" si="9"/>
        <v>-31.562558298196336</v>
      </c>
      <c r="Q80" s="53">
        <f t="shared" si="9"/>
        <v>-5.6029719869621317</v>
      </c>
      <c r="R80" s="53">
        <f t="shared" si="9"/>
        <v>0</v>
      </c>
      <c r="S80" s="53">
        <f t="shared" si="9"/>
        <v>-33.395683919677936</v>
      </c>
      <c r="T80" s="53">
        <f t="shared" si="9"/>
        <v>3.7610431422004211</v>
      </c>
      <c r="U80" s="53">
        <f t="shared" si="9"/>
        <v>-18.304255135171545</v>
      </c>
      <c r="V80" s="53">
        <f t="shared" si="9"/>
        <v>8.2430579164075652</v>
      </c>
      <c r="W80" s="53">
        <f t="shared" si="9"/>
        <v>-1.1544827244250371</v>
      </c>
      <c r="X80" s="53">
        <f t="shared" si="9"/>
        <v>-29.612336730048668</v>
      </c>
      <c r="Y80" s="53">
        <f t="shared" si="9"/>
        <v>-1.8670955426465952</v>
      </c>
      <c r="Z80" s="53">
        <f t="shared" si="9"/>
        <v>9.8272105517239368</v>
      </c>
      <c r="AA80" s="53">
        <f t="shared" si="9"/>
        <v>-7.2993174544302377</v>
      </c>
      <c r="AB80" s="53">
        <f t="shared" si="9"/>
        <v>36.483424363276441</v>
      </c>
      <c r="AC80" s="53">
        <f t="shared" si="9"/>
        <v>18.411108198971959</v>
      </c>
      <c r="AD80" s="53">
        <f t="shared" si="8"/>
        <v>-11.578817108144364</v>
      </c>
    </row>
    <row r="81" spans="1:30" ht="12.75" customHeight="1">
      <c r="A81" s="35" t="s">
        <v>19</v>
      </c>
      <c r="B81" s="79" t="s">
        <v>589</v>
      </c>
      <c r="C81" s="53">
        <f t="shared" si="7"/>
        <v>175.05801525015119</v>
      </c>
      <c r="D81" s="53">
        <f t="shared" si="9"/>
        <v>32.750718286768347</v>
      </c>
      <c r="E81" s="53">
        <f t="shared" si="9"/>
        <v>4.1215439097959603</v>
      </c>
      <c r="F81" s="53">
        <f t="shared" si="9"/>
        <v>52.569829724693221</v>
      </c>
      <c r="G81" s="53">
        <f t="shared" si="9"/>
        <v>59.72402061842763</v>
      </c>
      <c r="H81" s="53">
        <f t="shared" si="9"/>
        <v>-18.005056879190306</v>
      </c>
      <c r="I81" s="53">
        <f t="shared" si="9"/>
        <v>-10.611807514307003</v>
      </c>
      <c r="J81" s="53">
        <f t="shared" si="9"/>
        <v>2.5259235644540183</v>
      </c>
      <c r="K81" s="53">
        <f t="shared" si="9"/>
        <v>8.790259131110048</v>
      </c>
      <c r="L81" s="53">
        <f t="shared" si="9"/>
        <v>3.6566782500610913</v>
      </c>
      <c r="M81" s="53">
        <f t="shared" si="9"/>
        <v>2.5090780148021992</v>
      </c>
      <c r="N81" s="53">
        <f t="shared" si="9"/>
        <v>-12.185769291879538</v>
      </c>
      <c r="O81" s="53">
        <f t="shared" si="9"/>
        <v>9.3451905443681937</v>
      </c>
      <c r="P81" s="53">
        <f t="shared" si="9"/>
        <v>-6.6007415994283463</v>
      </c>
      <c r="Q81" s="53">
        <f t="shared" si="9"/>
        <v>40.439086186865808</v>
      </c>
      <c r="R81" s="53">
        <f t="shared" si="9"/>
        <v>0</v>
      </c>
      <c r="S81" s="53">
        <f t="shared" si="9"/>
        <v>-8.7586971448788091</v>
      </c>
      <c r="T81" s="53">
        <f t="shared" si="9"/>
        <v>-0.82759920207425353</v>
      </c>
      <c r="U81" s="53">
        <f t="shared" si="9"/>
        <v>12.404626586917431</v>
      </c>
      <c r="V81" s="53">
        <f t="shared" si="9"/>
        <v>-11.269174631767413</v>
      </c>
      <c r="W81" s="53">
        <f t="shared" si="9"/>
        <v>-2.6277173505368268</v>
      </c>
      <c r="X81" s="53">
        <f t="shared" si="9"/>
        <v>7.6492072483717237</v>
      </c>
      <c r="Y81" s="53">
        <f t="shared" si="9"/>
        <v>2.6345027622417092</v>
      </c>
      <c r="Z81" s="53">
        <f t="shared" si="9"/>
        <v>6.3733492310965545</v>
      </c>
      <c r="AA81" s="53">
        <f t="shared" si="9"/>
        <v>34.886959446749501</v>
      </c>
      <c r="AB81" s="53">
        <f t="shared" si="9"/>
        <v>8.3729509158747391</v>
      </c>
      <c r="AC81" s="53">
        <f t="shared" si="9"/>
        <v>8.5135103067650846</v>
      </c>
      <c r="AD81" s="53">
        <f t="shared" si="8"/>
        <v>10.555731261921864</v>
      </c>
    </row>
    <row r="82" spans="1:30" ht="12.75" customHeight="1">
      <c r="A82" s="35" t="s">
        <v>18</v>
      </c>
      <c r="B82" s="79" t="s">
        <v>589</v>
      </c>
      <c r="C82" s="53">
        <f t="shared" si="7"/>
        <v>282.27832634453813</v>
      </c>
      <c r="D82" s="53">
        <f t="shared" si="9"/>
        <v>20.755462797910369</v>
      </c>
      <c r="E82" s="53">
        <f t="shared" si="9"/>
        <v>-15.412648972607386</v>
      </c>
      <c r="F82" s="53">
        <f t="shared" si="9"/>
        <v>-2.8012413797336251</v>
      </c>
      <c r="G82" s="53">
        <f t="shared" si="9"/>
        <v>62.044657757878781</v>
      </c>
      <c r="H82" s="53">
        <f t="shared" si="9"/>
        <v>-14.778224122307321</v>
      </c>
      <c r="I82" s="53">
        <f t="shared" si="9"/>
        <v>1.9093130087085513</v>
      </c>
      <c r="J82" s="53">
        <f t="shared" si="9"/>
        <v>-7.9505750509607935</v>
      </c>
      <c r="K82" s="53">
        <f t="shared" si="9"/>
        <v>19.408358136959109</v>
      </c>
      <c r="L82" s="53">
        <f t="shared" si="9"/>
        <v>8.8624240982827445</v>
      </c>
      <c r="M82" s="53">
        <f t="shared" si="9"/>
        <v>24.781067996884659</v>
      </c>
      <c r="N82" s="53">
        <f t="shared" si="9"/>
        <v>-36.727828866238177</v>
      </c>
      <c r="O82" s="53">
        <f t="shared" si="9"/>
        <v>-6.7650134474785801</v>
      </c>
      <c r="P82" s="53">
        <f t="shared" si="9"/>
        <v>-13.81720209413929</v>
      </c>
      <c r="Q82" s="53">
        <f t="shared" si="9"/>
        <v>10.918608036196929</v>
      </c>
      <c r="R82" s="53">
        <f t="shared" si="9"/>
        <v>0</v>
      </c>
      <c r="S82" s="53">
        <f t="shared" si="9"/>
        <v>5.7269066954412295</v>
      </c>
      <c r="T82" s="53">
        <f t="shared" si="9"/>
        <v>25.229355514411566</v>
      </c>
      <c r="U82" s="53">
        <f t="shared" si="9"/>
        <v>-14.382745264904571</v>
      </c>
      <c r="V82" s="53">
        <f t="shared" si="9"/>
        <v>-3.9755617534636229</v>
      </c>
      <c r="W82" s="53">
        <f t="shared" si="9"/>
        <v>11.612785611910212</v>
      </c>
      <c r="X82" s="53">
        <f t="shared" si="9"/>
        <v>37.026552664319581</v>
      </c>
      <c r="Y82" s="53">
        <f t="shared" si="9"/>
        <v>29.182392848003616</v>
      </c>
      <c r="Z82" s="53">
        <f t="shared" si="9"/>
        <v>-15.919262152484265</v>
      </c>
      <c r="AA82" s="53">
        <f t="shared" si="9"/>
        <v>-38.882114292463129</v>
      </c>
      <c r="AB82" s="53">
        <f t="shared" si="9"/>
        <v>40.427741863452326</v>
      </c>
      <c r="AC82" s="53">
        <f t="shared" si="9"/>
        <v>-6.8662134045807051</v>
      </c>
      <c r="AD82" s="53">
        <f t="shared" si="8"/>
        <v>6.913687888296721</v>
      </c>
    </row>
    <row r="83" spans="1:30" ht="12.75" customHeight="1">
      <c r="A83" s="35" t="s">
        <v>17</v>
      </c>
      <c r="B83" s="79" t="s">
        <v>589</v>
      </c>
      <c r="C83" s="53">
        <f t="shared" si="7"/>
        <v>130.19214826654056</v>
      </c>
      <c r="D83" s="53">
        <f t="shared" si="9"/>
        <v>29.373444039623422</v>
      </c>
      <c r="E83" s="53">
        <f t="shared" si="9"/>
        <v>-4.6215168880672621</v>
      </c>
      <c r="F83" s="53">
        <f t="shared" si="9"/>
        <v>1.5248313855830986</v>
      </c>
      <c r="G83" s="53">
        <f t="shared" si="9"/>
        <v>21.116150081099974</v>
      </c>
      <c r="H83" s="53">
        <f t="shared" si="9"/>
        <v>-6.8973277208289971</v>
      </c>
      <c r="I83" s="53">
        <f t="shared" si="9"/>
        <v>-3.8649988346853661</v>
      </c>
      <c r="J83" s="53">
        <f t="shared" si="9"/>
        <v>13.513995519500369</v>
      </c>
      <c r="K83" s="53">
        <f t="shared" si="9"/>
        <v>22.666105480838496</v>
      </c>
      <c r="L83" s="53">
        <f t="shared" si="9"/>
        <v>4.2324354619292563</v>
      </c>
      <c r="M83" s="53">
        <f t="shared" si="9"/>
        <v>9.8238727157876014</v>
      </c>
      <c r="N83" s="53">
        <f t="shared" si="9"/>
        <v>0.91082544728050152</v>
      </c>
      <c r="O83" s="53">
        <f t="shared" si="9"/>
        <v>10.756048009655998</v>
      </c>
      <c r="P83" s="53">
        <f t="shared" si="9"/>
        <v>-4.3672887453347045</v>
      </c>
      <c r="Q83" s="53">
        <f t="shared" si="9"/>
        <v>23.674306752043321</v>
      </c>
      <c r="R83" s="53">
        <f t="shared" si="9"/>
        <v>0</v>
      </c>
      <c r="S83" s="53">
        <f t="shared" si="9"/>
        <v>21.85826170874779</v>
      </c>
      <c r="T83" s="53">
        <f t="shared" si="9"/>
        <v>6.4838798909350999</v>
      </c>
      <c r="U83" s="53">
        <f t="shared" si="9"/>
        <v>-1.360989381332061</v>
      </c>
      <c r="V83" s="53">
        <f t="shared" si="9"/>
        <v>2.6184123032722653</v>
      </c>
      <c r="W83" s="53">
        <f t="shared" si="9"/>
        <v>-1.3803808398051984</v>
      </c>
      <c r="X83" s="53">
        <f t="shared" si="9"/>
        <v>-2.2401475401333499</v>
      </c>
      <c r="Y83" s="53">
        <f t="shared" si="9"/>
        <v>-2.3577323888313799</v>
      </c>
      <c r="Z83" s="53">
        <f t="shared" si="9"/>
        <v>8.1711830771349412</v>
      </c>
      <c r="AA83" s="53">
        <f t="shared" si="9"/>
        <v>-27.789967962866896</v>
      </c>
      <c r="AB83" s="53">
        <f t="shared" si="9"/>
        <v>15.431198704211141</v>
      </c>
      <c r="AC83" s="53">
        <f t="shared" si="9"/>
        <v>7.7117926827820185</v>
      </c>
      <c r="AD83" s="53">
        <f t="shared" si="8"/>
        <v>7.6654581638333497</v>
      </c>
    </row>
    <row r="84" spans="1:30" ht="12.75" customHeight="1">
      <c r="A84" s="35" t="s">
        <v>16</v>
      </c>
      <c r="B84" s="79" t="s">
        <v>589</v>
      </c>
      <c r="C84" s="53">
        <f t="shared" si="7"/>
        <v>21.843657801430382</v>
      </c>
      <c r="D84" s="53">
        <f t="shared" si="9"/>
        <v>17.839617398093651</v>
      </c>
      <c r="E84" s="53">
        <f t="shared" si="9"/>
        <v>13.398028704098834</v>
      </c>
      <c r="F84" s="53">
        <f t="shared" si="9"/>
        <v>12.030531347940439</v>
      </c>
      <c r="G84" s="53">
        <f t="shared" si="9"/>
        <v>28.297435199796553</v>
      </c>
      <c r="H84" s="53">
        <f t="shared" si="9"/>
        <v>-8.720356143112852</v>
      </c>
      <c r="I84" s="53">
        <f t="shared" si="9"/>
        <v>-2.8930481603987914</v>
      </c>
      <c r="J84" s="53">
        <f t="shared" si="9"/>
        <v>1.9098922977290158</v>
      </c>
      <c r="K84" s="53">
        <f t="shared" si="9"/>
        <v>8.0841105639150044</v>
      </c>
      <c r="L84" s="53">
        <f t="shared" si="9"/>
        <v>-19.099970480739131</v>
      </c>
      <c r="M84" s="53">
        <f t="shared" si="9"/>
        <v>59.719567019504467</v>
      </c>
      <c r="N84" s="53">
        <f t="shared" si="9"/>
        <v>-6.90005755609549</v>
      </c>
      <c r="O84" s="53">
        <f t="shared" si="9"/>
        <v>-5.5514611308649791</v>
      </c>
      <c r="P84" s="53">
        <f t="shared" si="9"/>
        <v>-18.000551824367747</v>
      </c>
      <c r="Q84" s="53">
        <f t="shared" si="9"/>
        <v>0.24872218454636652</v>
      </c>
      <c r="R84" s="53">
        <f t="shared" si="9"/>
        <v>0</v>
      </c>
      <c r="S84" s="53">
        <f t="shared" si="9"/>
        <v>-7.9360210643381066</v>
      </c>
      <c r="T84" s="53">
        <f t="shared" si="9"/>
        <v>-0.56187282401918992</v>
      </c>
      <c r="U84" s="53">
        <f t="shared" si="9"/>
        <v>-0.63147159140868325</v>
      </c>
      <c r="V84" s="53">
        <f t="shared" si="9"/>
        <v>-11.544958049653857</v>
      </c>
      <c r="W84" s="53">
        <f t="shared" si="9"/>
        <v>-18.51355221978443</v>
      </c>
      <c r="X84" s="53">
        <f t="shared" si="9"/>
        <v>-16.828109996069657</v>
      </c>
      <c r="Y84" s="53">
        <f t="shared" si="9"/>
        <v>-11.10130975753448</v>
      </c>
      <c r="Z84" s="53">
        <f t="shared" si="9"/>
        <v>-5.4682939786710278</v>
      </c>
      <c r="AA84" s="53">
        <f t="shared" si="9"/>
        <v>-36.648058609089198</v>
      </c>
      <c r="AB84" s="53">
        <f t="shared" si="9"/>
        <v>22.599561538326512</v>
      </c>
      <c r="AC84" s="53">
        <f t="shared" si="9"/>
        <v>-1.9210505576700285</v>
      </c>
      <c r="AD84" s="53">
        <f t="shared" si="8"/>
        <v>-1.0456949214658948</v>
      </c>
    </row>
    <row r="85" spans="1:30" ht="12.75" customHeight="1">
      <c r="A85" s="35" t="s">
        <v>15</v>
      </c>
      <c r="B85" s="79" t="s">
        <v>589</v>
      </c>
      <c r="C85" s="53">
        <f t="shared" si="7"/>
        <v>116.53067594514462</v>
      </c>
      <c r="D85" s="53">
        <f t="shared" si="9"/>
        <v>41.157913838131265</v>
      </c>
      <c r="E85" s="53">
        <f t="shared" si="9"/>
        <v>-25.26176256623522</v>
      </c>
      <c r="F85" s="53">
        <f t="shared" si="9"/>
        <v>8.2730275102677098</v>
      </c>
      <c r="G85" s="53">
        <f t="shared" si="9"/>
        <v>174.24876313272659</v>
      </c>
      <c r="H85" s="53">
        <f t="shared" si="9"/>
        <v>-37.947283272453078</v>
      </c>
      <c r="I85" s="53">
        <f t="shared" si="9"/>
        <v>-74.100415805212691</v>
      </c>
      <c r="J85" s="53">
        <f t="shared" si="9"/>
        <v>-8.0893263083846989</v>
      </c>
      <c r="K85" s="53">
        <f t="shared" si="9"/>
        <v>42.598619658490037</v>
      </c>
      <c r="L85" s="53">
        <f t="shared" si="9"/>
        <v>127.06327199640168</v>
      </c>
      <c r="M85" s="53">
        <f t="shared" si="9"/>
        <v>36.919928024077251</v>
      </c>
      <c r="N85" s="53">
        <f t="shared" si="9"/>
        <v>-21.61100691971069</v>
      </c>
      <c r="O85" s="53">
        <f t="shared" si="9"/>
        <v>26.194478549392969</v>
      </c>
      <c r="P85" s="53">
        <f t="shared" si="9"/>
        <v>-9.6227054014622126</v>
      </c>
      <c r="Q85" s="53">
        <f t="shared" si="9"/>
        <v>25.375658354537563</v>
      </c>
      <c r="R85" s="53">
        <f t="shared" si="9"/>
        <v>0</v>
      </c>
      <c r="S85" s="53">
        <f t="shared" si="9"/>
        <v>6.9176857765873336</v>
      </c>
      <c r="T85" s="53">
        <f t="shared" si="9"/>
        <v>24.947744498011957</v>
      </c>
      <c r="U85" s="53">
        <f t="shared" si="9"/>
        <v>3.0257564226216118</v>
      </c>
      <c r="V85" s="53">
        <f t="shared" si="9"/>
        <v>24.178496421983638</v>
      </c>
      <c r="W85" s="53">
        <f t="shared" si="9"/>
        <v>-6.4750289188798291</v>
      </c>
      <c r="X85" s="53">
        <f t="shared" si="9"/>
        <v>29.263778437305291</v>
      </c>
      <c r="Y85" s="53">
        <f t="shared" si="9"/>
        <v>-20.620695037845721</v>
      </c>
      <c r="Z85" s="53">
        <f t="shared" si="9"/>
        <v>23.081707294318647</v>
      </c>
      <c r="AA85" s="53">
        <f t="shared" si="9"/>
        <v>-7.6620613563171247</v>
      </c>
      <c r="AB85" s="53">
        <f t="shared" si="9"/>
        <v>46.393437703035602</v>
      </c>
      <c r="AC85" s="53">
        <f t="shared" si="9"/>
        <v>37.049259530879056</v>
      </c>
      <c r="AD85" s="53">
        <f t="shared" si="8"/>
        <v>11.008757633389507</v>
      </c>
    </row>
    <row r="86" spans="1:30" ht="12.75" customHeight="1">
      <c r="A86" s="35" t="s">
        <v>14</v>
      </c>
      <c r="B86" s="79" t="s">
        <v>589</v>
      </c>
      <c r="C86" s="53">
        <f t="shared" si="7"/>
        <v>30.430441149544464</v>
      </c>
      <c r="D86" s="53">
        <f t="shared" si="9"/>
        <v>37.274133449382163</v>
      </c>
      <c r="E86" s="53">
        <f t="shared" si="9"/>
        <v>18.816685923333921</v>
      </c>
      <c r="F86" s="53">
        <f t="shared" si="9"/>
        <v>1.8577141454871935</v>
      </c>
      <c r="G86" s="53">
        <f t="shared" si="9"/>
        <v>53.589912549699392</v>
      </c>
      <c r="H86" s="53">
        <f t="shared" si="9"/>
        <v>-2.602040434310851</v>
      </c>
      <c r="I86" s="53">
        <f t="shared" si="9"/>
        <v>48.295358839397494</v>
      </c>
      <c r="J86" s="53">
        <f t="shared" si="9"/>
        <v>33.648171130897168</v>
      </c>
      <c r="K86" s="53">
        <f t="shared" si="9"/>
        <v>-12.554864148976208</v>
      </c>
      <c r="L86" s="53">
        <f t="shared" si="9"/>
        <v>-15.952680308110175</v>
      </c>
      <c r="M86" s="53">
        <f t="shared" si="9"/>
        <v>-19.666214362647352</v>
      </c>
      <c r="N86" s="53">
        <f t="shared" si="9"/>
        <v>-7.9329824808481675</v>
      </c>
      <c r="O86" s="53">
        <f t="shared" si="9"/>
        <v>53.856001042757725</v>
      </c>
      <c r="P86" s="53">
        <f t="shared" si="9"/>
        <v>36.588539412113278</v>
      </c>
      <c r="Q86" s="53">
        <f t="shared" si="9"/>
        <v>-20.974529832359792</v>
      </c>
      <c r="R86" s="53">
        <f t="shared" si="9"/>
        <v>0</v>
      </c>
      <c r="S86" s="53">
        <f t="shared" si="9"/>
        <v>0.30642140618930114</v>
      </c>
      <c r="T86" s="53">
        <f t="shared" si="9"/>
        <v>6.3685393957238858</v>
      </c>
      <c r="U86" s="53">
        <f t="shared" si="9"/>
        <v>5.9875166654628629</v>
      </c>
      <c r="V86" s="53">
        <f t="shared" si="9"/>
        <v>5.6985043512990359</v>
      </c>
      <c r="W86" s="53">
        <f t="shared" si="9"/>
        <v>-13.222280692506118</v>
      </c>
      <c r="X86" s="53">
        <f t="shared" si="9"/>
        <v>-6.0019080442270791</v>
      </c>
      <c r="Y86" s="53">
        <f t="shared" si="9"/>
        <v>-6.2911024211514359</v>
      </c>
      <c r="Z86" s="53">
        <f t="shared" si="9"/>
        <v>3.8300353456603347</v>
      </c>
      <c r="AA86" s="53">
        <f t="shared" si="9"/>
        <v>-13.459550169768093</v>
      </c>
      <c r="AB86" s="53">
        <f t="shared" si="9"/>
        <v>35.554006102827799</v>
      </c>
      <c r="AC86" s="53">
        <f t="shared" si="9"/>
        <v>2.1702394264365665</v>
      </c>
      <c r="AD86" s="53">
        <f t="shared" si="8"/>
        <v>6.968385054264445</v>
      </c>
    </row>
    <row r="87" spans="1:30" ht="12.75" customHeight="1">
      <c r="A87" s="35" t="s">
        <v>13</v>
      </c>
      <c r="B87" s="79" t="s">
        <v>589</v>
      </c>
      <c r="C87" s="53">
        <f t="shared" si="7"/>
        <v>30.861047096409436</v>
      </c>
      <c r="D87" s="53">
        <f t="shared" si="9"/>
        <v>41.621029101798598</v>
      </c>
      <c r="E87" s="53">
        <f t="shared" si="9"/>
        <v>7.1968909474693561</v>
      </c>
      <c r="F87" s="53">
        <f t="shared" si="9"/>
        <v>-14.501276965477246</v>
      </c>
      <c r="G87" s="53">
        <f t="shared" si="9"/>
        <v>6.0432493369123819</v>
      </c>
      <c r="H87" s="53">
        <f t="shared" si="9"/>
        <v>6.4447215629861603</v>
      </c>
      <c r="I87" s="53">
        <f t="shared" ref="D87:AC92" si="10">IFERROR(I29/H29*100-100,"--")</f>
        <v>-24.857459482721467</v>
      </c>
      <c r="J87" s="53">
        <f t="shared" si="10"/>
        <v>-17.144554543017762</v>
      </c>
      <c r="K87" s="53">
        <f t="shared" si="10"/>
        <v>10.254137834533864</v>
      </c>
      <c r="L87" s="53">
        <f t="shared" si="10"/>
        <v>33.951920537529332</v>
      </c>
      <c r="M87" s="53">
        <f t="shared" si="10"/>
        <v>21.739240574041858</v>
      </c>
      <c r="N87" s="53">
        <f t="shared" si="10"/>
        <v>123.77853275041394</v>
      </c>
      <c r="O87" s="53">
        <f t="shared" si="10"/>
        <v>29.501086720699988</v>
      </c>
      <c r="P87" s="53">
        <f t="shared" si="10"/>
        <v>-17.726632813681547</v>
      </c>
      <c r="Q87" s="53">
        <f t="shared" si="10"/>
        <v>19.63794291146688</v>
      </c>
      <c r="R87" s="53">
        <f t="shared" si="10"/>
        <v>0</v>
      </c>
      <c r="S87" s="53">
        <f t="shared" si="10"/>
        <v>3.7837671323113398</v>
      </c>
      <c r="T87" s="53">
        <f t="shared" si="10"/>
        <v>-6.4274311880020463</v>
      </c>
      <c r="U87" s="53">
        <f t="shared" si="10"/>
        <v>-9.6412135566930601</v>
      </c>
      <c r="V87" s="53">
        <f t="shared" si="10"/>
        <v>0.41350146055512482</v>
      </c>
      <c r="W87" s="53">
        <f t="shared" si="10"/>
        <v>-16.822847574301477</v>
      </c>
      <c r="X87" s="53">
        <f t="shared" si="10"/>
        <v>-10.828393497223928</v>
      </c>
      <c r="Y87" s="53">
        <f t="shared" si="10"/>
        <v>-10.096349374000567</v>
      </c>
      <c r="Z87" s="53">
        <f t="shared" si="10"/>
        <v>8.5799637259895718</v>
      </c>
      <c r="AA87" s="53">
        <f t="shared" si="10"/>
        <v>-23.905130945003265</v>
      </c>
      <c r="AB87" s="53">
        <f t="shared" si="10"/>
        <v>9.225271224000366</v>
      </c>
      <c r="AC87" s="53">
        <f t="shared" si="10"/>
        <v>11.355217986989715</v>
      </c>
      <c r="AD87" s="53">
        <f t="shared" si="8"/>
        <v>4.6962861343690747</v>
      </c>
    </row>
    <row r="88" spans="1:30" ht="12.75" customHeight="1">
      <c r="A88" s="35" t="s">
        <v>12</v>
      </c>
      <c r="B88" s="79" t="s">
        <v>589</v>
      </c>
      <c r="C88" s="53">
        <f t="shared" si="7"/>
        <v>23.230864436936756</v>
      </c>
      <c r="D88" s="53">
        <f t="shared" si="10"/>
        <v>13.265979583506578</v>
      </c>
      <c r="E88" s="53">
        <f t="shared" si="10"/>
        <v>9.9057877024574736</v>
      </c>
      <c r="F88" s="53">
        <f t="shared" si="10"/>
        <v>-0.73586148049838584</v>
      </c>
      <c r="G88" s="53">
        <f t="shared" si="10"/>
        <v>15.389939645689893</v>
      </c>
      <c r="H88" s="53">
        <f t="shared" si="10"/>
        <v>4.3950809977745422</v>
      </c>
      <c r="I88" s="53">
        <f t="shared" si="10"/>
        <v>5.84243789540497</v>
      </c>
      <c r="J88" s="53">
        <f t="shared" si="10"/>
        <v>12.601177055600516</v>
      </c>
      <c r="K88" s="53">
        <f t="shared" si="10"/>
        <v>11.65038386271668</v>
      </c>
      <c r="L88" s="53">
        <f t="shared" si="10"/>
        <v>17.887804170862552</v>
      </c>
      <c r="M88" s="53">
        <f t="shared" si="10"/>
        <v>15.58816918104246</v>
      </c>
      <c r="N88" s="53">
        <f t="shared" si="10"/>
        <v>12.896085778307651</v>
      </c>
      <c r="O88" s="53">
        <f t="shared" si="10"/>
        <v>23.441779380645087</v>
      </c>
      <c r="P88" s="53">
        <f t="shared" si="10"/>
        <v>-2.9526476274255486</v>
      </c>
      <c r="Q88" s="53">
        <f t="shared" si="10"/>
        <v>16.868359340818827</v>
      </c>
      <c r="R88" s="53">
        <f t="shared" si="10"/>
        <v>0</v>
      </c>
      <c r="S88" s="53">
        <f t="shared" si="10"/>
        <v>8.0518610604700172</v>
      </c>
      <c r="T88" s="53">
        <f t="shared" si="10"/>
        <v>5.7972486118065945</v>
      </c>
      <c r="U88" s="53">
        <f t="shared" si="10"/>
        <v>2.0601596890382581</v>
      </c>
      <c r="V88" s="53">
        <f t="shared" si="10"/>
        <v>5.9069265774028139</v>
      </c>
      <c r="W88" s="53">
        <f t="shared" si="10"/>
        <v>4.041732557605286</v>
      </c>
      <c r="X88" s="53">
        <f t="shared" si="10"/>
        <v>-1.2659373400165634</v>
      </c>
      <c r="Y88" s="53">
        <f t="shared" si="10"/>
        <v>-0.96127895032446986</v>
      </c>
      <c r="Z88" s="53">
        <f t="shared" si="10"/>
        <v>7.2954395469895843</v>
      </c>
      <c r="AA88" s="53">
        <f t="shared" si="10"/>
        <v>-2.8176656276753533</v>
      </c>
      <c r="AB88" s="53">
        <f t="shared" si="10"/>
        <v>11.475215420128904</v>
      </c>
      <c r="AC88" s="53">
        <f t="shared" si="10"/>
        <v>16.495299439389072</v>
      </c>
      <c r="AD88" s="53">
        <f t="shared" si="8"/>
        <v>8.141340832769032</v>
      </c>
    </row>
    <row r="89" spans="1:30" ht="12.75" customHeight="1">
      <c r="A89" s="35" t="s">
        <v>11</v>
      </c>
      <c r="B89" s="79" t="s">
        <v>589</v>
      </c>
      <c r="C89" s="53">
        <f t="shared" si="7"/>
        <v>32.031937959333874</v>
      </c>
      <c r="D89" s="53">
        <f t="shared" si="10"/>
        <v>3.3322613151774476</v>
      </c>
      <c r="E89" s="53">
        <f t="shared" si="10"/>
        <v>5.8631046424091267</v>
      </c>
      <c r="F89" s="53">
        <f t="shared" si="10"/>
        <v>-10.807143373896849</v>
      </c>
      <c r="G89" s="53">
        <f t="shared" si="10"/>
        <v>39.328766007289715</v>
      </c>
      <c r="H89" s="53">
        <f t="shared" si="10"/>
        <v>2.8927554262478026</v>
      </c>
      <c r="I89" s="53">
        <f t="shared" si="10"/>
        <v>-13.169370522272644</v>
      </c>
      <c r="J89" s="53">
        <f t="shared" si="10"/>
        <v>-1.5118399569974343</v>
      </c>
      <c r="K89" s="53">
        <f t="shared" si="10"/>
        <v>23.191884453665935</v>
      </c>
      <c r="L89" s="53">
        <f t="shared" si="10"/>
        <v>-6.7042174441617419</v>
      </c>
      <c r="M89" s="53">
        <f t="shared" si="10"/>
        <v>34.878631779298786</v>
      </c>
      <c r="N89" s="53">
        <f t="shared" si="10"/>
        <v>5.8776563146223566</v>
      </c>
      <c r="O89" s="53">
        <f t="shared" si="10"/>
        <v>16.345718272834418</v>
      </c>
      <c r="P89" s="53">
        <f t="shared" si="10"/>
        <v>-21.961273648264651</v>
      </c>
      <c r="Q89" s="53">
        <f t="shared" si="10"/>
        <v>24.44258282858101</v>
      </c>
      <c r="R89" s="53">
        <f t="shared" si="10"/>
        <v>0</v>
      </c>
      <c r="S89" s="53">
        <f t="shared" si="10"/>
        <v>16.472604686084892</v>
      </c>
      <c r="T89" s="53">
        <f t="shared" si="10"/>
        <v>10.642782736881855</v>
      </c>
      <c r="U89" s="53">
        <f t="shared" si="10"/>
        <v>1.3679147679944776</v>
      </c>
      <c r="V89" s="53">
        <f t="shared" si="10"/>
        <v>14.698371453216595</v>
      </c>
      <c r="W89" s="53">
        <f t="shared" si="10"/>
        <v>-12.30720313495641</v>
      </c>
      <c r="X89" s="53">
        <f t="shared" si="10"/>
        <v>-7.962291872601682</v>
      </c>
      <c r="Y89" s="53">
        <f t="shared" si="10"/>
        <v>11.485420063065305</v>
      </c>
      <c r="Z89" s="53">
        <f t="shared" si="10"/>
        <v>-18.195352365665087</v>
      </c>
      <c r="AA89" s="53">
        <f t="shared" si="10"/>
        <v>-46.429305464787717</v>
      </c>
      <c r="AB89" s="53">
        <f t="shared" si="10"/>
        <v>-3.0442924755310941</v>
      </c>
      <c r="AC89" s="53">
        <f t="shared" si="10"/>
        <v>72.863984661221082</v>
      </c>
      <c r="AD89" s="53">
        <f t="shared" si="8"/>
        <v>3.8760244475659391</v>
      </c>
    </row>
    <row r="90" spans="1:30" ht="12.75" customHeight="1">
      <c r="A90" s="35" t="s">
        <v>10</v>
      </c>
      <c r="B90" s="79" t="s">
        <v>589</v>
      </c>
      <c r="C90" s="53">
        <f t="shared" si="7"/>
        <v>169.52583386807567</v>
      </c>
      <c r="D90" s="53">
        <f t="shared" si="10"/>
        <v>11.450279772424992</v>
      </c>
      <c r="E90" s="53">
        <f t="shared" si="10"/>
        <v>8.927192283912035</v>
      </c>
      <c r="F90" s="53">
        <f t="shared" si="10"/>
        <v>37.020387469582886</v>
      </c>
      <c r="G90" s="53">
        <f t="shared" si="10"/>
        <v>-60.955436439425689</v>
      </c>
      <c r="H90" s="53">
        <f t="shared" si="10"/>
        <v>112.06613146439977</v>
      </c>
      <c r="I90" s="53">
        <f t="shared" si="10"/>
        <v>-10.538172403139555</v>
      </c>
      <c r="J90" s="53">
        <f t="shared" si="10"/>
        <v>-15.435040201682042</v>
      </c>
      <c r="K90" s="53">
        <f t="shared" si="10"/>
        <v>46.716191112942141</v>
      </c>
      <c r="L90" s="53">
        <f t="shared" si="10"/>
        <v>51.460788841959896</v>
      </c>
      <c r="M90" s="53">
        <f t="shared" si="10"/>
        <v>47.685210933014503</v>
      </c>
      <c r="N90" s="53">
        <f t="shared" si="10"/>
        <v>51.957607234396562</v>
      </c>
      <c r="O90" s="53">
        <f t="shared" si="10"/>
        <v>-14.683513578428062</v>
      </c>
      <c r="P90" s="53">
        <f t="shared" si="10"/>
        <v>-4.2732397793192547</v>
      </c>
      <c r="Q90" s="53">
        <f t="shared" si="10"/>
        <v>-14.068071217072102</v>
      </c>
      <c r="R90" s="53">
        <f t="shared" si="10"/>
        <v>0</v>
      </c>
      <c r="S90" s="53">
        <f t="shared" si="10"/>
        <v>-3.3928030746001951</v>
      </c>
      <c r="T90" s="53">
        <f t="shared" si="10"/>
        <v>1.5334358871912599</v>
      </c>
      <c r="U90" s="53">
        <f t="shared" si="10"/>
        <v>-31.424327199001112</v>
      </c>
      <c r="V90" s="53">
        <f t="shared" si="10"/>
        <v>-17.819309906897672</v>
      </c>
      <c r="W90" s="53">
        <f t="shared" si="10"/>
        <v>-21.598708033401124</v>
      </c>
      <c r="X90" s="53">
        <f t="shared" si="10"/>
        <v>-33.982167614661236</v>
      </c>
      <c r="Y90" s="53">
        <f t="shared" si="10"/>
        <v>8.8700010720255307</v>
      </c>
      <c r="Z90" s="53">
        <f t="shared" si="10"/>
        <v>-20.376043998318465</v>
      </c>
      <c r="AA90" s="53">
        <f t="shared" si="10"/>
        <v>-19.381378003732891</v>
      </c>
      <c r="AB90" s="53">
        <f t="shared" si="10"/>
        <v>3.3402770377368682</v>
      </c>
      <c r="AC90" s="53">
        <f t="shared" si="10"/>
        <v>-11.131423017397239</v>
      </c>
      <c r="AD90" s="53">
        <f t="shared" si="8"/>
        <v>2.1314829173529688</v>
      </c>
    </row>
    <row r="91" spans="1:30" ht="12.75" customHeight="1">
      <c r="A91" s="35" t="s">
        <v>9</v>
      </c>
      <c r="B91" s="79" t="s">
        <v>589</v>
      </c>
      <c r="C91" s="53">
        <f t="shared" si="7"/>
        <v>2.7916739668423389</v>
      </c>
      <c r="D91" s="53">
        <f t="shared" si="10"/>
        <v>36.659116925031356</v>
      </c>
      <c r="E91" s="53">
        <f t="shared" si="10"/>
        <v>6.9401680296109873</v>
      </c>
      <c r="F91" s="53">
        <f t="shared" si="10"/>
        <v>-5.791377038398636</v>
      </c>
      <c r="G91" s="53">
        <f t="shared" si="10"/>
        <v>22.969347219387174</v>
      </c>
      <c r="H91" s="53">
        <f t="shared" si="10"/>
        <v>3.4788167830664065</v>
      </c>
      <c r="I91" s="53">
        <f t="shared" si="10"/>
        <v>-8.7212686432140458</v>
      </c>
      <c r="J91" s="53">
        <f t="shared" si="10"/>
        <v>-7.2228351741931931</v>
      </c>
      <c r="K91" s="53">
        <f t="shared" si="10"/>
        <v>20.583812502595904</v>
      </c>
      <c r="L91" s="53">
        <f t="shared" si="10"/>
        <v>3.4842410735023321</v>
      </c>
      <c r="M91" s="53">
        <f t="shared" si="10"/>
        <v>6.5116642021377515</v>
      </c>
      <c r="N91" s="53">
        <f t="shared" si="10"/>
        <v>17.862146257132025</v>
      </c>
      <c r="O91" s="53">
        <f t="shared" si="10"/>
        <v>15.992725224279695</v>
      </c>
      <c r="P91" s="53">
        <f t="shared" si="10"/>
        <v>-10.941836301998904</v>
      </c>
      <c r="Q91" s="53">
        <f t="shared" si="10"/>
        <v>9.9947775536962382</v>
      </c>
      <c r="R91" s="53">
        <f t="shared" si="10"/>
        <v>0</v>
      </c>
      <c r="S91" s="53">
        <f t="shared" si="10"/>
        <v>18.990192896769116</v>
      </c>
      <c r="T91" s="53">
        <f t="shared" si="10"/>
        <v>12.239926164081226</v>
      </c>
      <c r="U91" s="53">
        <f t="shared" si="10"/>
        <v>4.5870953016103897</v>
      </c>
      <c r="V91" s="53">
        <f t="shared" si="10"/>
        <v>3.9947327436563143</v>
      </c>
      <c r="W91" s="53">
        <f t="shared" si="10"/>
        <v>-4.1983494111765935</v>
      </c>
      <c r="X91" s="53">
        <f t="shared" si="10"/>
        <v>-5.0380292652935879</v>
      </c>
      <c r="Y91" s="53">
        <f t="shared" si="10"/>
        <v>-0.83128103935928266</v>
      </c>
      <c r="Z91" s="53">
        <f t="shared" si="10"/>
        <v>8.6147945119337805</v>
      </c>
      <c r="AA91" s="53">
        <f t="shared" si="10"/>
        <v>-16.833737576500098</v>
      </c>
      <c r="AB91" s="53">
        <f t="shared" si="10"/>
        <v>4.5904846662499352</v>
      </c>
      <c r="AC91" s="53">
        <f t="shared" si="10"/>
        <v>11.350905076471875</v>
      </c>
      <c r="AD91" s="53">
        <f t="shared" si="8"/>
        <v>4.8262886180303184</v>
      </c>
    </row>
    <row r="92" spans="1:30" ht="12.75" customHeight="1">
      <c r="A92" s="2" t="s">
        <v>8</v>
      </c>
      <c r="B92" s="79" t="s">
        <v>589</v>
      </c>
      <c r="C92" s="53">
        <f t="shared" si="7"/>
        <v>48.441720582524084</v>
      </c>
      <c r="D92" s="53">
        <f t="shared" si="10"/>
        <v>33.165978525230514</v>
      </c>
      <c r="E92" s="53">
        <f t="shared" si="10"/>
        <v>1.5179724518945505</v>
      </c>
      <c r="F92" s="53">
        <f t="shared" si="10"/>
        <v>10.453996679866222</v>
      </c>
      <c r="G92" s="53">
        <f t="shared" si="10"/>
        <v>28.164521893833836</v>
      </c>
      <c r="H92" s="53">
        <f t="shared" si="10"/>
        <v>-11.390328495655126</v>
      </c>
      <c r="I92" s="53">
        <f t="shared" si="10"/>
        <v>-8.9663079290499752</v>
      </c>
      <c r="J92" s="53">
        <f t="shared" si="10"/>
        <v>2.0915200457982053</v>
      </c>
      <c r="K92" s="53">
        <f t="shared" si="10"/>
        <v>11.836646103528395</v>
      </c>
      <c r="L92" s="53">
        <f t="shared" si="10"/>
        <v>2.1733252714974896</v>
      </c>
      <c r="M92" s="53">
        <f t="shared" si="10"/>
        <v>15.732413338873869</v>
      </c>
      <c r="N92" s="53">
        <f t="shared" si="10"/>
        <v>7.1613991034491704</v>
      </c>
      <c r="O92" s="53">
        <f t="shared" si="10"/>
        <v>10.133588923575005</v>
      </c>
      <c r="P92" s="53">
        <f t="shared" si="10"/>
        <v>-7.2265278686638652</v>
      </c>
      <c r="Q92" s="53">
        <f t="shared" si="10"/>
        <v>19.959565940291</v>
      </c>
      <c r="R92" s="53">
        <f t="shared" si="10"/>
        <v>0</v>
      </c>
      <c r="S92" s="53">
        <f t="shared" si="10"/>
        <v>8.7872326305987514</v>
      </c>
      <c r="T92" s="53">
        <f t="shared" si="10"/>
        <v>5.1408358508499958</v>
      </c>
      <c r="U92" s="53">
        <f t="shared" si="10"/>
        <v>1.6055116572519381</v>
      </c>
      <c r="V92" s="53">
        <f t="shared" si="10"/>
        <v>0.76837509848377294</v>
      </c>
      <c r="W92" s="53">
        <f t="shared" si="10"/>
        <v>-2.7673824004244807</v>
      </c>
      <c r="X92" s="53">
        <f t="shared" si="10"/>
        <v>-3.8889251216596961</v>
      </c>
      <c r="Y92" s="53">
        <f t="shared" si="10"/>
        <v>-0.34533690434119535</v>
      </c>
      <c r="Z92" s="53">
        <f t="shared" si="10"/>
        <v>4.6635824062915248</v>
      </c>
      <c r="AA92" s="53">
        <f t="shared" si="10"/>
        <v>-16.019059329534031</v>
      </c>
      <c r="AB92" s="53">
        <f t="shared" si="10"/>
        <v>13.376483140624899</v>
      </c>
      <c r="AC92" s="53">
        <f t="shared" si="10"/>
        <v>5.0388292324863357</v>
      </c>
      <c r="AD92" s="53">
        <f t="shared" si="8"/>
        <v>5.6333635495147973</v>
      </c>
    </row>
    <row r="93" spans="1:30" ht="12.75" customHeight="1">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row>
    <row r="94" spans="1:30" ht="12.75" customHeight="1" thickBot="1">
      <c r="A94" s="38"/>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row>
    <row r="95" spans="1:30" ht="12.75" customHeight="1" thickTop="1">
      <c r="A95" s="35" t="s">
        <v>576</v>
      </c>
    </row>
    <row r="96" spans="1:30"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sheetData>
  <mergeCells count="5">
    <mergeCell ref="A2:AD2"/>
    <mergeCell ref="A4:AD4"/>
    <mergeCell ref="A7:AD7"/>
    <mergeCell ref="A36:AD36"/>
    <mergeCell ref="A65:AD65"/>
  </mergeCells>
  <hyperlinks>
    <hyperlink ref="A1" location="ÍNDICE!A1" display="INDICE" xr:uid="{00000000-0004-0000-0E00-000000000000}"/>
  </hyperlinks>
  <pageMargins left="0.75" right="0.75" top="1" bottom="1"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49"/>
  <sheetViews>
    <sheetView showGridLines="0" zoomScaleNormal="100" workbookViewId="0"/>
  </sheetViews>
  <sheetFormatPr baseColWidth="10" defaultColWidth="190.1640625" defaultRowHeight="13"/>
  <cols>
    <col min="1" max="1" width="3" style="36" customWidth="1"/>
    <col min="2" max="2" width="27.33203125" style="2" customWidth="1"/>
    <col min="3" max="31" width="8.83203125" style="2" customWidth="1"/>
    <col min="32" max="16380" width="11.5" style="2" customWidth="1"/>
    <col min="16381" max="16381" width="54.6640625" style="2" customWidth="1"/>
    <col min="16382" max="16384" width="190.1640625" style="2"/>
  </cols>
  <sheetData>
    <row r="1" spans="1:31" ht="12.75" customHeight="1">
      <c r="A1" s="34" t="s">
        <v>7</v>
      </c>
    </row>
    <row r="2" spans="1:31" ht="12.75" customHeight="1">
      <c r="A2" s="109" t="s">
        <v>46</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row>
    <row r="3" spans="1:31" ht="12.75" customHeight="1">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ht="12.75" customHeight="1">
      <c r="A4" s="109" t="s">
        <v>598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row>
    <row r="5" spans="1:31" ht="12.75"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row>
    <row r="6" spans="1:31" ht="12.75" customHeight="1" thickBot="1">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12.75" customHeight="1" thickTop="1">
      <c r="B7" s="1"/>
      <c r="C7" s="39">
        <v>1995</v>
      </c>
      <c r="D7" s="39">
        <v>1996</v>
      </c>
      <c r="E7" s="39">
        <v>1997</v>
      </c>
      <c r="F7" s="39">
        <v>1998</v>
      </c>
      <c r="G7" s="39">
        <v>1999</v>
      </c>
      <c r="H7" s="39">
        <v>2000</v>
      </c>
      <c r="I7" s="39">
        <v>2001</v>
      </c>
      <c r="J7" s="39">
        <v>2002</v>
      </c>
      <c r="K7" s="39">
        <v>2003</v>
      </c>
      <c r="L7" s="39">
        <v>2004</v>
      </c>
      <c r="M7" s="39">
        <v>2005</v>
      </c>
      <c r="N7" s="39">
        <v>2006</v>
      </c>
      <c r="O7" s="39">
        <v>2007</v>
      </c>
      <c r="P7" s="39">
        <v>2008</v>
      </c>
      <c r="Q7" s="39">
        <v>2009</v>
      </c>
      <c r="R7" s="39">
        <v>2010</v>
      </c>
      <c r="S7" s="39">
        <v>2011</v>
      </c>
      <c r="T7" s="39">
        <v>2012</v>
      </c>
      <c r="U7" s="39">
        <v>2013</v>
      </c>
      <c r="V7" s="39">
        <v>2014</v>
      </c>
      <c r="W7" s="39">
        <v>2015</v>
      </c>
      <c r="X7" s="39">
        <v>2016</v>
      </c>
      <c r="Y7" s="39">
        <v>2017</v>
      </c>
      <c r="Z7" s="39">
        <v>2018</v>
      </c>
      <c r="AA7" s="39">
        <v>2019</v>
      </c>
      <c r="AB7" s="39">
        <v>2020</v>
      </c>
      <c r="AC7" s="39">
        <v>2021</v>
      </c>
      <c r="AD7" s="39">
        <v>2022</v>
      </c>
      <c r="AE7" s="39" t="s">
        <v>575</v>
      </c>
    </row>
    <row r="8" spans="1:31" ht="12.75" customHeight="1" thickBot="1">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row>
    <row r="9" spans="1:31" ht="12.75" customHeight="1" thickTop="1" thickBot="1">
      <c r="A9" s="111" t="s">
        <v>47</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row>
    <row r="10" spans="1:31" ht="12.75" customHeight="1" thickTop="1">
      <c r="A10" s="104">
        <v>1</v>
      </c>
      <c r="B10" s="2" t="s">
        <v>4</v>
      </c>
      <c r="C10" s="40">
        <f>IF('C1'!C10&gt;0,'C11'!C30/'C1'!C10*100,"--")</f>
        <v>0</v>
      </c>
      <c r="D10" s="40">
        <f>IF('C1'!D10&gt;0,'C11'!D30/'C1'!D10*100,"--")</f>
        <v>0</v>
      </c>
      <c r="E10" s="40">
        <f>IF('C1'!E10&gt;0,'C11'!E30/'C1'!E10*100,"--")</f>
        <v>0</v>
      </c>
      <c r="F10" s="40">
        <f>IF('C1'!F10&gt;0,'C11'!F30/'C1'!F10*100,"--")</f>
        <v>0</v>
      </c>
      <c r="G10" s="40">
        <f>IF('C1'!G10&gt;0,'C11'!G30/'C1'!G10*100,"--")</f>
        <v>0</v>
      </c>
      <c r="H10" s="40">
        <f>IF('C1'!H10&gt;0,'C11'!H30/'C1'!H10*100,"--")</f>
        <v>0</v>
      </c>
      <c r="I10" s="40">
        <f>IF('C1'!I10&gt;0,'C11'!I30/'C1'!I10*100,"--")</f>
        <v>0</v>
      </c>
      <c r="J10" s="40">
        <f>IF('C1'!J10&gt;0,'C11'!J30/'C1'!J10*100,"--")</f>
        <v>0.73338349493550603</v>
      </c>
      <c r="K10" s="40">
        <f>IF('C1'!K10&gt;0,'C11'!K30/'C1'!K10*100,"--")</f>
        <v>0.58468560509223544</v>
      </c>
      <c r="L10" s="40">
        <f>IF('C1'!L10&gt;0,'C11'!L30/'C1'!L10*100,"--")</f>
        <v>0.52237581121467092</v>
      </c>
      <c r="M10" s="40">
        <f>IF('C1'!M10&gt;0,'C11'!M30/'C1'!M10*100,"--")</f>
        <v>0.51718186325781901</v>
      </c>
      <c r="N10" s="40">
        <f>IF('C1'!N10&gt;0,'C11'!N30/'C1'!N10*100,"--")</f>
        <v>0.55937736173991992</v>
      </c>
      <c r="O10" s="40">
        <f>IF('C1'!O10&gt;0,'C11'!O30/'C1'!O10*100,"--")</f>
        <v>0.51132656538223287</v>
      </c>
      <c r="P10" s="40">
        <f>IF('C1'!P10&gt;0,'C11'!P30/'C1'!P10*100,"--")</f>
        <v>0.56934737772718647</v>
      </c>
      <c r="Q10" s="40">
        <f>IF('C1'!Q10&gt;0,'C11'!Q30/'C1'!Q10*100,"--")</f>
        <v>0.55124584837694768</v>
      </c>
      <c r="R10" s="40">
        <f>IF('C1'!R10&gt;0,'C11'!R30/'C1'!R10*100,"--")</f>
        <v>0.50575139450620799</v>
      </c>
      <c r="S10" s="40">
        <f>IF('C1'!S10&gt;0,'C11'!S30/'C1'!S10*100,"--")</f>
        <v>0.45543002765527901</v>
      </c>
      <c r="T10" s="40">
        <f>IF('C1'!T10&gt;0,'C11'!T30/'C1'!T10*100,"--")</f>
        <v>0.46875923876050762</v>
      </c>
      <c r="U10" s="40">
        <f>IF('C1'!U10&gt;0,'C11'!U30/'C1'!U10*100,"--")</f>
        <v>0.45285442797583525</v>
      </c>
      <c r="V10" s="40">
        <f>IF('C1'!V10&gt;0,'C11'!V30/'C1'!V10*100,"--")</f>
        <v>0.46729917337406679</v>
      </c>
      <c r="W10" s="40">
        <f>IF('C1'!W10&gt;0,'C11'!W30/'C1'!W10*100,"--")</f>
        <v>0.48110981026073946</v>
      </c>
      <c r="X10" s="40">
        <f>IF('C1'!X10&gt;0,'C11'!X30/'C1'!X10*100,"--")</f>
        <v>0.43325400542358505</v>
      </c>
      <c r="Y10" s="40">
        <f>IF('C1'!Y10&gt;0,'C11'!Y30/'C1'!Y10*100,"--")</f>
        <v>0.35134668796167245</v>
      </c>
      <c r="Z10" s="40">
        <f>IF('C1'!Z10&gt;0,'C11'!Z30/'C1'!Z10*100,"--")</f>
        <v>1.3520132226620567</v>
      </c>
      <c r="AA10" s="40">
        <f>IF('C1'!AA10&gt;0,'C11'!AA30/'C1'!AA10*100,"--")</f>
        <v>4.5089823069786243</v>
      </c>
      <c r="AB10" s="40">
        <f>IF('C1'!AB10&gt;0,'C11'!AB30/'C1'!AB10*100,"--")</f>
        <v>4.669505964246472</v>
      </c>
      <c r="AC10" s="40">
        <f>IF('C1'!AC10&gt;0,'C11'!AC30/'C1'!AC10*100,"--")</f>
        <v>5.0502025491664781</v>
      </c>
      <c r="AD10" s="40">
        <f>IF('C1'!AD10&gt;0,'C11'!AD30/'C1'!AD10*100,"--")</f>
        <v>6.4516071467205185</v>
      </c>
      <c r="AE10" s="40">
        <f>IF('C1'!AE10&gt;0,'C11'!AE30/'C1'!AE10*100,"--")</f>
        <v>1.4449212087741803</v>
      </c>
    </row>
    <row r="11" spans="1:31" ht="12.75" customHeight="1">
      <c r="A11" s="104">
        <v>2</v>
      </c>
      <c r="B11" s="2" t="s">
        <v>612</v>
      </c>
      <c r="C11" s="40">
        <f>IF('C1'!C11&gt;0,'C11'!C31/'C1'!C11*100,"--")</f>
        <v>0</v>
      </c>
      <c r="D11" s="40">
        <f>IF('C1'!D11&gt;0,'C11'!D31/'C1'!D11*100,"--")</f>
        <v>0</v>
      </c>
      <c r="E11" s="40">
        <f>IF('C1'!E11&gt;0,'C11'!E31/'C1'!E11*100,"--")</f>
        <v>0</v>
      </c>
      <c r="F11" s="40">
        <f>IF('C1'!F11&gt;0,'C11'!F31/'C1'!F11*100,"--")</f>
        <v>0</v>
      </c>
      <c r="G11" s="40">
        <f>IF('C1'!G11&gt;0,'C11'!G31/'C1'!G11*100,"--")</f>
        <v>0</v>
      </c>
      <c r="H11" s="40">
        <f>IF('C1'!H11&gt;0,'C11'!H31/'C1'!H11*100,"--")</f>
        <v>0</v>
      </c>
      <c r="I11" s="40">
        <f>IF('C1'!I11&gt;0,'C11'!I31/'C1'!I11*100,"--")</f>
        <v>0</v>
      </c>
      <c r="J11" s="40">
        <f>IF('C1'!J11&gt;0,'C11'!J31/'C1'!J11*100,"--")</f>
        <v>0.28993562666158362</v>
      </c>
      <c r="K11" s="40">
        <f>IF('C1'!K11&gt;0,'C11'!K31/'C1'!K11*100,"--")</f>
        <v>0.33961960134569874</v>
      </c>
      <c r="L11" s="40">
        <f>IF('C1'!L11&gt;0,'C11'!L31/'C1'!L11*100,"--")</f>
        <v>0.36302123460305674</v>
      </c>
      <c r="M11" s="40">
        <f>IF('C1'!M11&gt;0,'C11'!M31/'C1'!M11*100,"--")</f>
        <v>0.46033553846609593</v>
      </c>
      <c r="N11" s="40">
        <f>IF('C1'!N11&gt;0,'C11'!N31/'C1'!N11*100,"--")</f>
        <v>0.52251597529080984</v>
      </c>
      <c r="O11" s="40">
        <f>IF('C1'!O11&gt;0,'C11'!O31/'C1'!O11*100,"--")</f>
        <v>0.54863695428188675</v>
      </c>
      <c r="P11" s="40">
        <f>IF('C1'!P11&gt;0,'C11'!P31/'C1'!P11*100,"--")</f>
        <v>0.37320883080402767</v>
      </c>
      <c r="Q11" s="40">
        <f>IF('C1'!Q11&gt;0,'C11'!Q31/'C1'!Q11*100,"--")</f>
        <v>0.29090115853920817</v>
      </c>
      <c r="R11" s="40">
        <f>IF('C1'!R11&gt;0,'C11'!R31/'C1'!R11*100,"--")</f>
        <v>0.27395701526232813</v>
      </c>
      <c r="S11" s="40">
        <f>IF('C1'!S11&gt;0,'C11'!S31/'C1'!S11*100,"--")</f>
        <v>0.24609672919999726</v>
      </c>
      <c r="T11" s="40">
        <f>IF('C1'!T11&gt;0,'C11'!T31/'C1'!T11*100,"--")</f>
        <v>0.33114833575386943</v>
      </c>
      <c r="U11" s="40">
        <f>IF('C1'!U11&gt;0,'C11'!U31/'C1'!U11*100,"--")</f>
        <v>0.34355487588666067</v>
      </c>
      <c r="V11" s="40">
        <f>IF('C1'!V11&gt;0,'C11'!V31/'C1'!V11*100,"--")</f>
        <v>0.34645465956388005</v>
      </c>
      <c r="W11" s="40">
        <f>IF('C1'!W11&gt;0,'C11'!W31/'C1'!W11*100,"--")</f>
        <v>0.39309032579824127</v>
      </c>
      <c r="X11" s="40">
        <f>IF('C1'!X11&gt;0,'C11'!X31/'C1'!X11*100,"--")</f>
        <v>0.30672268226938376</v>
      </c>
      <c r="Y11" s="40">
        <f>IF('C1'!Y11&gt;0,'C11'!Y31/'C1'!Y11*100,"--")</f>
        <v>0.24756593710107888</v>
      </c>
      <c r="Z11" s="40">
        <f>IF('C1'!Z11&gt;0,'C11'!Z31/'C1'!Z11*100,"--")</f>
        <v>0.20210759549560822</v>
      </c>
      <c r="AA11" s="40">
        <f>IF('C1'!AA11&gt;0,'C11'!AA31/'C1'!AA11*100,"--")</f>
        <v>0.23511505500003654</v>
      </c>
      <c r="AB11" s="40">
        <f>IF('C1'!AB11&gt;0,'C11'!AB31/'C1'!AB11*100,"--")</f>
        <v>0.19808026876579071</v>
      </c>
      <c r="AC11" s="40">
        <f>IF('C1'!AC11&gt;0,'C11'!AC31/'C1'!AC11*100,"--")</f>
        <v>0.24068324726922843</v>
      </c>
      <c r="AD11" s="40">
        <f>IF('C1'!AD11&gt;0,'C11'!AD31/'C1'!AD11*100,"--")</f>
        <v>0.18575661437615673</v>
      </c>
      <c r="AE11" s="40">
        <f>IF('C1'!AE11&gt;0,'C11'!AE31/'C1'!AE11*100,"--")</f>
        <v>0.23857113279185904</v>
      </c>
    </row>
    <row r="12" spans="1:31" ht="12.75" customHeight="1">
      <c r="A12" s="104">
        <v>3</v>
      </c>
      <c r="B12" s="2" t="s">
        <v>578</v>
      </c>
      <c r="C12" s="40">
        <f>IF('C1'!C12&gt;0,'C11'!C32/'C1'!C12*100,"--")</f>
        <v>0</v>
      </c>
      <c r="D12" s="40">
        <f>IF('C1'!D12&gt;0,'C11'!D32/'C1'!D12*100,"--")</f>
        <v>0</v>
      </c>
      <c r="E12" s="40">
        <f>IF('C1'!E12&gt;0,'C11'!E32/'C1'!E12*100,"--")</f>
        <v>0</v>
      </c>
      <c r="F12" s="40">
        <f>IF('C1'!F12&gt;0,'C11'!F32/'C1'!F12*100,"--")</f>
        <v>0</v>
      </c>
      <c r="G12" s="40">
        <f>IF('C1'!G12&gt;0,'C11'!G32/'C1'!G12*100,"--")</f>
        <v>0</v>
      </c>
      <c r="H12" s="40">
        <f>IF('C1'!H12&gt;0,'C11'!H32/'C1'!H12*100,"--")</f>
        <v>0</v>
      </c>
      <c r="I12" s="40">
        <f>IF('C1'!I12&gt;0,'C11'!I32/'C1'!I12*100,"--")</f>
        <v>0</v>
      </c>
      <c r="J12" s="40">
        <f>IF('C1'!J12&gt;0,'C11'!J32/'C1'!J12*100,"--")</f>
        <v>0.9151362509103218</v>
      </c>
      <c r="K12" s="40">
        <f>IF('C1'!K12&gt;0,'C11'!K32/'C1'!K12*100,"--")</f>
        <v>0.88600381177220844</v>
      </c>
      <c r="L12" s="40">
        <f>IF('C1'!L12&gt;0,'C11'!L32/'C1'!L12*100,"--")</f>
        <v>0.87519002532951851</v>
      </c>
      <c r="M12" s="40">
        <f>IF('C1'!M12&gt;0,'C11'!M32/'C1'!M12*100,"--")</f>
        <v>0.87452634926435868</v>
      </c>
      <c r="N12" s="40">
        <f>IF('C1'!N12&gt;0,'C11'!N32/'C1'!N12*100,"--")</f>
        <v>0.80934956857424267</v>
      </c>
      <c r="O12" s="40">
        <f>IF('C1'!O12&gt;0,'C11'!O32/'C1'!O12*100,"--")</f>
        <v>0.6045555417727565</v>
      </c>
      <c r="P12" s="40">
        <f>IF('C1'!P12&gt;0,'C11'!P32/'C1'!P12*100,"--")</f>
        <v>0.59437525258725665</v>
      </c>
      <c r="Q12" s="40">
        <f>IF('C1'!Q12&gt;0,'C11'!Q32/'C1'!Q12*100,"--")</f>
        <v>0.57655194777325036</v>
      </c>
      <c r="R12" s="40">
        <f>IF('C1'!R12&gt;0,'C11'!R32/'C1'!R12*100,"--")</f>
        <v>0.62690522087737521</v>
      </c>
      <c r="S12" s="40">
        <f>IF('C1'!S12&gt;0,'C11'!S32/'C1'!S12*100,"--")</f>
        <v>0.64100604691108609</v>
      </c>
      <c r="T12" s="40">
        <f>IF('C1'!T12&gt;0,'C11'!T32/'C1'!T12*100,"--")</f>
        <v>0.68794239039759886</v>
      </c>
      <c r="U12" s="40">
        <f>IF('C1'!U12&gt;0,'C11'!U32/'C1'!U12*100,"--")</f>
        <v>0.73539612692567435</v>
      </c>
      <c r="V12" s="40">
        <f>IF('C1'!V12&gt;0,'C11'!V32/'C1'!V12*100,"--")</f>
        <v>0.7464163856295587</v>
      </c>
      <c r="W12" s="40">
        <f>IF('C1'!W12&gt;0,'C11'!W32/'C1'!W12*100,"--")</f>
        <v>0.74460644747837634</v>
      </c>
      <c r="X12" s="40">
        <f>IF('C1'!X12&gt;0,'C11'!X32/'C1'!X12*100,"--")</f>
        <v>0.70284496122060769</v>
      </c>
      <c r="Y12" s="40">
        <f>IF('C1'!Y12&gt;0,'C11'!Y32/'C1'!Y12*100,"--")</f>
        <v>0.60088497294355336</v>
      </c>
      <c r="Z12" s="40">
        <f>IF('C1'!Z12&gt;0,'C11'!Z32/'C1'!Z12*100,"--")</f>
        <v>0.53414269505730172</v>
      </c>
      <c r="AA12" s="40">
        <f>IF('C1'!AA12&gt;0,'C11'!AA32/'C1'!AA12*100,"--")</f>
        <v>0.47358687618735579</v>
      </c>
      <c r="AB12" s="40">
        <f>IF('C1'!AB12&gt;0,'C11'!AB32/'C1'!AB12*100,"--")</f>
        <v>0.38039669195891462</v>
      </c>
      <c r="AC12" s="40">
        <f>IF('C1'!AC12&gt;0,'C11'!AC32/'C1'!AC12*100,"--")</f>
        <v>0.41919069945626564</v>
      </c>
      <c r="AD12" s="40">
        <f>IF('C1'!AD12&gt;0,'C11'!AD32/'C1'!AD12*100,"--")</f>
        <v>0.42367407952941849</v>
      </c>
      <c r="AE12" s="40">
        <f>IF('C1'!AE12&gt;0,'C11'!AE32/'C1'!AE12*100,"--")</f>
        <v>0.48201550291298839</v>
      </c>
    </row>
    <row r="13" spans="1:31" ht="12.75" customHeight="1">
      <c r="A13" s="105">
        <v>4</v>
      </c>
      <c r="B13" s="2" t="s">
        <v>577</v>
      </c>
      <c r="C13" s="40">
        <f>IF('C1'!C13&gt;0,'C11'!C33/'C1'!C13*100,"--")</f>
        <v>0</v>
      </c>
      <c r="D13" s="40">
        <f>IF('C1'!D13&gt;0,'C11'!D33/'C1'!D13*100,"--")</f>
        <v>0</v>
      </c>
      <c r="E13" s="40">
        <f>IF('C1'!E13&gt;0,'C11'!E33/'C1'!E13*100,"--")</f>
        <v>0</v>
      </c>
      <c r="F13" s="40">
        <f>IF('C1'!F13&gt;0,'C11'!F33/'C1'!F13*100,"--")</f>
        <v>0</v>
      </c>
      <c r="G13" s="40">
        <f>IF('C1'!G13&gt;0,'C11'!G33/'C1'!G13*100,"--")</f>
        <v>0</v>
      </c>
      <c r="H13" s="40">
        <f>IF('C1'!H13&gt;0,'C11'!H33/'C1'!H13*100,"--")</f>
        <v>0</v>
      </c>
      <c r="I13" s="40">
        <f>IF('C1'!I13&gt;0,'C11'!I33/'C1'!I13*100,"--")</f>
        <v>0</v>
      </c>
      <c r="J13" s="40">
        <f>IF('C1'!J13&gt;0,'C11'!J33/'C1'!J13*100,"--")</f>
        <v>0.52708469254228296</v>
      </c>
      <c r="K13" s="40">
        <f>IF('C1'!K13&gt;0,'C11'!K33/'C1'!K13*100,"--")</f>
        <v>0.51990018579568431</v>
      </c>
      <c r="L13" s="40">
        <f>IF('C1'!L13&gt;0,'C11'!L33/'C1'!L13*100,"--")</f>
        <v>0.91470171145740364</v>
      </c>
      <c r="M13" s="40">
        <f>IF('C1'!M13&gt;0,'C11'!M33/'C1'!M13*100,"--")</f>
        <v>0.6849070553476837</v>
      </c>
      <c r="N13" s="40">
        <f>IF('C1'!N13&gt;0,'C11'!N33/'C1'!N13*100,"--")</f>
        <v>0.8037517862416641</v>
      </c>
      <c r="O13" s="40">
        <f>IF('C1'!O13&gt;0,'C11'!O33/'C1'!O13*100,"--")</f>
        <v>0.45458904871904782</v>
      </c>
      <c r="P13" s="40">
        <f>IF('C1'!P13&gt;0,'C11'!P33/'C1'!P13*100,"--")</f>
        <v>0.35186324939512081</v>
      </c>
      <c r="Q13" s="40">
        <f>IF('C1'!Q13&gt;0,'C11'!Q33/'C1'!Q13*100,"--")</f>
        <v>0.34921491130382432</v>
      </c>
      <c r="R13" s="40">
        <f>IF('C1'!R13&gt;0,'C11'!R33/'C1'!R13*100,"--")</f>
        <v>0.42509435367506831</v>
      </c>
      <c r="S13" s="40">
        <f>IF('C1'!S13&gt;0,'C11'!S33/'C1'!S13*100,"--")</f>
        <v>0.38869453000358545</v>
      </c>
      <c r="T13" s="40">
        <f>IF('C1'!T13&gt;0,'C11'!T33/'C1'!T13*100,"--")</f>
        <v>0.41618537073889739</v>
      </c>
      <c r="U13" s="40">
        <f>IF('C1'!U13&gt;0,'C11'!U33/'C1'!U13*100,"--")</f>
        <v>0.26521806930243136</v>
      </c>
      <c r="V13" s="40">
        <f>IF('C1'!V13&gt;0,'C11'!V33/'C1'!V13*100,"--")</f>
        <v>0.21696479428562931</v>
      </c>
      <c r="W13" s="40">
        <f>IF('C1'!W13&gt;0,'C11'!W33/'C1'!W13*100,"--")</f>
        <v>0.15383539112922437</v>
      </c>
      <c r="X13" s="40">
        <f>IF('C1'!X13&gt;0,'C11'!X33/'C1'!X13*100,"--")</f>
        <v>0.20026892980473848</v>
      </c>
      <c r="Y13" s="40">
        <f>IF('C1'!Y13&gt;0,'C11'!Y33/'C1'!Y13*100,"--")</f>
        <v>0.2460571995873829</v>
      </c>
      <c r="Z13" s="40">
        <f>IF('C1'!Z13&gt;0,'C11'!Z33/'C1'!Z13*100,"--")</f>
        <v>0.62192123121540677</v>
      </c>
      <c r="AA13" s="40">
        <f>IF('C1'!AA13&gt;0,'C11'!AA33/'C1'!AA13*100,"--")</f>
        <v>0.81399051843028036</v>
      </c>
      <c r="AB13" s="40">
        <f>IF('C1'!AB13&gt;0,'C11'!AB33/'C1'!AB13*100,"--")</f>
        <v>0.63526107233392437</v>
      </c>
      <c r="AC13" s="40">
        <f>IF('C1'!AC13&gt;0,'C11'!AC33/'C1'!AC13*100,"--")</f>
        <v>0.50598822401348675</v>
      </c>
      <c r="AD13" s="40">
        <f>IF('C1'!AD13&gt;0,'C11'!AD33/'C1'!AD13*100,"--")</f>
        <v>0.17809719333145044</v>
      </c>
      <c r="AE13" s="40">
        <f>IF('C1'!AE13&gt;0,'C11'!AE33/'C1'!AE13*100,"--")</f>
        <v>0.44232970242698855</v>
      </c>
    </row>
    <row r="14" spans="1:31" ht="12.75" customHeight="1">
      <c r="A14" s="105">
        <v>5</v>
      </c>
      <c r="B14" s="2" t="s">
        <v>579</v>
      </c>
      <c r="C14" s="40">
        <f>IF('C1'!C14&gt;0,'C11'!C34/'C1'!C14*100,"--")</f>
        <v>0</v>
      </c>
      <c r="D14" s="40">
        <f>IF('C1'!D14&gt;0,'C11'!D34/'C1'!D14*100,"--")</f>
        <v>0</v>
      </c>
      <c r="E14" s="40">
        <f>IF('C1'!E14&gt;0,'C11'!E34/'C1'!E14*100,"--")</f>
        <v>0</v>
      </c>
      <c r="F14" s="40">
        <f>IF('C1'!F14&gt;0,'C11'!F34/'C1'!F14*100,"--")</f>
        <v>0</v>
      </c>
      <c r="G14" s="40">
        <f>IF('C1'!G14&gt;0,'C11'!G34/'C1'!G14*100,"--")</f>
        <v>0</v>
      </c>
      <c r="H14" s="40">
        <f>IF('C1'!H14&gt;0,'C11'!H34/'C1'!H14*100,"--")</f>
        <v>0</v>
      </c>
      <c r="I14" s="40">
        <f>IF('C1'!I14&gt;0,'C11'!I34/'C1'!I14*100,"--")</f>
        <v>0</v>
      </c>
      <c r="J14" s="40">
        <f>IF('C1'!J14&gt;0,'C11'!J34/'C1'!J14*100,"--")</f>
        <v>0.81663571632319476</v>
      </c>
      <c r="K14" s="40">
        <f>IF('C1'!K14&gt;0,'C11'!K34/'C1'!K14*100,"--")</f>
        <v>0.82390122333052718</v>
      </c>
      <c r="L14" s="40">
        <f>IF('C1'!L14&gt;0,'C11'!L34/'C1'!L14*100,"--")</f>
        <v>0.86782852723416204</v>
      </c>
      <c r="M14" s="40">
        <f>IF('C1'!M14&gt;0,'C11'!M34/'C1'!M14*100,"--")</f>
        <v>0.90727162384261451</v>
      </c>
      <c r="N14" s="40">
        <f>IF('C1'!N14&gt;0,'C11'!N34/'C1'!N14*100,"--")</f>
        <v>0.95767805452574906</v>
      </c>
      <c r="O14" s="40">
        <f>IF('C1'!O14&gt;0,'C11'!O34/'C1'!O14*100,"--")</f>
        <v>0.85182628814029981</v>
      </c>
      <c r="P14" s="40">
        <f>IF('C1'!P14&gt;0,'C11'!P34/'C1'!P14*100,"--")</f>
        <v>0.87185826462776073</v>
      </c>
      <c r="Q14" s="40">
        <f>IF('C1'!Q14&gt;0,'C11'!Q34/'C1'!Q14*100,"--")</f>
        <v>0.80388600386074016</v>
      </c>
      <c r="R14" s="40">
        <f>IF('C1'!R14&gt;0,'C11'!R34/'C1'!R14*100,"--")</f>
        <v>0.84499285947564562</v>
      </c>
      <c r="S14" s="40">
        <f>IF('C1'!S14&gt;0,'C11'!S34/'C1'!S14*100,"--")</f>
        <v>0.85683425199029661</v>
      </c>
      <c r="T14" s="40">
        <f>IF('C1'!T14&gt;0,'C11'!T34/'C1'!T14*100,"--")</f>
        <v>0.89484069560146695</v>
      </c>
      <c r="U14" s="40">
        <f>IF('C1'!U14&gt;0,'C11'!U34/'C1'!U14*100,"--")</f>
        <v>0.88568283334786113</v>
      </c>
      <c r="V14" s="40">
        <f>IF('C1'!V14&gt;0,'C11'!V34/'C1'!V14*100,"--")</f>
        <v>0.88234298452493121</v>
      </c>
      <c r="W14" s="40">
        <f>IF('C1'!W14&gt;0,'C11'!W34/'C1'!W14*100,"--")</f>
        <v>0.90401206353805641</v>
      </c>
      <c r="X14" s="40">
        <f>IF('C1'!X14&gt;0,'C11'!X34/'C1'!X14*100,"--")</f>
        <v>0.75195975338993759</v>
      </c>
      <c r="Y14" s="40">
        <f>IF('C1'!Y14&gt;0,'C11'!Y34/'C1'!Y14*100,"--")</f>
        <v>0.5869864216768329</v>
      </c>
      <c r="Z14" s="40">
        <f>IF('C1'!Z14&gt;0,'C11'!Z34/'C1'!Z14*100,"--")</f>
        <v>0.51015029692936231</v>
      </c>
      <c r="AA14" s="40">
        <f>IF('C1'!AA14&gt;0,'C11'!AA34/'C1'!AA14*100,"--")</f>
        <v>0.44504315214901086</v>
      </c>
      <c r="AB14" s="40">
        <f>IF('C1'!AB14&gt;0,'C11'!AB34/'C1'!AB14*100,"--")</f>
        <v>0.39247932441175226</v>
      </c>
      <c r="AC14" s="40">
        <f>IF('C1'!AC14&gt;0,'C11'!AC34/'C1'!AC14*100,"--")</f>
        <v>0.38488350140253169</v>
      </c>
      <c r="AD14" s="40">
        <f>IF('C1'!AD14&gt;0,'C11'!AD34/'C1'!AD14*100,"--")</f>
        <v>0.42069655026708253</v>
      </c>
      <c r="AE14" s="40">
        <f>IF('C1'!AE14&gt;0,'C11'!AE34/'C1'!AE14*100,"--")</f>
        <v>0.62510412387811753</v>
      </c>
    </row>
    <row r="15" spans="1:31" ht="12.75" customHeight="1">
      <c r="A15" s="1"/>
      <c r="B15" s="2" t="s">
        <v>587</v>
      </c>
      <c r="C15" s="40">
        <f>IF('C1'!C15&gt;0,'C11'!C35/'C1'!C15*100,"--")</f>
        <v>0</v>
      </c>
      <c r="D15" s="40">
        <f>IF('C1'!D15&gt;0,'C11'!D35/'C1'!D15*100,"--")</f>
        <v>0</v>
      </c>
      <c r="E15" s="40">
        <f>IF('C1'!E15&gt;0,'C11'!E35/'C1'!E15*100,"--")</f>
        <v>0</v>
      </c>
      <c r="F15" s="40">
        <f>IF('C1'!F15&gt;0,'C11'!F35/'C1'!F15*100,"--")</f>
        <v>0</v>
      </c>
      <c r="G15" s="40">
        <f>IF('C1'!G15&gt;0,'C11'!G35/'C1'!G15*100,"--")</f>
        <v>0</v>
      </c>
      <c r="H15" s="40">
        <f>IF('C1'!H15&gt;0,'C11'!H35/'C1'!H15*100,"--")</f>
        <v>0</v>
      </c>
      <c r="I15" s="40">
        <f>IF('C1'!I15&gt;0,'C11'!I35/'C1'!I15*100,"--")</f>
        <v>0</v>
      </c>
      <c r="J15" s="40">
        <f>IF('C1'!J15&gt;0,'C11'!J35/'C1'!J15*100,"--")</f>
        <v>0.12667507008324019</v>
      </c>
      <c r="K15" s="40">
        <f>IF('C1'!K15&gt;0,'C11'!K35/'C1'!K15*100,"--")</f>
        <v>0.1426170390570779</v>
      </c>
      <c r="L15" s="40">
        <f>IF('C1'!L15&gt;0,'C11'!L35/'C1'!L15*100,"--")</f>
        <v>0.16714358868700668</v>
      </c>
      <c r="M15" s="40">
        <f>IF('C1'!M15&gt;0,'C11'!M35/'C1'!M15*100,"--")</f>
        <v>0.15988822407387596</v>
      </c>
      <c r="N15" s="40">
        <f>IF('C1'!N15&gt;0,'C11'!N35/'C1'!N15*100,"--")</f>
        <v>0.11814290973894005</v>
      </c>
      <c r="O15" s="40">
        <f>IF('C1'!O15&gt;0,'C11'!O35/'C1'!O15*100,"--")</f>
        <v>9.7806936937569935E-2</v>
      </c>
      <c r="P15" s="40">
        <f>IF('C1'!P15&gt;0,'C11'!P35/'C1'!P15*100,"--")</f>
        <v>9.1988804520459377E-2</v>
      </c>
      <c r="Q15" s="40">
        <f>IF('C1'!Q15&gt;0,'C11'!Q35/'C1'!Q15*100,"--")</f>
        <v>7.9818283111172492E-2</v>
      </c>
      <c r="R15" s="40">
        <f>IF('C1'!R15&gt;0,'C11'!R35/'C1'!R15*100,"--")</f>
        <v>8.4632758423190055E-2</v>
      </c>
      <c r="S15" s="40">
        <f>IF('C1'!S15&gt;0,'C11'!S35/'C1'!S15*100,"--")</f>
        <v>9.9402695491944845E-2</v>
      </c>
      <c r="T15" s="40">
        <f>IF('C1'!T15&gt;0,'C11'!T35/'C1'!T15*100,"--")</f>
        <v>0.10211452670145844</v>
      </c>
      <c r="U15" s="40">
        <f>IF('C1'!U15&gt;0,'C11'!U35/'C1'!U15*100,"--")</f>
        <v>0.11773692320924647</v>
      </c>
      <c r="V15" s="40">
        <f>IF('C1'!V15&gt;0,'C11'!V35/'C1'!V15*100,"--")</f>
        <v>0.12856056508874952</v>
      </c>
      <c r="W15" s="40">
        <f>IF('C1'!W15&gt;0,'C11'!W35/'C1'!W15*100,"--")</f>
        <v>0.12354337750532822</v>
      </c>
      <c r="X15" s="40">
        <f>IF('C1'!X15&gt;0,'C11'!X35/'C1'!X15*100,"--")</f>
        <v>0.11817745686448725</v>
      </c>
      <c r="Y15" s="40">
        <f>IF('C1'!Y15&gt;0,'C11'!Y35/'C1'!Y15*100,"--")</f>
        <v>0.11048484719992492</v>
      </c>
      <c r="Z15" s="40">
        <f>IF('C1'!Z15&gt;0,'C11'!Z35/'C1'!Z15*100,"--")</f>
        <v>0.1304432921517357</v>
      </c>
      <c r="AA15" s="40">
        <f>IF('C1'!AA15&gt;0,'C11'!AA35/'C1'!AA15*100,"--")</f>
        <v>9.5697271186392721E-2</v>
      </c>
      <c r="AB15" s="40">
        <f>IF('C1'!AB15&gt;0,'C11'!AB35/'C1'!AB15*100,"--")</f>
        <v>8.0141027363236819E-2</v>
      </c>
      <c r="AC15" s="40">
        <f>IF('C1'!AC15&gt;0,'C11'!AC35/'C1'!AC15*100,"--")</f>
        <v>7.4437372353663364E-2</v>
      </c>
      <c r="AD15" s="40">
        <f>IF('C1'!AD15&gt;0,'C11'!AD35/'C1'!AD15*100,"--")</f>
        <v>9.2649557098207783E-2</v>
      </c>
      <c r="AE15" s="40">
        <f>IF('C1'!AE15&gt;0,'C11'!AE35/'C1'!AE15*100,"--")</f>
        <v>9.4168235963093858E-2</v>
      </c>
    </row>
    <row r="16" spans="1:31" ht="12.75" customHeight="1">
      <c r="A16"/>
      <c r="B16" s="2" t="s">
        <v>603</v>
      </c>
      <c r="C16" s="40">
        <f>IF('C1'!C16&gt;0,'C11'!C36/'C1'!C16*100,"--")</f>
        <v>0</v>
      </c>
      <c r="D16" s="40">
        <f>IF('C1'!D16&gt;0,'C11'!D36/'C1'!D16*100,"--")</f>
        <v>0</v>
      </c>
      <c r="E16" s="40">
        <f>IF('C1'!E16&gt;0,'C11'!E36/'C1'!E16*100,"--")</f>
        <v>0</v>
      </c>
      <c r="F16" s="40">
        <f>IF('C1'!F16&gt;0,'C11'!F36/'C1'!F16*100,"--")</f>
        <v>0</v>
      </c>
      <c r="G16" s="40">
        <f>IF('C1'!G16&gt;0,'C11'!G36/'C1'!G16*100,"--")</f>
        <v>0</v>
      </c>
      <c r="H16" s="40">
        <f>IF('C1'!H16&gt;0,'C11'!H36/'C1'!H16*100,"--")</f>
        <v>0</v>
      </c>
      <c r="I16" s="40">
        <f>IF('C1'!I16&gt;0,'C11'!I36/'C1'!I16*100,"--")</f>
        <v>0</v>
      </c>
      <c r="J16" s="40">
        <f>IF('C1'!J16&gt;0,'C11'!J36/'C1'!J16*100,"--")</f>
        <v>0.12592902469595169</v>
      </c>
      <c r="K16" s="40">
        <f>IF('C1'!K16&gt;0,'C11'!K36/'C1'!K16*100,"--")</f>
        <v>0.14521053155345906</v>
      </c>
      <c r="L16" s="40">
        <f>IF('C1'!L16&gt;0,'C11'!L36/'C1'!L16*100,"--")</f>
        <v>0.17053775791872475</v>
      </c>
      <c r="M16" s="40">
        <f>IF('C1'!M16&gt;0,'C11'!M36/'C1'!M16*100,"--")</f>
        <v>0.16469638650952495</v>
      </c>
      <c r="N16" s="40">
        <f>IF('C1'!N16&gt;0,'C11'!N36/'C1'!N16*100,"--")</f>
        <v>0.11873857611085292</v>
      </c>
      <c r="O16" s="40">
        <f>IF('C1'!O16&gt;0,'C11'!O36/'C1'!O16*100,"--")</f>
        <v>9.8879647784892985E-2</v>
      </c>
      <c r="P16" s="40">
        <f>IF('C1'!P16&gt;0,'C11'!P36/'C1'!P16*100,"--")</f>
        <v>9.208792507516729E-2</v>
      </c>
      <c r="Q16" s="40">
        <f>IF('C1'!Q16&gt;0,'C11'!Q36/'C1'!Q16*100,"--")</f>
        <v>8.2854277987355937E-2</v>
      </c>
      <c r="R16" s="40">
        <f>IF('C1'!R16&gt;0,'C11'!R36/'C1'!R16*100,"--")</f>
        <v>8.8718246915342469E-2</v>
      </c>
      <c r="S16" s="40">
        <f>IF('C1'!S16&gt;0,'C11'!S36/'C1'!S16*100,"--")</f>
        <v>0.10694724807573275</v>
      </c>
      <c r="T16" s="40">
        <f>IF('C1'!T16&gt;0,'C11'!T36/'C1'!T16*100,"--")</f>
        <v>0.11216337103078147</v>
      </c>
      <c r="U16" s="40">
        <f>IF('C1'!U16&gt;0,'C11'!U36/'C1'!U16*100,"--")</f>
        <v>0.13065615186393933</v>
      </c>
      <c r="V16" s="40">
        <f>IF('C1'!V16&gt;0,'C11'!V36/'C1'!V16*100,"--")</f>
        <v>0.1389820516707892</v>
      </c>
      <c r="W16" s="40">
        <f>IF('C1'!W16&gt;0,'C11'!W36/'C1'!W16*100,"--")</f>
        <v>0.12385405215769797</v>
      </c>
      <c r="X16" s="40">
        <f>IF('C1'!X16&gt;0,'C11'!X36/'C1'!X16*100,"--")</f>
        <v>0.11880131036413884</v>
      </c>
      <c r="Y16" s="40">
        <f>IF('C1'!Y16&gt;0,'C11'!Y36/'C1'!Y16*100,"--")</f>
        <v>0.11171423956644132</v>
      </c>
      <c r="Z16" s="40">
        <f>IF('C1'!Z16&gt;0,'C11'!Z36/'C1'!Z16*100,"--")</f>
        <v>0.13348695245734793</v>
      </c>
      <c r="AA16" s="40">
        <f>IF('C1'!AA16&gt;0,'C11'!AA36/'C1'!AA16*100,"--")</f>
        <v>9.6609433263854419E-2</v>
      </c>
      <c r="AB16" s="40">
        <f>IF('C1'!AB16&gt;0,'C11'!AB36/'C1'!AB16*100,"--")</f>
        <v>8.2575207235288495E-2</v>
      </c>
      <c r="AC16" s="40">
        <f>IF('C1'!AC16&gt;0,'C11'!AC36/'C1'!AC16*100,"--")</f>
        <v>7.5329696962881346E-2</v>
      </c>
      <c r="AD16" s="40">
        <f>IF('C1'!AD16&gt;0,'C11'!AD36/'C1'!AD16*100,"--")</f>
        <v>9.4445021253821773E-2</v>
      </c>
      <c r="AE16" s="40">
        <f>IF('C1'!AE16&gt;0,'C11'!AE36/'C1'!AE16*100,"--")</f>
        <v>9.6998411740365484E-2</v>
      </c>
    </row>
    <row r="17" spans="1:31" ht="12.75" customHeight="1">
      <c r="A17" s="1"/>
      <c r="B17" s="2" t="s">
        <v>3</v>
      </c>
      <c r="C17" s="40">
        <f>IF('C1'!C17&gt;0,'C11'!C37/'C1'!C17*100,"--")</f>
        <v>0</v>
      </c>
      <c r="D17" s="40">
        <f>IF('C1'!D17&gt;0,'C11'!D37/'C1'!D17*100,"--")</f>
        <v>0</v>
      </c>
      <c r="E17" s="40">
        <f>IF('C1'!E17&gt;0,'C11'!E37/'C1'!E17*100,"--")</f>
        <v>0</v>
      </c>
      <c r="F17" s="40">
        <f>IF('C1'!F17&gt;0,'C11'!F37/'C1'!F17*100,"--")</f>
        <v>0</v>
      </c>
      <c r="G17" s="40">
        <f>IF('C1'!G17&gt;0,'C11'!G37/'C1'!G17*100,"--")</f>
        <v>0</v>
      </c>
      <c r="H17" s="40">
        <f>IF('C1'!H17&gt;0,'C11'!H37/'C1'!H17*100,"--")</f>
        <v>0</v>
      </c>
      <c r="I17" s="40">
        <f>IF('C1'!I17&gt;0,'C11'!I37/'C1'!I17*100,"--")</f>
        <v>0</v>
      </c>
      <c r="J17" s="40">
        <f>IF('C1'!J17&gt;0,'C11'!J37/'C1'!J17*100,"--")</f>
        <v>2.4250965439130849E-2</v>
      </c>
      <c r="K17" s="40">
        <f>IF('C1'!K17&gt;0,'C11'!K37/'C1'!K17*100,"--")</f>
        <v>2.4608655774874651E-2</v>
      </c>
      <c r="L17" s="40">
        <f>IF('C1'!L17&gt;0,'C11'!L37/'C1'!L17*100,"--")</f>
        <v>1.5436783001636954E-2</v>
      </c>
      <c r="M17" s="40">
        <f>IF('C1'!M17&gt;0,'C11'!M37/'C1'!M17*100,"--")</f>
        <v>2.3931814552894393E-2</v>
      </c>
      <c r="N17" s="40">
        <f>IF('C1'!N17&gt;0,'C11'!N37/'C1'!N17*100,"--")</f>
        <v>2.5253030006064797E-2</v>
      </c>
      <c r="O17" s="40">
        <f>IF('C1'!O17&gt;0,'C11'!O37/'C1'!O17*100,"--")</f>
        <v>2.195245013536351E-2</v>
      </c>
      <c r="P17" s="40">
        <f>IF('C1'!P17&gt;0,'C11'!P37/'C1'!P17*100,"--")</f>
        <v>1.5448110241520388E-2</v>
      </c>
      <c r="Q17" s="40">
        <f>IF('C1'!Q17&gt;0,'C11'!Q37/'C1'!Q17*100,"--")</f>
        <v>6.6568978045956845E-3</v>
      </c>
      <c r="R17" s="40">
        <f>IF('C1'!R17&gt;0,'C11'!R37/'C1'!R17*100,"--")</f>
        <v>7.5163638986850924E-3</v>
      </c>
      <c r="S17" s="40">
        <f>IF('C1'!S17&gt;0,'C11'!S37/'C1'!S17*100,"--")</f>
        <v>6.3645462727195496E-3</v>
      </c>
      <c r="T17" s="40">
        <f>IF('C1'!T17&gt;0,'C11'!T37/'C1'!T17*100,"--")</f>
        <v>5.7126665385794353E-3</v>
      </c>
      <c r="U17" s="40">
        <f>IF('C1'!U17&gt;0,'C11'!U37/'C1'!U17*100,"--")</f>
        <v>4.0362892622664813E-3</v>
      </c>
      <c r="V17" s="40">
        <f>IF('C1'!V17&gt;0,'C11'!V37/'C1'!V17*100,"--")</f>
        <v>4.2127577984272524E-3</v>
      </c>
      <c r="W17" s="40">
        <f>IF('C1'!W17&gt;0,'C11'!W37/'C1'!W17*100,"--")</f>
        <v>2.2299364985148326E-2</v>
      </c>
      <c r="X17" s="40">
        <f>IF('C1'!X17&gt;0,'C11'!X37/'C1'!X17*100,"--")</f>
        <v>2.6371799869127334E-2</v>
      </c>
      <c r="Y17" s="40">
        <f>IF('C1'!Y17&gt;0,'C11'!Y37/'C1'!Y17*100,"--")</f>
        <v>2.6327033035502486E-2</v>
      </c>
      <c r="Z17" s="40">
        <f>IF('C1'!Z17&gt;0,'C11'!Z37/'C1'!Z17*100,"--")</f>
        <v>2.0812830051554817E-2</v>
      </c>
      <c r="AA17" s="40">
        <f>IF('C1'!AA17&gt;0,'C11'!AA37/'C1'!AA17*100,"--")</f>
        <v>2.9637045666192352E-2</v>
      </c>
      <c r="AB17" s="40">
        <f>IF('C1'!AB17&gt;0,'C11'!AB37/'C1'!AB17*100,"--")</f>
        <v>1.7090483367952904E-2</v>
      </c>
      <c r="AC17" s="40">
        <f>IF('C1'!AC17&gt;0,'C11'!AC37/'C1'!AC17*100,"--")</f>
        <v>1.932820001447404E-2</v>
      </c>
      <c r="AD17" s="40">
        <f>IF('C1'!AD17&gt;0,'C11'!AD37/'C1'!AD17*100,"--")</f>
        <v>1.4973141873131908E-2</v>
      </c>
      <c r="AE17" s="40">
        <f>IF('C1'!AE17&gt;0,'C11'!AE37/'C1'!AE17*100,"--")</f>
        <v>1.1458142877481087E-2</v>
      </c>
    </row>
    <row r="18" spans="1:31" ht="12.75" customHeight="1">
      <c r="A18" s="42"/>
      <c r="B18" s="43" t="s">
        <v>581</v>
      </c>
      <c r="C18" s="40">
        <f>IF('C1'!C18&gt;0,'C11'!C38/'C1'!C18*100,"--")</f>
        <v>0</v>
      </c>
      <c r="D18" s="40">
        <f>IF('C1'!D18&gt;0,'C11'!D38/'C1'!D18*100,"--")</f>
        <v>0</v>
      </c>
      <c r="E18" s="40">
        <f>IF('C1'!E18&gt;0,'C11'!E38/'C1'!E18*100,"--")</f>
        <v>0</v>
      </c>
      <c r="F18" s="40">
        <f>IF('C1'!F18&gt;0,'C11'!F38/'C1'!F18*100,"--")</f>
        <v>0</v>
      </c>
      <c r="G18" s="40">
        <f>IF('C1'!G18&gt;0,'C11'!G38/'C1'!G18*100,"--")</f>
        <v>0</v>
      </c>
      <c r="H18" s="40">
        <f>IF('C1'!H18&gt;0,'C11'!H38/'C1'!H18*100,"--")</f>
        <v>0</v>
      </c>
      <c r="I18" s="40">
        <f>IF('C1'!I18&gt;0,'C11'!I38/'C1'!I18*100,"--")</f>
        <v>0</v>
      </c>
      <c r="J18" s="40">
        <f>IF('C1'!J18&gt;0,'C11'!J38/'C1'!J18*100,"--")</f>
        <v>2.2389947334860293E-2</v>
      </c>
      <c r="K18" s="40">
        <f>IF('C1'!K18&gt;0,'C11'!K38/'C1'!K18*100,"--")</f>
        <v>2.3965543156493515E-2</v>
      </c>
      <c r="L18" s="40">
        <f>IF('C1'!L18&gt;0,'C11'!L38/'C1'!L18*100,"--")</f>
        <v>1.4969505259833892E-2</v>
      </c>
      <c r="M18" s="40">
        <f>IF('C1'!M18&gt;0,'C11'!M38/'C1'!M18*100,"--")</f>
        <v>2.2348708291485702E-2</v>
      </c>
      <c r="N18" s="40">
        <f>IF('C1'!N18&gt;0,'C11'!N38/'C1'!N18*100,"--")</f>
        <v>2.2989365022647944E-2</v>
      </c>
      <c r="O18" s="40">
        <f>IF('C1'!O18&gt;0,'C11'!O38/'C1'!O18*100,"--")</f>
        <v>2.0300167486393451E-2</v>
      </c>
      <c r="P18" s="40">
        <f>IF('C1'!P18&gt;0,'C11'!P38/'C1'!P18*100,"--")</f>
        <v>1.4425521663113627E-2</v>
      </c>
      <c r="Q18" s="40">
        <f>IF('C1'!Q18&gt;0,'C11'!Q38/'C1'!Q18*100,"--")</f>
        <v>5.4163294674142229E-3</v>
      </c>
      <c r="R18" s="40">
        <f>IF('C1'!R18&gt;0,'C11'!R38/'C1'!R18*100,"--")</f>
        <v>5.560811221406994E-3</v>
      </c>
      <c r="S18" s="40">
        <f>IF('C1'!S18&gt;0,'C11'!S38/'C1'!S18*100,"--")</f>
        <v>5.6208457344195349E-3</v>
      </c>
      <c r="T18" s="40">
        <f>IF('C1'!T18&gt;0,'C11'!T38/'C1'!T18*100,"--")</f>
        <v>5.4055228101856168E-3</v>
      </c>
      <c r="U18" s="40">
        <f>IF('C1'!U18&gt;0,'C11'!U38/'C1'!U18*100,"--")</f>
        <v>3.6319237519887794E-3</v>
      </c>
      <c r="V18" s="40">
        <f>IF('C1'!V18&gt;0,'C11'!V38/'C1'!V18*100,"--")</f>
        <v>3.0874682002886753E-3</v>
      </c>
      <c r="W18" s="40">
        <f>IF('C1'!W18&gt;0,'C11'!W38/'C1'!W18*100,"--")</f>
        <v>1.6247001105652116E-2</v>
      </c>
      <c r="X18" s="40">
        <f>IF('C1'!X18&gt;0,'C11'!X38/'C1'!X18*100,"--")</f>
        <v>1.9941018898690186E-2</v>
      </c>
      <c r="Y18" s="40">
        <f>IF('C1'!Y18&gt;0,'C11'!Y38/'C1'!Y18*100,"--")</f>
        <v>2.2320544989431756E-2</v>
      </c>
      <c r="Z18" s="40">
        <f>IF('C1'!Z18&gt;0,'C11'!Z38/'C1'!Z18*100,"--")</f>
        <v>1.4152059633347187E-2</v>
      </c>
      <c r="AA18" s="40">
        <f>IF('C1'!AA18&gt;0,'C11'!AA38/'C1'!AA18*100,"--")</f>
        <v>1.5253855568861748E-2</v>
      </c>
      <c r="AB18" s="40">
        <f>IF('C1'!AB18&gt;0,'C11'!AB38/'C1'!AB18*100,"--")</f>
        <v>1.4183376823125076E-2</v>
      </c>
      <c r="AC18" s="40">
        <f>IF('C1'!AC18&gt;0,'C11'!AC38/'C1'!AC18*100,"--")</f>
        <v>1.4239398489422074E-2</v>
      </c>
      <c r="AD18" s="40">
        <f>IF('C1'!AD18&gt;0,'C11'!AD38/'C1'!AD18*100,"--")</f>
        <v>9.842594079993678E-3</v>
      </c>
      <c r="AE18" s="40">
        <f>IF('C1'!AE18&gt;0,'C11'!AE38/'C1'!AE18*100,"--")</f>
        <v>9.0512504836558708E-3</v>
      </c>
    </row>
    <row r="19" spans="1:31" ht="12.75" customHeight="1">
      <c r="A19" s="42"/>
      <c r="B19" s="43" t="s">
        <v>582</v>
      </c>
      <c r="C19" s="40">
        <f>IF('C1'!C19&gt;0,'C11'!C39/'C1'!C19*100,"--")</f>
        <v>0</v>
      </c>
      <c r="D19" s="40">
        <f>IF('C1'!D19&gt;0,'C11'!D39/'C1'!D19*100,"--")</f>
        <v>0</v>
      </c>
      <c r="E19" s="40">
        <f>IF('C1'!E19&gt;0,'C11'!E39/'C1'!E19*100,"--")</f>
        <v>0</v>
      </c>
      <c r="F19" s="40">
        <f>IF('C1'!F19&gt;0,'C11'!F39/'C1'!F19*100,"--")</f>
        <v>0</v>
      </c>
      <c r="G19" s="40">
        <f>IF('C1'!G19&gt;0,'C11'!G39/'C1'!G19*100,"--")</f>
        <v>0</v>
      </c>
      <c r="H19" s="40">
        <f>IF('C1'!H19&gt;0,'C11'!H39/'C1'!H19*100,"--")</f>
        <v>0</v>
      </c>
      <c r="I19" s="40">
        <f>IF('C1'!I19&gt;0,'C11'!I39/'C1'!I19*100,"--")</f>
        <v>0</v>
      </c>
      <c r="J19" s="40">
        <f>IF('C1'!J19&gt;0,'C11'!J39/'C1'!J19*100,"--")</f>
        <v>1.0746312583249608E-3</v>
      </c>
      <c r="K19" s="40">
        <f>IF('C1'!K19&gt;0,'C11'!K39/'C1'!K19*100,"--")</f>
        <v>0</v>
      </c>
      <c r="L19" s="40">
        <f>IF('C1'!L19&gt;0,'C11'!L39/'C1'!L19*100,"--")</f>
        <v>3.7109210051648046E-3</v>
      </c>
      <c r="M19" s="40">
        <f>IF('C1'!M19&gt;0,'C11'!M39/'C1'!M19*100,"--")</f>
        <v>7.3945520486005398E-3</v>
      </c>
      <c r="N19" s="40">
        <f>IF('C1'!N19&gt;0,'C11'!N39/'C1'!N19*100,"--")</f>
        <v>1.8021325263432395E-3</v>
      </c>
      <c r="O19" s="40">
        <f>IF('C1'!O19&gt;0,'C11'!O39/'C1'!O19*100,"--")</f>
        <v>2.13074750587946E-2</v>
      </c>
      <c r="P19" s="40">
        <f>IF('C1'!P19&gt;0,'C11'!P39/'C1'!P19*100,"--")</f>
        <v>8.799628138882111E-3</v>
      </c>
      <c r="Q19" s="40">
        <f>IF('C1'!Q19&gt;0,'C11'!Q39/'C1'!Q19*100,"--")</f>
        <v>9.2662333221683654E-3</v>
      </c>
      <c r="R19" s="40">
        <f>IF('C1'!R19&gt;0,'C11'!R39/'C1'!R19*100,"--")</f>
        <v>8.3574983772886722E-3</v>
      </c>
      <c r="S19" s="40">
        <f>IF('C1'!S19&gt;0,'C11'!S39/'C1'!S19*100,"--")</f>
        <v>1.023408918008685E-2</v>
      </c>
      <c r="T19" s="40">
        <f>IF('C1'!T19&gt;0,'C11'!T39/'C1'!T19*100,"--")</f>
        <v>2.3781795972601338E-2</v>
      </c>
      <c r="U19" s="40">
        <f>IF('C1'!U19&gt;0,'C11'!U39/'C1'!U19*100,"--")</f>
        <v>1.0189516776989966E-2</v>
      </c>
      <c r="V19" s="40">
        <f>IF('C1'!V19&gt;0,'C11'!V39/'C1'!V19*100,"--")</f>
        <v>1.1076981577064441E-2</v>
      </c>
      <c r="W19" s="40">
        <f>IF('C1'!W19&gt;0,'C11'!W39/'C1'!W19*100,"--")</f>
        <v>2.0722104127969855E-2</v>
      </c>
      <c r="X19" s="40">
        <f>IF('C1'!X19&gt;0,'C11'!X39/'C1'!X19*100,"--")</f>
        <v>2.1222703615143852E-2</v>
      </c>
      <c r="Y19" s="40">
        <f>IF('C1'!Y19&gt;0,'C11'!Y39/'C1'!Y19*100,"--")</f>
        <v>1.6184908114117269E-2</v>
      </c>
      <c r="Z19" s="40">
        <f>IF('C1'!Z19&gt;0,'C11'!Z39/'C1'!Z19*100,"--")</f>
        <v>3.1494361461426847E-2</v>
      </c>
      <c r="AA19" s="40">
        <f>IF('C1'!AA19&gt;0,'C11'!AA39/'C1'!AA19*100,"--")</f>
        <v>2.5155482413927358E-2</v>
      </c>
      <c r="AB19" s="40">
        <f>IF('C1'!AB19&gt;0,'C11'!AB39/'C1'!AB19*100,"--")</f>
        <v>1.3032089472153218E-2</v>
      </c>
      <c r="AC19" s="40">
        <f>IF('C1'!AC19&gt;0,'C11'!AC39/'C1'!AC19*100,"--")</f>
        <v>4.9989265408393359E-3</v>
      </c>
      <c r="AD19" s="40">
        <f>IF('C1'!AD19&gt;0,'C11'!AD39/'C1'!AD19*100,"--")</f>
        <v>3.8155232836179654E-3</v>
      </c>
      <c r="AE19" s="40">
        <f>IF('C1'!AE19&gt;0,'C11'!AE39/'C1'!AE19*100,"--")</f>
        <v>8.2204326873009555E-3</v>
      </c>
    </row>
    <row r="20" spans="1:31" ht="12.75" customHeight="1">
      <c r="A20" s="42"/>
      <c r="B20" s="2" t="s">
        <v>583</v>
      </c>
      <c r="C20" s="40">
        <f>IF('C1'!C20&gt;0,'C11'!C40/'C1'!C20*100,"--")</f>
        <v>0</v>
      </c>
      <c r="D20" s="40">
        <f>IF('C1'!D20&gt;0,'C11'!D40/'C1'!D20*100,"--")</f>
        <v>0</v>
      </c>
      <c r="E20" s="40">
        <f>IF('C1'!E20&gt;0,'C11'!E40/'C1'!E20*100,"--")</f>
        <v>0</v>
      </c>
      <c r="F20" s="40">
        <f>IF('C1'!F20&gt;0,'C11'!F40/'C1'!F20*100,"--")</f>
        <v>0</v>
      </c>
      <c r="G20" s="40">
        <f>IF('C1'!G20&gt;0,'C11'!G40/'C1'!G20*100,"--")</f>
        <v>0</v>
      </c>
      <c r="H20" s="40">
        <f>IF('C1'!H20&gt;0,'C11'!H40/'C1'!H20*100,"--")</f>
        <v>0</v>
      </c>
      <c r="I20" s="40">
        <f>IF('C1'!I20&gt;0,'C11'!I40/'C1'!I20*100,"--")</f>
        <v>0</v>
      </c>
      <c r="J20" s="40">
        <f>IF('C1'!J20&gt;0,'C11'!J40/'C1'!J20*100,"--")</f>
        <v>0.28120225488646539</v>
      </c>
      <c r="K20" s="40">
        <f>IF('C1'!K20&gt;0,'C11'!K40/'C1'!K20*100,"--")</f>
        <v>1.4421855225533296E-2</v>
      </c>
      <c r="L20" s="40">
        <f>IF('C1'!L20&gt;0,'C11'!L40/'C1'!L20*100,"--")</f>
        <v>2.1615370998022326E-2</v>
      </c>
      <c r="M20" s="40">
        <f>IF('C1'!M20&gt;0,'C11'!M40/'C1'!M20*100,"--")</f>
        <v>3.2953842528498631E-2</v>
      </c>
      <c r="N20" s="40">
        <f>IF('C1'!N20&gt;0,'C11'!N40/'C1'!N20*100,"--")</f>
        <v>5.4622319105941342E-2</v>
      </c>
      <c r="O20" s="40">
        <f>IF('C1'!O20&gt;0,'C11'!O40/'C1'!O20*100,"--")</f>
        <v>0.10237411947609575</v>
      </c>
      <c r="P20" s="40">
        <f>IF('C1'!P20&gt;0,'C11'!P40/'C1'!P20*100,"--")</f>
        <v>4.3708050837411201E-2</v>
      </c>
      <c r="Q20" s="40">
        <f>IF('C1'!Q20&gt;0,'C11'!Q40/'C1'!Q20*100,"--")</f>
        <v>5.5504361568541334E-2</v>
      </c>
      <c r="R20" s="40">
        <f>IF('C1'!R20&gt;0,'C11'!R40/'C1'!R20*100,"--")</f>
        <v>4.1201709357409771E-3</v>
      </c>
      <c r="S20" s="40">
        <f>IF('C1'!S20&gt;0,'C11'!S40/'C1'!S20*100,"--")</f>
        <v>1.7810103055245222E-2</v>
      </c>
      <c r="T20" s="40">
        <f>IF('C1'!T20&gt;0,'C11'!T40/'C1'!T20*100,"--")</f>
        <v>2.4439777090440956E-2</v>
      </c>
      <c r="U20" s="40">
        <f>IF('C1'!U20&gt;0,'C11'!U40/'C1'!U20*100,"--")</f>
        <v>1.6158375690141374E-2</v>
      </c>
      <c r="V20" s="40">
        <f>IF('C1'!V20&gt;0,'C11'!V40/'C1'!V20*100,"--")</f>
        <v>3.6174269628427957E-2</v>
      </c>
      <c r="W20" s="40">
        <f>IF('C1'!W20&gt;0,'C11'!W40/'C1'!W20*100,"--")</f>
        <v>4.6755570011383966E-2</v>
      </c>
      <c r="X20" s="40">
        <f>IF('C1'!X20&gt;0,'C11'!X40/'C1'!X20*100,"--")</f>
        <v>3.3143321294402617E-2</v>
      </c>
      <c r="Y20" s="40">
        <f>IF('C1'!Y20&gt;0,'C11'!Y40/'C1'!Y20*100,"--")</f>
        <v>2.8948476938072086E-2</v>
      </c>
      <c r="Z20" s="40">
        <f>IF('C1'!Z20&gt;0,'C11'!Z40/'C1'!Z20*100,"--")</f>
        <v>0.13261330254110598</v>
      </c>
      <c r="AA20" s="40">
        <f>IF('C1'!AA20&gt;0,'C11'!AA40/'C1'!AA20*100,"--")</f>
        <v>8.5360142642126061E-2</v>
      </c>
      <c r="AB20" s="40">
        <f>IF('C1'!AB20&gt;0,'C11'!AB40/'C1'!AB20*100,"--")</f>
        <v>7.8989534927160293E-2</v>
      </c>
      <c r="AC20" s="40">
        <f>IF('C1'!AC20&gt;0,'C11'!AC40/'C1'!AC20*100,"--")</f>
        <v>0.30938019848109338</v>
      </c>
      <c r="AD20" s="40">
        <f>IF('C1'!AD20&gt;0,'C11'!AD40/'C1'!AD20*100,"--")</f>
        <v>0.18520646563515208</v>
      </c>
      <c r="AE20" s="40">
        <f>IF('C1'!AE20&gt;0,'C11'!AE40/'C1'!AE20*100,"--")</f>
        <v>7.1564862095949464E-2</v>
      </c>
    </row>
    <row r="21" spans="1:31" ht="12.75" customHeight="1">
      <c r="A21" s="42"/>
      <c r="B21" s="2" t="s">
        <v>584</v>
      </c>
      <c r="C21" s="40">
        <f>IF('C1'!C21&gt;0,'C11'!C41/'C1'!C21*100,"--")</f>
        <v>0</v>
      </c>
      <c r="D21" s="40">
        <f>IF('C1'!D21&gt;0,'C11'!D41/'C1'!D21*100,"--")</f>
        <v>0</v>
      </c>
      <c r="E21" s="40">
        <f>IF('C1'!E21&gt;0,'C11'!E41/'C1'!E21*100,"--")</f>
        <v>0</v>
      </c>
      <c r="F21" s="40">
        <f>IF('C1'!F21&gt;0,'C11'!F41/'C1'!F21*100,"--")</f>
        <v>0</v>
      </c>
      <c r="G21" s="40">
        <f>IF('C1'!G21&gt;0,'C11'!G41/'C1'!G21*100,"--")</f>
        <v>0</v>
      </c>
      <c r="H21" s="40">
        <f>IF('C1'!H21&gt;0,'C11'!H41/'C1'!H21*100,"--")</f>
        <v>0</v>
      </c>
      <c r="I21" s="40">
        <f>IF('C1'!I21&gt;0,'C11'!I41/'C1'!I21*100,"--")</f>
        <v>0</v>
      </c>
      <c r="J21" s="40">
        <f>IF('C1'!J21&gt;0,'C11'!J41/'C1'!J21*100,"--")</f>
        <v>3.9267685532213943E-2</v>
      </c>
      <c r="K21" s="40">
        <f>IF('C1'!K21&gt;0,'C11'!K41/'C1'!K21*100,"--")</f>
        <v>1.1249810438881571E-2</v>
      </c>
      <c r="L21" s="40">
        <f>IF('C1'!L21&gt;0,'C11'!L41/'C1'!L21*100,"--")</f>
        <v>3.3830886775439641E-2</v>
      </c>
      <c r="M21" s="40">
        <f>IF('C1'!M21&gt;0,'C11'!M41/'C1'!M21*100,"--")</f>
        <v>5.8034121639455129E-2</v>
      </c>
      <c r="N21" s="40">
        <f>IF('C1'!N21&gt;0,'C11'!N41/'C1'!N21*100,"--")</f>
        <v>0.22635945066531948</v>
      </c>
      <c r="O21" s="40">
        <f>IF('C1'!O21&gt;0,'C11'!O41/'C1'!O21*100,"--")</f>
        <v>6.0027972818059244E-2</v>
      </c>
      <c r="P21" s="40">
        <f>IF('C1'!P21&gt;0,'C11'!P41/'C1'!P21*100,"--")</f>
        <v>2.2123669811903088E-2</v>
      </c>
      <c r="Q21" s="40">
        <f>IF('C1'!Q21&gt;0,'C11'!Q41/'C1'!Q21*100,"--")</f>
        <v>6.486865678624873E-2</v>
      </c>
      <c r="R21" s="40">
        <f>IF('C1'!R21&gt;0,'C11'!R41/'C1'!R21*100,"--")</f>
        <v>0.40506928558828365</v>
      </c>
      <c r="S21" s="40">
        <f>IF('C1'!S21&gt;0,'C11'!S41/'C1'!S21*100,"--")</f>
        <v>0.149374897892422</v>
      </c>
      <c r="T21" s="40">
        <f>IF('C1'!T21&gt;0,'C11'!T41/'C1'!T21*100,"--")</f>
        <v>2.8617728870815838E-2</v>
      </c>
      <c r="U21" s="40">
        <f>IF('C1'!U21&gt;0,'C11'!U41/'C1'!U21*100,"--")</f>
        <v>6.0890249458707399E-2</v>
      </c>
      <c r="V21" s="40">
        <f>IF('C1'!V21&gt;0,'C11'!V41/'C1'!V21*100,"--")</f>
        <v>2.7785013672653555E-2</v>
      </c>
      <c r="W21" s="40">
        <f>IF('C1'!W21&gt;0,'C11'!W41/'C1'!W21*100,"--")</f>
        <v>6.6139282078041983E-2</v>
      </c>
      <c r="X21" s="40">
        <f>IF('C1'!X21&gt;0,'C11'!X41/'C1'!X21*100,"--")</f>
        <v>6.0306728718920885E-2</v>
      </c>
      <c r="Y21" s="40">
        <f>IF('C1'!Y21&gt;0,'C11'!Y41/'C1'!Y21*100,"--")</f>
        <v>6.2760154285017869E-2</v>
      </c>
      <c r="Z21" s="40">
        <f>IF('C1'!Z21&gt;0,'C11'!Z41/'C1'!Z21*100,"--")</f>
        <v>0.18861032542677889</v>
      </c>
      <c r="AA21" s="40">
        <f>IF('C1'!AA21&gt;0,'C11'!AA41/'C1'!AA21*100,"--")</f>
        <v>0.13210637088137894</v>
      </c>
      <c r="AB21" s="40">
        <f>IF('C1'!AB21&gt;0,'C11'!AB41/'C1'!AB21*100,"--")</f>
        <v>0.24602889852750193</v>
      </c>
      <c r="AC21" s="40">
        <f>IF('C1'!AC21&gt;0,'C11'!AC41/'C1'!AC21*100,"--")</f>
        <v>0.45060102475108604</v>
      </c>
      <c r="AD21" s="40">
        <f>IF('C1'!AD21&gt;0,'C11'!AD41/'C1'!AD21*100,"--")</f>
        <v>0.52721673372135314</v>
      </c>
      <c r="AE21" s="40">
        <f>IF('C1'!AE21&gt;0,'C11'!AE41/'C1'!AE21*100,"--")</f>
        <v>0.15152932726968432</v>
      </c>
    </row>
    <row r="22" spans="1:31" ht="12.75" customHeight="1">
      <c r="A22" s="42"/>
      <c r="B22" s="43" t="s">
        <v>585</v>
      </c>
      <c r="C22" s="40">
        <f>IF('C1'!C22&gt;0,'C11'!C42/'C1'!C22*100,"--")</f>
        <v>0</v>
      </c>
      <c r="D22" s="40">
        <f>IF('C1'!D22&gt;0,'C11'!D42/'C1'!D22*100,"--")</f>
        <v>0</v>
      </c>
      <c r="E22" s="40">
        <f>IF('C1'!E22&gt;0,'C11'!E42/'C1'!E22*100,"--")</f>
        <v>0</v>
      </c>
      <c r="F22" s="40">
        <f>IF('C1'!F22&gt;0,'C11'!F42/'C1'!F22*100,"--")</f>
        <v>0</v>
      </c>
      <c r="G22" s="40">
        <f>IF('C1'!G22&gt;0,'C11'!G42/'C1'!G22*100,"--")</f>
        <v>0</v>
      </c>
      <c r="H22" s="40">
        <f>IF('C1'!H22&gt;0,'C11'!H42/'C1'!H22*100,"--")</f>
        <v>0</v>
      </c>
      <c r="I22" s="40">
        <f>IF('C1'!I22&gt;0,'C11'!I42/'C1'!I22*100,"--")</f>
        <v>0</v>
      </c>
      <c r="J22" s="40">
        <f>IF('C1'!J22&gt;0,'C11'!J42/'C1'!J22*100,"--")</f>
        <v>0.39717737961484628</v>
      </c>
      <c r="K22" s="40">
        <f>IF('C1'!K22&gt;0,'C11'!K42/'C1'!K22*100,"--")</f>
        <v>0.58338535087433829</v>
      </c>
      <c r="L22" s="40">
        <f>IF('C1'!L22&gt;0,'C11'!L42/'C1'!L22*100,"--")</f>
        <v>0.18331778798491219</v>
      </c>
      <c r="M22" s="40">
        <f>IF('C1'!M22&gt;0,'C11'!M42/'C1'!M22*100,"--")</f>
        <v>0.11757774106389482</v>
      </c>
      <c r="N22" s="40">
        <f>IF('C1'!N22&gt;0,'C11'!N42/'C1'!N22*100,"--")</f>
        <v>7.1321083034917465E-2</v>
      </c>
      <c r="O22" s="40">
        <f>IF('C1'!O22&gt;0,'C11'!O42/'C1'!O22*100,"--")</f>
        <v>6.3058272068027166E-2</v>
      </c>
      <c r="P22" s="40">
        <f>IF('C1'!P22&gt;0,'C11'!P42/'C1'!P22*100,"--")</f>
        <v>5.5121419573843269E-2</v>
      </c>
      <c r="Q22" s="40">
        <f>IF('C1'!Q22&gt;0,'C11'!Q42/'C1'!Q22*100,"--")</f>
        <v>7.8346242602543456E-2</v>
      </c>
      <c r="R22" s="40">
        <f>IF('C1'!R22&gt;0,'C11'!R42/'C1'!R22*100,"--")</f>
        <v>6.3149492530678017E-2</v>
      </c>
      <c r="S22" s="40">
        <f>IF('C1'!S22&gt;0,'C11'!S42/'C1'!S22*100,"--")</f>
        <v>2.6139564414470497E-2</v>
      </c>
      <c r="T22" s="40">
        <f>IF('C1'!T22&gt;0,'C11'!T42/'C1'!T22*100,"--")</f>
        <v>0.10827204206876812</v>
      </c>
      <c r="U22" s="40">
        <f>IF('C1'!U22&gt;0,'C11'!U42/'C1'!U22*100,"--")</f>
        <v>5.4217320510062554E-2</v>
      </c>
      <c r="V22" s="40">
        <f>IF('C1'!V22&gt;0,'C11'!V42/'C1'!V22*100,"--")</f>
        <v>9.3866713302941274E-2</v>
      </c>
      <c r="W22" s="40">
        <f>IF('C1'!W22&gt;0,'C11'!W42/'C1'!W22*100,"--")</f>
        <v>0.39119026996652762</v>
      </c>
      <c r="X22" s="40">
        <f>IF('C1'!X22&gt;0,'C11'!X42/'C1'!X22*100,"--")</f>
        <v>0.43640317960484815</v>
      </c>
      <c r="Y22" s="40">
        <f>IF('C1'!Y22&gt;0,'C11'!Y42/'C1'!Y22*100,"--")</f>
        <v>0.21118692118624172</v>
      </c>
      <c r="Z22" s="40">
        <f>IF('C1'!Z22&gt;0,'C11'!Z42/'C1'!Z22*100,"--")</f>
        <v>0.13114644266474465</v>
      </c>
      <c r="AA22" s="40">
        <f>IF('C1'!AA22&gt;0,'C11'!AA42/'C1'!AA22*100,"--")</f>
        <v>1.9580133178146781</v>
      </c>
      <c r="AB22" s="40">
        <f>IF('C1'!AB22&gt;0,'C11'!AB42/'C1'!AB22*100,"--")</f>
        <v>3.0648723644997735E-2</v>
      </c>
      <c r="AC22" s="40">
        <f>IF('C1'!AC22&gt;0,'C11'!AC42/'C1'!AC22*100,"--")</f>
        <v>7.702131254254807E-2</v>
      </c>
      <c r="AD22" s="40">
        <f>IF('C1'!AD22&gt;0,'C11'!AD42/'C1'!AD22*100,"--")</f>
        <v>0.1685015740371614</v>
      </c>
      <c r="AE22" s="40">
        <f>IF('C1'!AE22&gt;0,'C11'!AE42/'C1'!AE22*100,"--")</f>
        <v>0.43303407179597569</v>
      </c>
    </row>
    <row r="23" spans="1:31" s="44" customFormat="1" ht="12.75" customHeight="1">
      <c r="A23" s="42"/>
      <c r="B23" s="2" t="s">
        <v>586</v>
      </c>
      <c r="C23" s="40">
        <f>IF('C1'!C23&gt;0,'C11'!C43/'C1'!C23*100,"--")</f>
        <v>0</v>
      </c>
      <c r="D23" s="40">
        <f>IF('C1'!D23&gt;0,'C11'!D43/'C1'!D23*100,"--")</f>
        <v>0</v>
      </c>
      <c r="E23" s="40">
        <f>IF('C1'!E23&gt;0,'C11'!E43/'C1'!E23*100,"--")</f>
        <v>0</v>
      </c>
      <c r="F23" s="40">
        <f>IF('C1'!F23&gt;0,'C11'!F43/'C1'!F23*100,"--")</f>
        <v>0</v>
      </c>
      <c r="G23" s="40">
        <f>IF('C1'!G23&gt;0,'C11'!G43/'C1'!G23*100,"--")</f>
        <v>0</v>
      </c>
      <c r="H23" s="40">
        <f>IF('C1'!H23&gt;0,'C11'!H43/'C1'!H23*100,"--")</f>
        <v>0</v>
      </c>
      <c r="I23" s="40">
        <f>IF('C1'!I23&gt;0,'C11'!I43/'C1'!I23*100,"--")</f>
        <v>0</v>
      </c>
      <c r="J23" s="40">
        <f>IF('C1'!J23&gt;0,'C11'!J43/'C1'!J23*100,"--")</f>
        <v>0.12322006277405502</v>
      </c>
      <c r="K23" s="40">
        <f>IF('C1'!K23&gt;0,'C11'!K43/'C1'!K23*100,"--")</f>
        <v>0.14692278978400408</v>
      </c>
      <c r="L23" s="40">
        <f>IF('C1'!L23&gt;0,'C11'!L43/'C1'!L23*100,"--")</f>
        <v>0.11418474746632272</v>
      </c>
      <c r="M23" s="40">
        <f>IF('C1'!M23&gt;0,'C11'!M43/'C1'!M23*100,"--")</f>
        <v>0.26521437286409583</v>
      </c>
      <c r="N23" s="40">
        <f>IF('C1'!N23&gt;0,'C11'!N43/'C1'!N23*100,"--")</f>
        <v>4.0233744506886285E-2</v>
      </c>
      <c r="O23" s="40">
        <f>IF('C1'!O23&gt;0,'C11'!O43/'C1'!O23*100,"--")</f>
        <v>0.11786392204979951</v>
      </c>
      <c r="P23" s="40">
        <f>IF('C1'!P23&gt;0,'C11'!P43/'C1'!P23*100,"--")</f>
        <v>0.2045703762803637</v>
      </c>
      <c r="Q23" s="40">
        <f>IF('C1'!Q23&gt;0,'C11'!Q43/'C1'!Q23*100,"--")</f>
        <v>0.36400738207251376</v>
      </c>
      <c r="R23" s="40">
        <f>IF('C1'!R23&gt;0,'C11'!R43/'C1'!R23*100,"--")</f>
        <v>0.15964022209374465</v>
      </c>
      <c r="S23" s="40">
        <f>IF('C1'!S23&gt;0,'C11'!S43/'C1'!S23*100,"--")</f>
        <v>0.2806870117731799</v>
      </c>
      <c r="T23" s="40">
        <f>IF('C1'!T23&gt;0,'C11'!T43/'C1'!T23*100,"--")</f>
        <v>7.4831253580412954E-2</v>
      </c>
      <c r="U23" s="40">
        <f>IF('C1'!U23&gt;0,'C11'!U43/'C1'!U23*100,"--")</f>
        <v>9.3057424646838013E-2</v>
      </c>
      <c r="V23" s="40">
        <f>IF('C1'!V23&gt;0,'C11'!V43/'C1'!V23*100,"--")</f>
        <v>0.59616168244099454</v>
      </c>
      <c r="W23" s="40">
        <f>IF('C1'!W23&gt;0,'C11'!W43/'C1'!W23*100,"--")</f>
        <v>0.82860825513029857</v>
      </c>
      <c r="X23" s="40">
        <f>IF('C1'!X23&gt;0,'C11'!X43/'C1'!X23*100,"--")</f>
        <v>0.5947963226463836</v>
      </c>
      <c r="Y23" s="40">
        <f>IF('C1'!Y23&gt;0,'C11'!Y43/'C1'!Y23*100,"--")</f>
        <v>0.29803083507304695</v>
      </c>
      <c r="Z23" s="40">
        <f>IF('C1'!Z23&gt;0,'C11'!Z43/'C1'!Z23*100,"--")</f>
        <v>0.67215485716794532</v>
      </c>
      <c r="AA23" s="40">
        <f>IF('C1'!AA23&gt;0,'C11'!AA43/'C1'!AA23*100,"--")</f>
        <v>0.33645170559739446</v>
      </c>
      <c r="AB23" s="40">
        <f>IF('C1'!AB23&gt;0,'C11'!AB43/'C1'!AB23*100,"--")</f>
        <v>0.25916597255819285</v>
      </c>
      <c r="AC23" s="40">
        <f>IF('C1'!AC23&gt;0,'C11'!AC43/'C1'!AC23*100,"--")</f>
        <v>0.56433059489472315</v>
      </c>
      <c r="AD23" s="40">
        <f>IF('C1'!AD23&gt;0,'C11'!AD43/'C1'!AD23*100,"--")</f>
        <v>0.77333823937502433</v>
      </c>
      <c r="AE23" s="40">
        <f>IF('C1'!AE23&gt;0,'C11'!AE43/'C1'!AE23*100,"--")</f>
        <v>0.21690674180241251</v>
      </c>
    </row>
    <row r="24" spans="1:31" ht="12.75" customHeight="1">
      <c r="A24" s="44"/>
      <c r="B24" s="2" t="s">
        <v>2</v>
      </c>
      <c r="C24" s="40">
        <f>IF('C1'!C24&gt;0,'C11'!C44/'C1'!C24*100,"--")</f>
        <v>0</v>
      </c>
      <c r="D24" s="40">
        <f>IF('C1'!D24&gt;0,'C11'!D44/'C1'!D24*100,"--")</f>
        <v>0</v>
      </c>
      <c r="E24" s="40">
        <f>IF('C1'!E24&gt;0,'C11'!E44/'C1'!E24*100,"--")</f>
        <v>0</v>
      </c>
      <c r="F24" s="40">
        <f>IF('C1'!F24&gt;0,'C11'!F44/'C1'!F24*100,"--")</f>
        <v>0</v>
      </c>
      <c r="G24" s="40">
        <f>IF('C1'!G24&gt;0,'C11'!G44/'C1'!G24*100,"--")</f>
        <v>0</v>
      </c>
      <c r="H24" s="40">
        <f>IF('C1'!H24&gt;0,'C11'!H44/'C1'!H24*100,"--")</f>
        <v>0</v>
      </c>
      <c r="I24" s="40">
        <f>IF('C1'!I24&gt;0,'C11'!I44/'C1'!I24*100,"--")</f>
        <v>0</v>
      </c>
      <c r="J24" s="40">
        <f>IF('C1'!J24&gt;0,'C11'!J44/'C1'!J24*100,"--")</f>
        <v>0.54336467948231915</v>
      </c>
      <c r="K24" s="40">
        <f>IF('C1'!K24&gt;0,'C11'!K44/'C1'!K24*100,"--")</f>
        <v>0.52601709897769222</v>
      </c>
      <c r="L24" s="40">
        <f>IF('C1'!L24&gt;0,'C11'!L44/'C1'!L24*100,"--")</f>
        <v>0.51641153251229188</v>
      </c>
      <c r="M24" s="40">
        <f>IF('C1'!M24&gt;0,'C11'!M44/'C1'!M24*100,"--")</f>
        <v>0.52251036146247598</v>
      </c>
      <c r="N24" s="40">
        <f>IF('C1'!N24&gt;0,'C11'!N44/'C1'!N24*100,"--")</f>
        <v>0.51990159941876735</v>
      </c>
      <c r="O24" s="40">
        <f>IF('C1'!O24&gt;0,'C11'!O44/'C1'!O24*100,"--")</f>
        <v>0.45699933647147872</v>
      </c>
      <c r="P24" s="40">
        <f>IF('C1'!P24&gt;0,'C11'!P44/'C1'!P24*100,"--")</f>
        <v>0.47413609658933603</v>
      </c>
      <c r="Q24" s="40">
        <f>IF('C1'!Q24&gt;0,'C11'!Q44/'C1'!Q24*100,"--")</f>
        <v>0.44292897704453865</v>
      </c>
      <c r="R24" s="40">
        <f>IF('C1'!R24&gt;0,'C11'!R44/'C1'!R24*100,"--")</f>
        <v>0.4250806237527433</v>
      </c>
      <c r="S24" s="40">
        <f>IF('C1'!S24&gt;0,'C11'!S44/'C1'!S24*100,"--")</f>
        <v>0.40588161349833446</v>
      </c>
      <c r="T24" s="40">
        <f>IF('C1'!T24&gt;0,'C11'!T44/'C1'!T24*100,"--")</f>
        <v>0.42375773084128737</v>
      </c>
      <c r="U24" s="40">
        <f>IF('C1'!U24&gt;0,'C11'!U44/'C1'!U24*100,"--")</f>
        <v>0.42024018380579675</v>
      </c>
      <c r="V24" s="40">
        <f>IF('C1'!V24&gt;0,'C11'!V44/'C1'!V24*100,"--")</f>
        <v>0.43189810225042569</v>
      </c>
      <c r="W24" s="40">
        <f>IF('C1'!W24&gt;0,'C11'!W44/'C1'!W24*100,"--")</f>
        <v>0.43360004236910044</v>
      </c>
      <c r="X24" s="40">
        <f>IF('C1'!X24&gt;0,'C11'!X44/'C1'!X24*100,"--")</f>
        <v>0.38697185056053346</v>
      </c>
      <c r="Y24" s="40">
        <f>IF('C1'!Y24&gt;0,'C11'!Y44/'C1'!Y24*100,"--")</f>
        <v>0.32190028575628793</v>
      </c>
      <c r="Z24" s="40">
        <f>IF('C1'!Z24&gt;0,'C11'!Z44/'C1'!Z24*100,"--")</f>
        <v>0.88978879958221158</v>
      </c>
      <c r="AA24" s="40">
        <f>IF('C1'!AA24&gt;0,'C11'!AA44/'C1'!AA24*100,"--")</f>
        <v>2.318717483894662</v>
      </c>
      <c r="AB24" s="40">
        <f>IF('C1'!AB24&gt;0,'C11'!AB44/'C1'!AB24*100,"--")</f>
        <v>2.2862267057752304</v>
      </c>
      <c r="AC24" s="40">
        <f>IF('C1'!AC24&gt;0,'C11'!AC44/'C1'!AC24*100,"--")</f>
        <v>2.3977198893374245</v>
      </c>
      <c r="AD24" s="40">
        <f>IF('C1'!AD24&gt;0,'C11'!AD44/'C1'!AD24*100,"--")</f>
        <v>2.3636818690742518</v>
      </c>
      <c r="AE24" s="40">
        <f>IF('C1'!AE24&gt;0,'C11'!AE44/'C1'!AE24*100,"--")</f>
        <v>0.82009045580822582</v>
      </c>
    </row>
    <row r="25" spans="1:31" ht="12.75" customHeight="1">
      <c r="A25" s="2"/>
      <c r="B25" s="2" t="s">
        <v>1</v>
      </c>
      <c r="C25" s="40">
        <f>IF('C1'!C25&gt;0,'C11'!C45/'C1'!C25*100,"--")</f>
        <v>0</v>
      </c>
      <c r="D25" s="40">
        <f>IF('C1'!D25&gt;0,'C11'!D45/'C1'!D25*100,"--")</f>
        <v>0</v>
      </c>
      <c r="E25" s="40">
        <f>IF('C1'!E25&gt;0,'C11'!E45/'C1'!E25*100,"--")</f>
        <v>0</v>
      </c>
      <c r="F25" s="40">
        <f>IF('C1'!F25&gt;0,'C11'!F45/'C1'!F25*100,"--")</f>
        <v>0</v>
      </c>
      <c r="G25" s="40">
        <f>IF('C1'!G25&gt;0,'C11'!G45/'C1'!G25*100,"--")</f>
        <v>0</v>
      </c>
      <c r="H25" s="40">
        <f>IF('C1'!H25&gt;0,'C11'!H45/'C1'!H25*100,"--")</f>
        <v>0</v>
      </c>
      <c r="I25" s="40">
        <f>IF('C1'!I25&gt;0,'C11'!I45/'C1'!I25*100,"--")</f>
        <v>0</v>
      </c>
      <c r="J25" s="40">
        <f>IF('C1'!J25&gt;0,'C11'!J45/'C1'!J25*100,"--")</f>
        <v>0.37081554654123666</v>
      </c>
      <c r="K25" s="40">
        <f>IF('C1'!K25&gt;0,'C11'!K45/'C1'!K25*100,"--")</f>
        <v>0.37857255594104966</v>
      </c>
      <c r="L25" s="40">
        <f>IF('C1'!L25&gt;0,'C11'!L45/'C1'!L25*100,"--")</f>
        <v>0.3929533028060323</v>
      </c>
      <c r="M25" s="40">
        <f>IF('C1'!M25&gt;0,'C11'!M45/'C1'!M25*100,"--")</f>
        <v>0.39136870730072215</v>
      </c>
      <c r="N25" s="40">
        <f>IF('C1'!N25&gt;0,'C11'!N45/'C1'!N25*100,"--")</f>
        <v>0.40475373917472479</v>
      </c>
      <c r="O25" s="40">
        <f>IF('C1'!O25&gt;0,'C11'!O45/'C1'!O25*100,"--")</f>
        <v>0.35760500889991037</v>
      </c>
      <c r="P25" s="40">
        <f>IF('C1'!P25&gt;0,'C11'!P45/'C1'!P25*100,"--")</f>
        <v>0.35772529772488293</v>
      </c>
      <c r="Q25" s="40">
        <f>IF('C1'!Q25&gt;0,'C11'!Q45/'C1'!Q25*100,"--")</f>
        <v>0.32599621287059888</v>
      </c>
      <c r="R25" s="40">
        <f>IF('C1'!R25&gt;0,'C11'!R45/'C1'!R25*100,"--")</f>
        <v>0.36073631694136771</v>
      </c>
      <c r="S25" s="40">
        <f>IF('C1'!S25&gt;0,'C11'!S45/'C1'!S25*100,"--")</f>
        <v>0.38924075143607856</v>
      </c>
      <c r="T25" s="40">
        <f>IF('C1'!T25&gt;0,'C11'!T45/'C1'!T25*100,"--")</f>
        <v>0.39365981720961774</v>
      </c>
      <c r="U25" s="40">
        <f>IF('C1'!U25&gt;0,'C11'!U45/'C1'!U25*100,"--")</f>
        <v>0.38092993271569908</v>
      </c>
      <c r="V25" s="40">
        <f>IF('C1'!V25&gt;0,'C11'!V45/'C1'!V25*100,"--")</f>
        <v>0.38187849230445675</v>
      </c>
      <c r="W25" s="40">
        <f>IF('C1'!W25&gt;0,'C11'!W45/'C1'!W25*100,"--")</f>
        <v>0.37244437703757205</v>
      </c>
      <c r="X25" s="40">
        <f>IF('C1'!X25&gt;0,'C11'!X45/'C1'!X25*100,"--")</f>
        <v>0.31279626883255646</v>
      </c>
      <c r="Y25" s="40">
        <f>IF('C1'!Y25&gt;0,'C11'!Y45/'C1'!Y25*100,"--")</f>
        <v>0.26890578869274739</v>
      </c>
      <c r="Z25" s="40">
        <f>IF('C1'!Z25&gt;0,'C11'!Z45/'C1'!Z25*100,"--")</f>
        <v>0.34890873331432781</v>
      </c>
      <c r="AA25" s="40">
        <f>IF('C1'!AA25&gt;0,'C11'!AA45/'C1'!AA25*100,"--")</f>
        <v>0.50962670452487902</v>
      </c>
      <c r="AB25" s="40">
        <f>IF('C1'!AB25&gt;0,'C11'!AB45/'C1'!AB25*100,"--")</f>
        <v>0.46139802701798155</v>
      </c>
      <c r="AC25" s="40">
        <f>IF('C1'!AC25&gt;0,'C11'!AC45/'C1'!AC25*100,"--")</f>
        <v>0.4345565793104354</v>
      </c>
      <c r="AD25" s="40">
        <f>IF('C1'!AD25&gt;0,'C11'!AD45/'C1'!AD25*100,"--")</f>
        <v>0.33271076715976056</v>
      </c>
      <c r="AE25" s="40">
        <f>IF('C1'!AE25&gt;0,'C11'!AE45/'C1'!AE25*100,"--")</f>
        <v>0.30621402646684842</v>
      </c>
    </row>
    <row r="26" spans="1:31" ht="12.75" customHeight="1">
      <c r="A26" s="2"/>
      <c r="B26" s="2" t="s">
        <v>39</v>
      </c>
      <c r="C26" s="40">
        <f>IF('C1'!C26&gt;0,'C11'!C46/'C1'!C26*100,"--")</f>
        <v>0</v>
      </c>
      <c r="D26" s="40">
        <f>IF('C1'!D26&gt;0,'C11'!D46/'C1'!D26*100,"--")</f>
        <v>0</v>
      </c>
      <c r="E26" s="40">
        <f>IF('C1'!E26&gt;0,'C11'!E46/'C1'!E26*100,"--")</f>
        <v>0</v>
      </c>
      <c r="F26" s="40">
        <f>IF('C1'!F26&gt;0,'C11'!F46/'C1'!F26*100,"--")</f>
        <v>0</v>
      </c>
      <c r="G26" s="40">
        <f>IF('C1'!G26&gt;0,'C11'!G46/'C1'!G26*100,"--")</f>
        <v>0</v>
      </c>
      <c r="H26" s="40">
        <f>IF('C1'!H26&gt;0,'C11'!H46/'C1'!H26*100,"--")</f>
        <v>0</v>
      </c>
      <c r="I26" s="40">
        <f>IF('C1'!I26&gt;0,'C11'!I46/'C1'!I26*100,"--")</f>
        <v>0</v>
      </c>
      <c r="J26" s="40">
        <f>IF('C1'!J26&gt;0,'C11'!J46/'C1'!J26*100,"--")</f>
        <v>0.46991857899827283</v>
      </c>
      <c r="K26" s="40">
        <f>IF('C1'!K26&gt;0,'C11'!K46/'C1'!K26*100,"--")</f>
        <v>0.4663970154215516</v>
      </c>
      <c r="L26" s="40">
        <f>IF('C1'!L26&gt;0,'C11'!L46/'C1'!L26*100,"--")</f>
        <v>0.46911306796751806</v>
      </c>
      <c r="M26" s="40">
        <f>IF('C1'!M26&gt;0,'C11'!M46/'C1'!M26*100,"--")</f>
        <v>0.47423307589256875</v>
      </c>
      <c r="N26" s="40">
        <f>IF('C1'!N26&gt;0,'C11'!N46/'C1'!N26*100,"--")</f>
        <v>0.48034723764130333</v>
      </c>
      <c r="O26" s="40">
        <f>IF('C1'!O26&gt;0,'C11'!O46/'C1'!O26*100,"--")</f>
        <v>0.42482762728555901</v>
      </c>
      <c r="P26" s="40">
        <f>IF('C1'!P26&gt;0,'C11'!P46/'C1'!P26*100,"--")</f>
        <v>0.43646280890554051</v>
      </c>
      <c r="Q26" s="40">
        <f>IF('C1'!Q26&gt;0,'C11'!Q46/'C1'!Q26*100,"--")</f>
        <v>0.40630763577671725</v>
      </c>
      <c r="R26" s="40">
        <f>IF('C1'!R26&gt;0,'C11'!R46/'C1'!R26*100,"--")</f>
        <v>0.40690985573688709</v>
      </c>
      <c r="S26" s="40">
        <f>IF('C1'!S26&gt;0,'C11'!S46/'C1'!S26*100,"--")</f>
        <v>0.40130124037272702</v>
      </c>
      <c r="T26" s="40">
        <f>IF('C1'!T26&gt;0,'C11'!T46/'C1'!T26*100,"--")</f>
        <v>0.41572387836603397</v>
      </c>
      <c r="U26" s="40">
        <f>IF('C1'!U26&gt;0,'C11'!U46/'C1'!U26*100,"--")</f>
        <v>0.40969606251841501</v>
      </c>
      <c r="V26" s="40">
        <f>IF('C1'!V26&gt;0,'C11'!V46/'C1'!V26*100,"--")</f>
        <v>0.41842381781345139</v>
      </c>
      <c r="W26" s="40">
        <f>IF('C1'!W26&gt;0,'C11'!W46/'C1'!W26*100,"--")</f>
        <v>0.41701525759237146</v>
      </c>
      <c r="X26" s="40">
        <f>IF('C1'!X26&gt;0,'C11'!X46/'C1'!X26*100,"--")</f>
        <v>0.36574543674810023</v>
      </c>
      <c r="Y26" s="40">
        <f>IF('C1'!Y26&gt;0,'C11'!Y46/'C1'!Y26*100,"--")</f>
        <v>0.30726551111656664</v>
      </c>
      <c r="Z26" s="40">
        <f>IF('C1'!Z26&gt;0,'C11'!Z46/'C1'!Z26*100,"--")</f>
        <v>0.74035159779166659</v>
      </c>
      <c r="AA26" s="40">
        <f>IF('C1'!AA26&gt;0,'C11'!AA46/'C1'!AA26*100,"--")</f>
        <v>1.7897001594718547</v>
      </c>
      <c r="AB26" s="40">
        <f>IF('C1'!AB26&gt;0,'C11'!AB46/'C1'!AB26*100,"--")</f>
        <v>1.7378915727194608</v>
      </c>
      <c r="AC26" s="40">
        <f>IF('C1'!AC26&gt;0,'C11'!AC46/'C1'!AC26*100,"--")</f>
        <v>1.7863425793541541</v>
      </c>
      <c r="AD26" s="40">
        <f>IF('C1'!AD26&gt;0,'C11'!AD46/'C1'!AD26*100,"--")</f>
        <v>1.6758452509348936</v>
      </c>
      <c r="AE26" s="40">
        <f>IF('C1'!AE26&gt;0,'C11'!AE46/'C1'!AE26*100,"--")</f>
        <v>0.65215449027873862</v>
      </c>
    </row>
    <row r="27" spans="1:31" ht="12.75" customHeight="1" thickBot="1">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row>
    <row r="28" spans="1:31" ht="12.75" customHeight="1" thickTop="1" thickBot="1">
      <c r="A28" s="111" t="s">
        <v>493</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row>
    <row r="29" spans="1:31" ht="12.75" customHeight="1" thickTop="1">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row>
    <row r="30" spans="1:31" ht="12.75" customHeight="1">
      <c r="A30" s="104">
        <v>1</v>
      </c>
      <c r="B30" s="2" t="s">
        <v>4</v>
      </c>
      <c r="C30" s="49">
        <v>0</v>
      </c>
      <c r="D30" s="49">
        <v>0</v>
      </c>
      <c r="E30" s="49">
        <v>0</v>
      </c>
      <c r="F30" s="49">
        <v>0</v>
      </c>
      <c r="G30" s="49">
        <v>0</v>
      </c>
      <c r="H30" s="49">
        <v>0</v>
      </c>
      <c r="I30" s="49">
        <v>0</v>
      </c>
      <c r="J30" s="49">
        <v>313.49194599999998</v>
      </c>
      <c r="K30" s="49">
        <v>336.72294300000004</v>
      </c>
      <c r="L30" s="49">
        <v>428.66865300000001</v>
      </c>
      <c r="M30" s="49">
        <v>529.05324499999995</v>
      </c>
      <c r="N30" s="49">
        <v>674.84504500000003</v>
      </c>
      <c r="O30" s="49">
        <v>712.73062200000038</v>
      </c>
      <c r="P30" s="49">
        <v>809.12946399999987</v>
      </c>
      <c r="Q30" s="49">
        <v>735.41535000000022</v>
      </c>
      <c r="R30" s="49">
        <v>868.475413</v>
      </c>
      <c r="S30" s="49">
        <v>855.78645000000006</v>
      </c>
      <c r="T30" s="49">
        <v>932.75181399999985</v>
      </c>
      <c r="U30" s="49">
        <v>928.14281999999992</v>
      </c>
      <c r="V30" s="49">
        <v>1013.332761</v>
      </c>
      <c r="W30" s="49">
        <v>1056.7334089999999</v>
      </c>
      <c r="X30" s="49">
        <v>905.43465700000024</v>
      </c>
      <c r="Y30" s="49">
        <v>821.04444599999999</v>
      </c>
      <c r="Z30" s="49">
        <v>3214.152286999999</v>
      </c>
      <c r="AA30" s="49">
        <v>8556.2757040000015</v>
      </c>
      <c r="AB30" s="49">
        <v>8332.3804109999983</v>
      </c>
      <c r="AC30" s="49">
        <v>10247.388228000003</v>
      </c>
      <c r="AD30" s="49">
        <v>9197.349975000001</v>
      </c>
      <c r="AE30" s="49">
        <f>SUM(C30:AD30)</f>
        <v>51469.305643</v>
      </c>
    </row>
    <row r="31" spans="1:31" ht="12.75" customHeight="1">
      <c r="A31" s="104">
        <v>2</v>
      </c>
      <c r="B31" s="2" t="s">
        <v>612</v>
      </c>
      <c r="C31" s="49">
        <v>0</v>
      </c>
      <c r="D31" s="49">
        <v>0</v>
      </c>
      <c r="E31" s="49">
        <v>0</v>
      </c>
      <c r="F31" s="49">
        <v>0</v>
      </c>
      <c r="G31" s="49">
        <v>0</v>
      </c>
      <c r="H31" s="49">
        <v>0</v>
      </c>
      <c r="I31" s="49">
        <v>0</v>
      </c>
      <c r="J31" s="49">
        <v>52.827790999999998</v>
      </c>
      <c r="K31" s="49">
        <v>60.425046999999992</v>
      </c>
      <c r="L31" s="49">
        <v>66.769041000000001</v>
      </c>
      <c r="M31" s="49">
        <v>82.550101999999995</v>
      </c>
      <c r="N31" s="49">
        <v>105.60650100000001</v>
      </c>
      <c r="O31" s="49">
        <v>109.38938100000001</v>
      </c>
      <c r="P31" s="49">
        <v>67.961739999999992</v>
      </c>
      <c r="Q31" s="49">
        <v>45.074975000000009</v>
      </c>
      <c r="R31" s="49">
        <v>53.656083999999993</v>
      </c>
      <c r="S31" s="49">
        <v>56.247905999999993</v>
      </c>
      <c r="T31" s="49">
        <v>63.943647999999996</v>
      </c>
      <c r="U31" s="49">
        <v>64.032342</v>
      </c>
      <c r="V31" s="49">
        <v>67.551439999999999</v>
      </c>
      <c r="W31" s="49">
        <v>72.838152000000008</v>
      </c>
      <c r="X31" s="49">
        <v>56.698436000000008</v>
      </c>
      <c r="Y31" s="49">
        <v>49.018880000000003</v>
      </c>
      <c r="Z31" s="49">
        <v>42.906792000000003</v>
      </c>
      <c r="AA31" s="49">
        <v>68.294457000000023</v>
      </c>
      <c r="AB31" s="49">
        <v>69.234104000000016</v>
      </c>
      <c r="AC31" s="49">
        <v>105.37803</v>
      </c>
      <c r="AD31" s="49">
        <v>94.180072999999979</v>
      </c>
      <c r="AE31" s="49">
        <f t="shared" ref="AE31:AE46" si="0">SUM(C31:AD31)</f>
        <v>1454.584922</v>
      </c>
    </row>
    <row r="32" spans="1:31" ht="12.75" customHeight="1">
      <c r="A32" s="104">
        <v>3</v>
      </c>
      <c r="B32" s="2" t="s">
        <v>578</v>
      </c>
      <c r="C32" s="49">
        <v>0</v>
      </c>
      <c r="D32" s="49">
        <v>0</v>
      </c>
      <c r="E32" s="49">
        <v>0</v>
      </c>
      <c r="F32" s="49">
        <v>0</v>
      </c>
      <c r="G32" s="49">
        <v>0</v>
      </c>
      <c r="H32" s="49">
        <v>0</v>
      </c>
      <c r="I32" s="49">
        <v>0</v>
      </c>
      <c r="J32" s="49">
        <v>318.66609599999998</v>
      </c>
      <c r="K32" s="49">
        <v>338.84217200000006</v>
      </c>
      <c r="L32" s="49">
        <v>383.24605499999996</v>
      </c>
      <c r="M32" s="49">
        <v>382.86644100000007</v>
      </c>
      <c r="N32" s="49">
        <v>345.627726</v>
      </c>
      <c r="O32" s="49">
        <v>320.40117199999997</v>
      </c>
      <c r="P32" s="49">
        <v>311.650891</v>
      </c>
      <c r="Q32" s="49">
        <v>227.35594799999998</v>
      </c>
      <c r="R32" s="49">
        <v>277.96213299999999</v>
      </c>
      <c r="S32" s="49">
        <v>288.99526500000002</v>
      </c>
      <c r="T32" s="49">
        <v>300.94190700000001</v>
      </c>
      <c r="U32" s="49">
        <v>288.56949500000002</v>
      </c>
      <c r="V32" s="49">
        <v>274.21762799999993</v>
      </c>
      <c r="W32" s="49">
        <v>259.40280200000001</v>
      </c>
      <c r="X32" s="49">
        <v>234.95766099999997</v>
      </c>
      <c r="Y32" s="49">
        <v>201.19556299999999</v>
      </c>
      <c r="Z32" s="49">
        <v>184.72333399999999</v>
      </c>
      <c r="AA32" s="49">
        <v>160.50024100000002</v>
      </c>
      <c r="AB32" s="49">
        <v>115.79727100000002</v>
      </c>
      <c r="AC32" s="49">
        <v>146.28881799999996</v>
      </c>
      <c r="AD32" s="49">
        <v>142.67842700000003</v>
      </c>
      <c r="AE32" s="49">
        <f t="shared" si="0"/>
        <v>5504.8870460000007</v>
      </c>
    </row>
    <row r="33" spans="1:32" ht="12.75" customHeight="1">
      <c r="A33" s="105">
        <v>4</v>
      </c>
      <c r="B33" s="2" t="s">
        <v>577</v>
      </c>
      <c r="C33" s="49">
        <v>0</v>
      </c>
      <c r="D33" s="49">
        <v>0</v>
      </c>
      <c r="E33" s="49">
        <v>0</v>
      </c>
      <c r="F33" s="49">
        <v>0</v>
      </c>
      <c r="G33" s="49">
        <v>0</v>
      </c>
      <c r="H33" s="49">
        <v>0</v>
      </c>
      <c r="I33" s="49">
        <v>0</v>
      </c>
      <c r="J33" s="49">
        <v>0.14302100000000001</v>
      </c>
      <c r="K33" s="49">
        <v>0.40642699999999998</v>
      </c>
      <c r="L33" s="49">
        <v>0.68264100000000016</v>
      </c>
      <c r="M33" s="49">
        <v>1.1820190000000002</v>
      </c>
      <c r="N33" s="49">
        <v>2.7620730000000018</v>
      </c>
      <c r="O33" s="49">
        <v>4.0523650000000009</v>
      </c>
      <c r="P33" s="49">
        <v>3.6364809999999994</v>
      </c>
      <c r="Q33" s="49">
        <v>4.5689800000000007</v>
      </c>
      <c r="R33" s="49">
        <v>6.3785390000000017</v>
      </c>
      <c r="S33" s="49">
        <v>6.3108259999999987</v>
      </c>
      <c r="T33" s="49">
        <v>9.4404929999999982</v>
      </c>
      <c r="U33" s="49">
        <v>10.159272</v>
      </c>
      <c r="V33" s="49">
        <v>13.803656</v>
      </c>
      <c r="W33" s="49">
        <v>16.778294000000002</v>
      </c>
      <c r="X33" s="49">
        <v>26.232984999999999</v>
      </c>
      <c r="Y33" s="49">
        <v>34.81115599999999</v>
      </c>
      <c r="Z33" s="49">
        <v>88.83681399999999</v>
      </c>
      <c r="AA33" s="49">
        <v>209.23051800000002</v>
      </c>
      <c r="AB33" s="49">
        <v>220.71623199999999</v>
      </c>
      <c r="AC33" s="49">
        <v>237.21278800000002</v>
      </c>
      <c r="AD33" s="49">
        <v>70.30619200000001</v>
      </c>
      <c r="AE33" s="49">
        <f t="shared" si="0"/>
        <v>967.65177200000005</v>
      </c>
    </row>
    <row r="34" spans="1:32" ht="12.75" customHeight="1">
      <c r="A34" s="105">
        <v>5</v>
      </c>
      <c r="B34" s="2" t="s">
        <v>579</v>
      </c>
      <c r="C34" s="49">
        <v>0</v>
      </c>
      <c r="D34" s="49">
        <v>0</v>
      </c>
      <c r="E34" s="49">
        <v>0</v>
      </c>
      <c r="F34" s="49">
        <v>0</v>
      </c>
      <c r="G34" s="49">
        <v>0</v>
      </c>
      <c r="H34" s="49">
        <v>0</v>
      </c>
      <c r="I34" s="49">
        <v>0</v>
      </c>
      <c r="J34" s="49">
        <v>73.402788000000001</v>
      </c>
      <c r="K34" s="49">
        <v>82.934367999999992</v>
      </c>
      <c r="L34" s="49">
        <v>98.889165000000006</v>
      </c>
      <c r="M34" s="49">
        <v>110.22233899999999</v>
      </c>
      <c r="N34" s="49">
        <v>128.12307200000001</v>
      </c>
      <c r="O34" s="49">
        <v>122.39036399999998</v>
      </c>
      <c r="P34" s="49">
        <v>128.57084299999997</v>
      </c>
      <c r="Q34" s="49">
        <v>95.534392999999994</v>
      </c>
      <c r="R34" s="49">
        <v>116.44025199999999</v>
      </c>
      <c r="S34" s="49">
        <v>141.013104</v>
      </c>
      <c r="T34" s="49">
        <v>148.58693799999998</v>
      </c>
      <c r="U34" s="49">
        <v>148.30031199999999</v>
      </c>
      <c r="V34" s="49">
        <v>158.98201299999999</v>
      </c>
      <c r="W34" s="49">
        <v>159.29554300000001</v>
      </c>
      <c r="X34" s="49">
        <v>129.42178900000002</v>
      </c>
      <c r="Y34" s="49">
        <v>103.85473299999998</v>
      </c>
      <c r="Z34" s="49">
        <v>100.435683</v>
      </c>
      <c r="AA34" s="49">
        <v>90.108218999999991</v>
      </c>
      <c r="AB34" s="49">
        <v>70.720420999999973</v>
      </c>
      <c r="AC34" s="49">
        <v>81.830662999999973</v>
      </c>
      <c r="AD34" s="49">
        <v>92.998166999999995</v>
      </c>
      <c r="AE34" s="49">
        <f t="shared" si="0"/>
        <v>2382.0551690000002</v>
      </c>
      <c r="AF34" s="49"/>
    </row>
    <row r="35" spans="1:32" ht="12.75" customHeight="1">
      <c r="A35" s="1"/>
      <c r="B35" s="2" t="s">
        <v>587</v>
      </c>
      <c r="C35" s="49">
        <v>0</v>
      </c>
      <c r="D35" s="49">
        <v>0</v>
      </c>
      <c r="E35" s="49">
        <v>0</v>
      </c>
      <c r="F35" s="49">
        <v>0</v>
      </c>
      <c r="G35" s="49">
        <v>0</v>
      </c>
      <c r="H35" s="49">
        <v>0</v>
      </c>
      <c r="I35" s="49">
        <v>0</v>
      </c>
      <c r="J35" s="49">
        <v>57.476377000000006</v>
      </c>
      <c r="K35" s="49">
        <v>62.595593000000001</v>
      </c>
      <c r="L35" s="49">
        <v>83.331765000000019</v>
      </c>
      <c r="M35" s="49">
        <v>81.365958000000006</v>
      </c>
      <c r="N35" s="49">
        <v>68.018025999999992</v>
      </c>
      <c r="O35" s="49">
        <v>62.330308999999986</v>
      </c>
      <c r="P35" s="49">
        <v>57.137129999999999</v>
      </c>
      <c r="Q35" s="49">
        <v>47.329324999999997</v>
      </c>
      <c r="R35" s="49">
        <v>63.709279999999993</v>
      </c>
      <c r="S35" s="49">
        <v>76.714296999999988</v>
      </c>
      <c r="T35" s="49">
        <v>84.221054999999993</v>
      </c>
      <c r="U35" s="49">
        <v>96.607461000000029</v>
      </c>
      <c r="V35" s="49">
        <v>103.04847700000003</v>
      </c>
      <c r="W35" s="49">
        <v>102.630526</v>
      </c>
      <c r="X35" s="49">
        <v>99.294995000000029</v>
      </c>
      <c r="Y35" s="49">
        <v>95.989253000000005</v>
      </c>
      <c r="Z35" s="49">
        <v>123.14492699999998</v>
      </c>
      <c r="AA35" s="49">
        <v>92.965737000000018</v>
      </c>
      <c r="AB35" s="49">
        <v>73.668659000000005</v>
      </c>
      <c r="AC35" s="49">
        <v>77.935701000000023</v>
      </c>
      <c r="AD35" s="49">
        <v>113.32607399999999</v>
      </c>
      <c r="AE35" s="49">
        <f t="shared" si="0"/>
        <v>1722.8409250000002</v>
      </c>
      <c r="AF35" s="49"/>
    </row>
    <row r="36" spans="1:32" ht="12.75" customHeight="1">
      <c r="A36"/>
      <c r="B36" s="2" t="s">
        <v>603</v>
      </c>
      <c r="C36" s="49">
        <v>0</v>
      </c>
      <c r="D36" s="49">
        <v>0</v>
      </c>
      <c r="E36" s="49">
        <v>0</v>
      </c>
      <c r="F36" s="49">
        <v>0</v>
      </c>
      <c r="G36" s="49">
        <v>0</v>
      </c>
      <c r="H36" s="49">
        <v>0</v>
      </c>
      <c r="I36" s="49">
        <v>0</v>
      </c>
      <c r="J36" s="49">
        <v>52.580612999999992</v>
      </c>
      <c r="K36" s="49">
        <v>58.152985000000001</v>
      </c>
      <c r="L36" s="49">
        <v>79.601079999999996</v>
      </c>
      <c r="M36" s="49">
        <v>77.749758</v>
      </c>
      <c r="N36" s="49">
        <v>64.217820999999986</v>
      </c>
      <c r="O36" s="49">
        <v>59.593214000000003</v>
      </c>
      <c r="P36" s="49">
        <v>53.915870999999996</v>
      </c>
      <c r="Q36" s="49">
        <v>44.800586999999986</v>
      </c>
      <c r="R36" s="49">
        <v>59.652107999999984</v>
      </c>
      <c r="S36" s="49">
        <v>72.770874000000006</v>
      </c>
      <c r="T36" s="49">
        <v>80.23164100000001</v>
      </c>
      <c r="U36" s="49">
        <v>92.988909000000007</v>
      </c>
      <c r="V36" s="49">
        <v>99.097472999999994</v>
      </c>
      <c r="W36" s="49">
        <v>97.852070999999967</v>
      </c>
      <c r="X36" s="49">
        <v>95.03205100000001</v>
      </c>
      <c r="Y36" s="49">
        <v>92.371529000000024</v>
      </c>
      <c r="Z36" s="49">
        <v>119.72383100000002</v>
      </c>
      <c r="AA36" s="49">
        <v>88.885823000000002</v>
      </c>
      <c r="AB36" s="49">
        <v>71.490589999999997</v>
      </c>
      <c r="AC36" s="49">
        <v>73.927838000000008</v>
      </c>
      <c r="AD36" s="49">
        <v>107.50335600000001</v>
      </c>
      <c r="AE36" s="49">
        <f t="shared" si="0"/>
        <v>1642.1400230000002</v>
      </c>
    </row>
    <row r="37" spans="1:32" ht="12.75" customHeight="1">
      <c r="A37" s="1"/>
      <c r="B37" s="2" t="s">
        <v>3</v>
      </c>
      <c r="C37" s="49">
        <f>SUM(C38:C43)</f>
        <v>0</v>
      </c>
      <c r="D37" s="49">
        <f t="shared" ref="D37:AD37" si="1">SUM(D38:D43)</f>
        <v>0</v>
      </c>
      <c r="E37" s="49">
        <f t="shared" si="1"/>
        <v>0</v>
      </c>
      <c r="F37" s="49">
        <f t="shared" si="1"/>
        <v>0</v>
      </c>
      <c r="G37" s="49">
        <f t="shared" si="1"/>
        <v>0</v>
      </c>
      <c r="H37" s="49">
        <f t="shared" si="1"/>
        <v>0</v>
      </c>
      <c r="I37" s="49">
        <f t="shared" si="1"/>
        <v>0</v>
      </c>
      <c r="J37" s="49">
        <f t="shared" si="1"/>
        <v>0.27003299999999997</v>
      </c>
      <c r="K37" s="49">
        <f t="shared" si="1"/>
        <v>0.356151</v>
      </c>
      <c r="L37" s="49">
        <f t="shared" si="1"/>
        <v>0.219857</v>
      </c>
      <c r="M37" s="49">
        <f t="shared" si="1"/>
        <v>0.32419299999999995</v>
      </c>
      <c r="N37" s="49">
        <f t="shared" si="1"/>
        <v>0.36639699999999997</v>
      </c>
      <c r="O37" s="49">
        <f t="shared" si="1"/>
        <v>0.33561799999999997</v>
      </c>
      <c r="P37" s="49">
        <f t="shared" si="1"/>
        <v>0.25576200000000004</v>
      </c>
      <c r="Q37" s="49">
        <f t="shared" si="1"/>
        <v>0.24526899999999996</v>
      </c>
      <c r="R37" s="49">
        <f t="shared" si="1"/>
        <v>0.48590399999999984</v>
      </c>
      <c r="S37" s="49">
        <f t="shared" si="1"/>
        <v>0.48145100000000002</v>
      </c>
      <c r="T37" s="49">
        <f t="shared" si="1"/>
        <v>0.52730299999999997</v>
      </c>
      <c r="U37" s="49">
        <f t="shared" si="1"/>
        <v>0.37060999999999999</v>
      </c>
      <c r="V37" s="49">
        <f t="shared" si="1"/>
        <v>0.29693800000000004</v>
      </c>
      <c r="W37" s="49">
        <f t="shared" si="1"/>
        <v>0.47951900000000003</v>
      </c>
      <c r="X37" s="49">
        <f t="shared" si="1"/>
        <v>0.53645599999999993</v>
      </c>
      <c r="Y37" s="49">
        <f t="shared" si="1"/>
        <v>0.57428999999999997</v>
      </c>
      <c r="Z37" s="49">
        <f t="shared" si="1"/>
        <v>0.49863999999999986</v>
      </c>
      <c r="AA37" s="49">
        <f t="shared" si="1"/>
        <v>0.78836000000000006</v>
      </c>
      <c r="AB37" s="49">
        <f t="shared" si="1"/>
        <v>0.491761</v>
      </c>
      <c r="AC37" s="49">
        <f t="shared" si="1"/>
        <v>0.7262249999999999</v>
      </c>
      <c r="AD37" s="49">
        <f t="shared" si="1"/>
        <v>0.77471599999999996</v>
      </c>
      <c r="AE37" s="49">
        <f t="shared" si="0"/>
        <v>9.4054529999999996</v>
      </c>
    </row>
    <row r="38" spans="1:32" ht="12.75" customHeight="1">
      <c r="A38" s="42"/>
      <c r="B38" s="43" t="s">
        <v>581</v>
      </c>
      <c r="C38" s="49">
        <v>0</v>
      </c>
      <c r="D38" s="49">
        <v>0</v>
      </c>
      <c r="E38" s="49">
        <v>0</v>
      </c>
      <c r="F38" s="49">
        <v>0</v>
      </c>
      <c r="G38" s="49">
        <v>0</v>
      </c>
      <c r="H38" s="49">
        <v>0</v>
      </c>
      <c r="I38" s="49">
        <v>0</v>
      </c>
      <c r="J38" s="49">
        <v>0.23882900000000001</v>
      </c>
      <c r="K38" s="49">
        <v>0.33404</v>
      </c>
      <c r="L38" s="49">
        <v>0.20611400000000002</v>
      </c>
      <c r="M38" s="49">
        <v>0.2916669999999999</v>
      </c>
      <c r="N38" s="49">
        <v>0.31964999999999999</v>
      </c>
      <c r="O38" s="49">
        <v>0.29755699999999996</v>
      </c>
      <c r="P38" s="49">
        <v>0.23109700000000002</v>
      </c>
      <c r="Q38" s="49">
        <v>0.19701399999999997</v>
      </c>
      <c r="R38" s="49">
        <v>0.35479499999999986</v>
      </c>
      <c r="S38" s="49">
        <v>0.42096600000000001</v>
      </c>
      <c r="T38" s="49">
        <v>0.49449100000000001</v>
      </c>
      <c r="U38" s="49">
        <v>0.33072100000000004</v>
      </c>
      <c r="V38" s="49">
        <v>0.21541000000000002</v>
      </c>
      <c r="W38" s="49">
        <v>0.33790700000000001</v>
      </c>
      <c r="X38" s="49">
        <v>0.38841099999999995</v>
      </c>
      <c r="Y38" s="49">
        <v>0.46339500000000006</v>
      </c>
      <c r="Z38" s="49">
        <v>0.32636199999999993</v>
      </c>
      <c r="AA38" s="49">
        <v>0.39260999999999996</v>
      </c>
      <c r="AB38" s="49">
        <v>0.39764500000000003</v>
      </c>
      <c r="AC38" s="49">
        <v>0.52123699999999995</v>
      </c>
      <c r="AD38" s="49">
        <v>0.49783799999999995</v>
      </c>
      <c r="AE38" s="49">
        <f t="shared" si="0"/>
        <v>7.2577559999999997</v>
      </c>
    </row>
    <row r="39" spans="1:32" ht="12.75" customHeight="1">
      <c r="A39" s="42"/>
      <c r="B39" s="43" t="s">
        <v>582</v>
      </c>
      <c r="C39" s="49">
        <v>0</v>
      </c>
      <c r="D39" s="49">
        <v>0</v>
      </c>
      <c r="E39" s="49">
        <v>0</v>
      </c>
      <c r="F39" s="49">
        <v>0</v>
      </c>
      <c r="G39" s="49">
        <v>0</v>
      </c>
      <c r="H39" s="49">
        <v>0</v>
      </c>
      <c r="I39" s="49">
        <v>0</v>
      </c>
      <c r="J39" s="49">
        <v>2.7399999999999999E-4</v>
      </c>
      <c r="K39" s="49">
        <v>0</v>
      </c>
      <c r="L39" s="49">
        <v>6.78E-4</v>
      </c>
      <c r="M39" s="49">
        <v>1.2179999999999999E-3</v>
      </c>
      <c r="N39" s="49">
        <v>4.2099999999999999E-4</v>
      </c>
      <c r="O39" s="49">
        <v>5.5129999999999997E-3</v>
      </c>
      <c r="P39" s="49">
        <v>2.0330000000000001E-3</v>
      </c>
      <c r="Q39" s="49">
        <v>1.1679999999999998E-3</v>
      </c>
      <c r="R39" s="49">
        <v>2.3040000000000001E-3</v>
      </c>
      <c r="S39" s="49">
        <v>3.0650000000000004E-3</v>
      </c>
      <c r="T39" s="49">
        <v>5.1500000000000001E-3</v>
      </c>
      <c r="U39" s="49">
        <v>1.856E-3</v>
      </c>
      <c r="V39" s="49">
        <v>2.7009999999999998E-3</v>
      </c>
      <c r="W39" s="49">
        <v>4.8080000000000006E-3</v>
      </c>
      <c r="X39" s="49">
        <v>5.1540000000000006E-3</v>
      </c>
      <c r="Y39" s="49">
        <v>3.7550000000000005E-3</v>
      </c>
      <c r="Z39" s="49">
        <v>8.114999999999999E-3</v>
      </c>
      <c r="AA39" s="49">
        <v>5.4089999999999997E-3</v>
      </c>
      <c r="AB39" s="49">
        <v>2.7360000000000002E-3</v>
      </c>
      <c r="AC39" s="49">
        <v>1.9269999999999999E-3</v>
      </c>
      <c r="AD39" s="49">
        <v>1.8209999999999999E-3</v>
      </c>
      <c r="AE39" s="49">
        <f t="shared" si="0"/>
        <v>6.0106E-2</v>
      </c>
    </row>
    <row r="40" spans="1:32" ht="12.75" customHeight="1">
      <c r="A40" s="42"/>
      <c r="B40" s="2" t="s">
        <v>583</v>
      </c>
      <c r="C40" s="49">
        <v>0</v>
      </c>
      <c r="D40" s="49">
        <v>0</v>
      </c>
      <c r="E40" s="49">
        <v>0</v>
      </c>
      <c r="F40" s="49">
        <v>0</v>
      </c>
      <c r="G40" s="49">
        <v>0</v>
      </c>
      <c r="H40" s="49">
        <v>0</v>
      </c>
      <c r="I40" s="49">
        <v>0</v>
      </c>
      <c r="J40" s="49">
        <v>1.6653000000000001E-2</v>
      </c>
      <c r="K40" s="49">
        <v>1.5E-3</v>
      </c>
      <c r="L40" s="49">
        <v>2.8449999999999994E-3</v>
      </c>
      <c r="M40" s="49">
        <v>2.3270000000000001E-3</v>
      </c>
      <c r="N40" s="49">
        <v>4.6890000000000005E-3</v>
      </c>
      <c r="O40" s="49">
        <v>8.5090000000000009E-3</v>
      </c>
      <c r="P40" s="49">
        <v>2.5439999999999998E-3</v>
      </c>
      <c r="Q40" s="49">
        <v>6.045E-3</v>
      </c>
      <c r="R40" s="49">
        <v>6.8999999999999997E-4</v>
      </c>
      <c r="S40" s="49">
        <v>2.1590000000000003E-3</v>
      </c>
      <c r="T40" s="49">
        <v>2.3930000000000002E-3</v>
      </c>
      <c r="U40" s="49">
        <v>1.451E-3</v>
      </c>
      <c r="V40" s="49">
        <v>3.2110000000000003E-3</v>
      </c>
      <c r="W40" s="49">
        <v>4.0480000000000004E-3</v>
      </c>
      <c r="X40" s="49">
        <v>2.7419999999999996E-3</v>
      </c>
      <c r="Y40" s="49">
        <v>3.7659999999999998E-3</v>
      </c>
      <c r="Z40" s="49">
        <v>1.8458000000000002E-2</v>
      </c>
      <c r="AA40" s="49">
        <v>1.0222E-2</v>
      </c>
      <c r="AB40" s="49">
        <v>7.7810000000000006E-3</v>
      </c>
      <c r="AC40" s="49">
        <v>3.3905999999999999E-2</v>
      </c>
      <c r="AD40" s="49">
        <v>2.1645000000000001E-2</v>
      </c>
      <c r="AE40" s="49">
        <f t="shared" si="0"/>
        <v>0.157584</v>
      </c>
    </row>
    <row r="41" spans="1:32" ht="12.75" customHeight="1">
      <c r="A41" s="42"/>
      <c r="B41" s="2" t="s">
        <v>584</v>
      </c>
      <c r="C41" s="49">
        <v>0</v>
      </c>
      <c r="D41" s="49">
        <v>0</v>
      </c>
      <c r="E41" s="49">
        <v>0</v>
      </c>
      <c r="F41" s="49">
        <v>0</v>
      </c>
      <c r="G41" s="49">
        <v>0</v>
      </c>
      <c r="H41" s="49">
        <v>0</v>
      </c>
      <c r="I41" s="49">
        <v>0</v>
      </c>
      <c r="J41" s="49">
        <v>2.3249999999999998E-3</v>
      </c>
      <c r="K41" s="49">
        <v>9.3099999999999997E-4</v>
      </c>
      <c r="L41" s="49">
        <v>3.4479999999999997E-3</v>
      </c>
      <c r="M41" s="49">
        <v>1.0917E-2</v>
      </c>
      <c r="N41" s="49">
        <v>3.6473999999999999E-2</v>
      </c>
      <c r="O41" s="49">
        <v>9.946E-3</v>
      </c>
      <c r="P41" s="49">
        <v>3.3870000000000003E-3</v>
      </c>
      <c r="Q41" s="49">
        <v>8.8179999999999994E-3</v>
      </c>
      <c r="R41" s="49">
        <v>0.107879</v>
      </c>
      <c r="S41" s="49">
        <v>3.8493000000000006E-2</v>
      </c>
      <c r="T41" s="49">
        <v>8.3820000000000006E-3</v>
      </c>
      <c r="U41" s="49">
        <v>1.5467999999999999E-2</v>
      </c>
      <c r="V41" s="49">
        <v>6.7549999999999997E-3</v>
      </c>
      <c r="W41" s="49">
        <v>1.4504999999999999E-2</v>
      </c>
      <c r="X41" s="49">
        <v>1.9472E-2</v>
      </c>
      <c r="Y41" s="49">
        <v>2.6046000000000003E-2</v>
      </c>
      <c r="Z41" s="49">
        <v>5.4567999999999992E-2</v>
      </c>
      <c r="AA41" s="49">
        <v>2.9034000000000001E-2</v>
      </c>
      <c r="AB41" s="49">
        <v>5.4288999999999997E-2</v>
      </c>
      <c r="AC41" s="49">
        <v>0.13481299999999999</v>
      </c>
      <c r="AD41" s="49">
        <v>0.19171499999999997</v>
      </c>
      <c r="AE41" s="49">
        <f t="shared" si="0"/>
        <v>0.77766499999999994</v>
      </c>
    </row>
    <row r="42" spans="1:32" ht="12.75" customHeight="1">
      <c r="A42" s="42"/>
      <c r="B42" s="43" t="s">
        <v>585</v>
      </c>
      <c r="C42" s="49">
        <v>0</v>
      </c>
      <c r="D42" s="49">
        <v>0</v>
      </c>
      <c r="E42" s="49">
        <v>0</v>
      </c>
      <c r="F42" s="49">
        <v>0</v>
      </c>
      <c r="G42" s="49">
        <v>0</v>
      </c>
      <c r="H42" s="49">
        <v>0</v>
      </c>
      <c r="I42" s="49">
        <v>0</v>
      </c>
      <c r="J42" s="49">
        <v>4.0299999999999998E-4</v>
      </c>
      <c r="K42" s="49">
        <v>1.9719999999999998E-3</v>
      </c>
      <c r="L42" s="49">
        <v>6.2500000000000001E-4</v>
      </c>
      <c r="M42" s="49">
        <v>8.9599999999999999E-4</v>
      </c>
      <c r="N42" s="49">
        <v>3.8199999999999996E-4</v>
      </c>
      <c r="O42" s="49">
        <v>4.6600000000000005E-4</v>
      </c>
      <c r="P42" s="49">
        <v>9.2199999999999997E-4</v>
      </c>
      <c r="Q42" s="49">
        <v>1.0820000000000001E-3</v>
      </c>
      <c r="R42" s="49">
        <v>7.5000000000000002E-4</v>
      </c>
      <c r="S42" s="49">
        <v>4.0099999999999999E-4</v>
      </c>
      <c r="T42" s="49">
        <v>1.8650000000000001E-3</v>
      </c>
      <c r="U42" s="49">
        <v>9.3000000000000005E-4</v>
      </c>
      <c r="V42" s="49">
        <v>2.7910000000000001E-3</v>
      </c>
      <c r="W42" s="49">
        <v>1.8504E-2</v>
      </c>
      <c r="X42" s="49">
        <v>2.0788000000000001E-2</v>
      </c>
      <c r="Y42" s="49">
        <v>1.1749000000000001E-2</v>
      </c>
      <c r="Z42" s="49">
        <v>1.2293E-2</v>
      </c>
      <c r="AA42" s="49">
        <v>0.29899300000000006</v>
      </c>
      <c r="AB42" s="49">
        <v>3.3289999999999999E-3</v>
      </c>
      <c r="AC42" s="49">
        <v>1.0075000000000001E-2</v>
      </c>
      <c r="AD42" s="49">
        <v>2.6472000000000002E-2</v>
      </c>
      <c r="AE42" s="49">
        <f t="shared" si="0"/>
        <v>0.41568800000000006</v>
      </c>
    </row>
    <row r="43" spans="1:32" ht="12.75" customHeight="1">
      <c r="A43" s="42"/>
      <c r="B43" s="2" t="s">
        <v>586</v>
      </c>
      <c r="C43" s="49">
        <v>0</v>
      </c>
      <c r="D43" s="49">
        <v>0</v>
      </c>
      <c r="E43" s="49">
        <v>0</v>
      </c>
      <c r="F43" s="49">
        <v>0</v>
      </c>
      <c r="G43" s="49">
        <v>0</v>
      </c>
      <c r="H43" s="49">
        <v>0</v>
      </c>
      <c r="I43" s="49">
        <v>0</v>
      </c>
      <c r="J43" s="49">
        <v>1.1549E-2</v>
      </c>
      <c r="K43" s="49">
        <v>1.7708000000000002E-2</v>
      </c>
      <c r="L43" s="49">
        <v>6.1469999999999988E-3</v>
      </c>
      <c r="M43" s="49">
        <v>1.7167999999999999E-2</v>
      </c>
      <c r="N43" s="49">
        <v>4.7809999999999997E-3</v>
      </c>
      <c r="O43" s="49">
        <v>1.3627E-2</v>
      </c>
      <c r="P43" s="49">
        <v>1.5778999999999998E-2</v>
      </c>
      <c r="Q43" s="49">
        <v>3.1142000000000003E-2</v>
      </c>
      <c r="R43" s="49">
        <v>1.9486E-2</v>
      </c>
      <c r="S43" s="49">
        <v>1.6367E-2</v>
      </c>
      <c r="T43" s="49">
        <v>1.5021999999999999E-2</v>
      </c>
      <c r="U43" s="49">
        <v>2.0184000000000004E-2</v>
      </c>
      <c r="V43" s="49">
        <v>6.606999999999999E-2</v>
      </c>
      <c r="W43" s="49">
        <v>9.9747000000000002E-2</v>
      </c>
      <c r="X43" s="49">
        <v>9.9888999999999992E-2</v>
      </c>
      <c r="Y43" s="49">
        <v>6.5578999999999998E-2</v>
      </c>
      <c r="Z43" s="49">
        <v>7.8843999999999997E-2</v>
      </c>
      <c r="AA43" s="49">
        <v>5.2091999999999999E-2</v>
      </c>
      <c r="AB43" s="49">
        <v>2.5980999999999997E-2</v>
      </c>
      <c r="AC43" s="49">
        <v>2.4267E-2</v>
      </c>
      <c r="AD43" s="49">
        <v>3.5225000000000006E-2</v>
      </c>
      <c r="AE43" s="49">
        <f t="shared" si="0"/>
        <v>0.73665400000000014</v>
      </c>
    </row>
    <row r="44" spans="1:32" ht="12.75" customHeight="1">
      <c r="A44" s="44"/>
      <c r="B44" s="2" t="s">
        <v>2</v>
      </c>
      <c r="C44" s="49">
        <f>SUM(C30:C35)</f>
        <v>0</v>
      </c>
      <c r="D44" s="49">
        <f t="shared" ref="D44:AD44" si="2">SUM(D30:D35)</f>
        <v>0</v>
      </c>
      <c r="E44" s="49">
        <f t="shared" si="2"/>
        <v>0</v>
      </c>
      <c r="F44" s="49">
        <f t="shared" si="2"/>
        <v>0</v>
      </c>
      <c r="G44" s="49">
        <f t="shared" si="2"/>
        <v>0</v>
      </c>
      <c r="H44" s="49">
        <f t="shared" si="2"/>
        <v>0</v>
      </c>
      <c r="I44" s="49">
        <f t="shared" si="2"/>
        <v>0</v>
      </c>
      <c r="J44" s="49">
        <f t="shared" si="2"/>
        <v>816.00801899999988</v>
      </c>
      <c r="K44" s="49">
        <f t="shared" si="2"/>
        <v>881.92655000000002</v>
      </c>
      <c r="L44" s="49">
        <f t="shared" si="2"/>
        <v>1061.5873200000001</v>
      </c>
      <c r="M44" s="49">
        <f t="shared" si="2"/>
        <v>1187.2401040000002</v>
      </c>
      <c r="N44" s="49">
        <f t="shared" si="2"/>
        <v>1324.9824430000001</v>
      </c>
      <c r="O44" s="49">
        <f t="shared" si="2"/>
        <v>1331.2942130000001</v>
      </c>
      <c r="P44" s="49">
        <f t="shared" si="2"/>
        <v>1378.0865489999999</v>
      </c>
      <c r="Q44" s="49">
        <f t="shared" si="2"/>
        <v>1155.2789710000002</v>
      </c>
      <c r="R44" s="49">
        <f t="shared" si="2"/>
        <v>1386.621701</v>
      </c>
      <c r="S44" s="49">
        <f t="shared" si="2"/>
        <v>1425.0678480000001</v>
      </c>
      <c r="T44" s="49">
        <f t="shared" si="2"/>
        <v>1539.885855</v>
      </c>
      <c r="U44" s="49">
        <f t="shared" si="2"/>
        <v>1535.8117020000002</v>
      </c>
      <c r="V44" s="49">
        <f t="shared" si="2"/>
        <v>1630.9359750000001</v>
      </c>
      <c r="W44" s="49">
        <f t="shared" si="2"/>
        <v>1667.6787259999999</v>
      </c>
      <c r="X44" s="49">
        <f t="shared" si="2"/>
        <v>1452.0405230000003</v>
      </c>
      <c r="Y44" s="49">
        <f t="shared" si="2"/>
        <v>1305.9140309999998</v>
      </c>
      <c r="Z44" s="49">
        <f t="shared" si="2"/>
        <v>3754.1998369999988</v>
      </c>
      <c r="AA44" s="49">
        <f t="shared" si="2"/>
        <v>9177.3748760000017</v>
      </c>
      <c r="AB44" s="49">
        <f t="shared" si="2"/>
        <v>8882.5170979999984</v>
      </c>
      <c r="AC44" s="49">
        <f t="shared" si="2"/>
        <v>10896.034228000004</v>
      </c>
      <c r="AD44" s="49">
        <f t="shared" si="2"/>
        <v>9710.8389080000015</v>
      </c>
      <c r="AE44" s="49">
        <f t="shared" si="0"/>
        <v>63501.325477000006</v>
      </c>
    </row>
    <row r="45" spans="1:32" ht="12.75" customHeight="1">
      <c r="A45" s="2"/>
      <c r="B45" s="2" t="s">
        <v>1</v>
      </c>
      <c r="C45" s="49">
        <f>C46-C44</f>
        <v>0</v>
      </c>
      <c r="D45" s="49">
        <f t="shared" ref="D45:AD45" si="3">D46-D44</f>
        <v>0</v>
      </c>
      <c r="E45" s="49">
        <f t="shared" si="3"/>
        <v>0</v>
      </c>
      <c r="F45" s="49">
        <f t="shared" si="3"/>
        <v>0</v>
      </c>
      <c r="G45" s="49">
        <f t="shared" si="3"/>
        <v>0</v>
      </c>
      <c r="H45" s="49">
        <f t="shared" si="3"/>
        <v>0</v>
      </c>
      <c r="I45" s="49">
        <f t="shared" si="3"/>
        <v>0</v>
      </c>
      <c r="J45" s="49">
        <f t="shared" si="3"/>
        <v>412.7078740000004</v>
      </c>
      <c r="K45" s="49">
        <f t="shared" si="3"/>
        <v>430.88242200000025</v>
      </c>
      <c r="L45" s="49">
        <f t="shared" si="3"/>
        <v>501.6746770000002</v>
      </c>
      <c r="M45" s="49">
        <f t="shared" si="3"/>
        <v>518.08947200000034</v>
      </c>
      <c r="N45" s="49">
        <f t="shared" si="3"/>
        <v>539.74642699999981</v>
      </c>
      <c r="O45" s="49">
        <f t="shared" si="3"/>
        <v>498.56384099999968</v>
      </c>
      <c r="P45" s="49">
        <f t="shared" si="3"/>
        <v>497.47924500000045</v>
      </c>
      <c r="Q45" s="49">
        <f t="shared" si="3"/>
        <v>387.72361699999988</v>
      </c>
      <c r="R45" s="49">
        <f t="shared" si="3"/>
        <v>463.080692</v>
      </c>
      <c r="S45" s="49">
        <f t="shared" si="3"/>
        <v>519.0275479999998</v>
      </c>
      <c r="T45" s="49">
        <f t="shared" si="3"/>
        <v>520.87124399999993</v>
      </c>
      <c r="U45" s="49">
        <f t="shared" si="3"/>
        <v>510.28693799999996</v>
      </c>
      <c r="V45" s="49">
        <f t="shared" si="3"/>
        <v>531.68534799999975</v>
      </c>
      <c r="W45" s="49">
        <f t="shared" si="3"/>
        <v>533.01952800000004</v>
      </c>
      <c r="X45" s="49">
        <f t="shared" si="3"/>
        <v>470.52035199999932</v>
      </c>
      <c r="Y45" s="49">
        <f t="shared" si="3"/>
        <v>416.20180600000003</v>
      </c>
      <c r="Z45" s="49">
        <f t="shared" si="3"/>
        <v>561.99524100000099</v>
      </c>
      <c r="AA45" s="49">
        <f t="shared" si="3"/>
        <v>833.6002099999987</v>
      </c>
      <c r="AB45" s="49">
        <f t="shared" si="3"/>
        <v>770.05180199999995</v>
      </c>
      <c r="AC45" s="49">
        <f t="shared" si="3"/>
        <v>893.13624699999491</v>
      </c>
      <c r="AD45" s="49">
        <f t="shared" si="3"/>
        <v>700.0037629999988</v>
      </c>
      <c r="AE45" s="49">
        <f t="shared" si="0"/>
        <v>11510.348293999994</v>
      </c>
    </row>
    <row r="46" spans="1:32" ht="12.75" customHeight="1">
      <c r="A46" s="2"/>
      <c r="B46" s="2" t="s">
        <v>39</v>
      </c>
      <c r="C46" s="49">
        <v>0</v>
      </c>
      <c r="D46" s="49">
        <v>0</v>
      </c>
      <c r="E46" s="49">
        <v>0</v>
      </c>
      <c r="F46" s="49">
        <v>0</v>
      </c>
      <c r="G46" s="49">
        <v>0</v>
      </c>
      <c r="H46" s="49">
        <v>0</v>
      </c>
      <c r="I46" s="49">
        <v>0</v>
      </c>
      <c r="J46" s="49">
        <v>1228.7158930000003</v>
      </c>
      <c r="K46" s="49">
        <v>1312.8089720000003</v>
      </c>
      <c r="L46" s="49">
        <v>1563.2619970000003</v>
      </c>
      <c r="M46" s="49">
        <v>1705.3295760000005</v>
      </c>
      <c r="N46" s="49">
        <v>1864.7288699999999</v>
      </c>
      <c r="O46" s="49">
        <v>1829.8580539999998</v>
      </c>
      <c r="P46" s="49">
        <v>1875.5657940000003</v>
      </c>
      <c r="Q46" s="49">
        <v>1543.0025880000001</v>
      </c>
      <c r="R46" s="49">
        <v>1849.702393</v>
      </c>
      <c r="S46" s="49">
        <v>1944.0953959999999</v>
      </c>
      <c r="T46" s="49">
        <v>2060.7570989999999</v>
      </c>
      <c r="U46" s="49">
        <v>2046.0986400000002</v>
      </c>
      <c r="V46" s="49">
        <v>2162.6213229999998</v>
      </c>
      <c r="W46" s="49">
        <v>2200.6982539999999</v>
      </c>
      <c r="X46" s="49">
        <v>1922.5608749999997</v>
      </c>
      <c r="Y46" s="49">
        <v>1722.1158369999998</v>
      </c>
      <c r="Z46" s="49">
        <v>4316.1950779999997</v>
      </c>
      <c r="AA46" s="49">
        <v>10010.975086</v>
      </c>
      <c r="AB46" s="49">
        <v>9652.5688999999984</v>
      </c>
      <c r="AC46" s="49">
        <v>11789.170474999999</v>
      </c>
      <c r="AD46" s="49">
        <v>10410.842671</v>
      </c>
      <c r="AE46" s="49">
        <f t="shared" si="0"/>
        <v>75011.673770999987</v>
      </c>
    </row>
    <row r="47" spans="1:32" ht="12.75" customHeight="1" thickBot="1">
      <c r="A47" s="37"/>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row>
    <row r="48" spans="1:32" ht="12.75" customHeight="1" thickTop="1">
      <c r="A48" s="35" t="s">
        <v>576</v>
      </c>
    </row>
    <row r="49" spans="1:3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sheetData>
  <mergeCells count="6">
    <mergeCell ref="A28:AE28"/>
    <mergeCell ref="A2:AE2"/>
    <mergeCell ref="A4:AE4"/>
    <mergeCell ref="A5:AE5"/>
    <mergeCell ref="C8:AE8"/>
    <mergeCell ref="A9:AE9"/>
  </mergeCells>
  <hyperlinks>
    <hyperlink ref="A1" location="ÍNDICE!A1" display="INDICE" xr:uid="{00000000-0004-0000-0F00-000000000000}"/>
  </hyperlinks>
  <pageMargins left="0.7" right="0.7" top="0.75" bottom="0.75" header="0.3" footer="0.3"/>
  <ignoredErrors>
    <ignoredError sqref="C44:AD44"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93"/>
  <sheetViews>
    <sheetView showGridLines="0" zoomScaleNormal="100" workbookViewId="0"/>
  </sheetViews>
  <sheetFormatPr baseColWidth="10" defaultColWidth="28.83203125" defaultRowHeight="13"/>
  <cols>
    <col min="1" max="1" width="45.83203125" style="35" customWidth="1"/>
    <col min="2" max="30" width="9.6640625" style="36" customWidth="1"/>
    <col min="31" max="16384" width="28.83203125" style="2"/>
  </cols>
  <sheetData>
    <row r="1" spans="1:31" ht="16">
      <c r="A1" s="34" t="s">
        <v>7</v>
      </c>
    </row>
    <row r="2" spans="1:31" ht="12.75" customHeight="1">
      <c r="A2" s="109" t="s">
        <v>49</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1" ht="12.75" customHeight="1"/>
    <row r="4" spans="1:31" ht="12.75" customHeight="1">
      <c r="A4" s="109" t="s">
        <v>599</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1"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1" ht="12" customHeight="1" thickTop="1">
      <c r="A6" s="52"/>
      <c r="B6" s="36">
        <v>1995</v>
      </c>
      <c r="C6" s="36">
        <v>1996</v>
      </c>
      <c r="D6" s="36">
        <v>1997</v>
      </c>
      <c r="E6" s="36">
        <v>1998</v>
      </c>
      <c r="F6" s="36">
        <v>1999</v>
      </c>
      <c r="G6" s="36">
        <v>2000</v>
      </c>
      <c r="H6" s="36">
        <v>2001</v>
      </c>
      <c r="I6" s="36">
        <v>2002</v>
      </c>
      <c r="J6" s="36">
        <v>2003</v>
      </c>
      <c r="K6" s="36">
        <v>2004</v>
      </c>
      <c r="L6" s="36">
        <v>2005</v>
      </c>
      <c r="M6" s="36">
        <v>2006</v>
      </c>
      <c r="N6" s="36">
        <v>2007</v>
      </c>
      <c r="O6" s="36">
        <v>2008</v>
      </c>
      <c r="P6" s="36">
        <v>2009</v>
      </c>
      <c r="Q6" s="36">
        <v>2010</v>
      </c>
      <c r="R6" s="36">
        <v>2011</v>
      </c>
      <c r="S6" s="36">
        <v>2012</v>
      </c>
      <c r="T6" s="36">
        <v>2013</v>
      </c>
      <c r="U6" s="36">
        <v>2014</v>
      </c>
      <c r="V6" s="36">
        <v>2015</v>
      </c>
      <c r="W6" s="36">
        <v>2016</v>
      </c>
      <c r="X6" s="36">
        <v>2017</v>
      </c>
      <c r="Y6" s="36">
        <v>2018</v>
      </c>
      <c r="Z6" s="36">
        <v>2019</v>
      </c>
      <c r="AA6" s="36">
        <v>2020</v>
      </c>
      <c r="AB6" s="36">
        <v>2021</v>
      </c>
      <c r="AC6" s="36">
        <v>2022</v>
      </c>
      <c r="AD6" s="36" t="s">
        <v>575</v>
      </c>
    </row>
    <row r="7" spans="1:31" ht="12.75" customHeight="1" thickBot="1">
      <c r="A7" s="116" t="s">
        <v>47</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row>
    <row r="8" spans="1:31" ht="12.75" customHeight="1"/>
    <row r="9" spans="1:31" ht="12.75" customHeight="1">
      <c r="A9" s="35" t="s">
        <v>33</v>
      </c>
      <c r="B9" s="40">
        <f>IF('C2'!B9&gt;0,'C12'!B38/'C2'!B9*100,"--")</f>
        <v>0</v>
      </c>
      <c r="C9" s="40">
        <f>IF('C2'!C9&gt;0,'C12'!C38/'C2'!C9*100,"--")</f>
        <v>0</v>
      </c>
      <c r="D9" s="40">
        <f>IF('C2'!D9&gt;0,'C12'!D38/'C2'!D9*100,"--")</f>
        <v>0</v>
      </c>
      <c r="E9" s="40">
        <f>IF('C2'!E9&gt;0,'C12'!E38/'C2'!E9*100,"--")</f>
        <v>0</v>
      </c>
      <c r="F9" s="40">
        <f>IF('C2'!F9&gt;0,'C12'!F38/'C2'!F9*100,"--")</f>
        <v>0</v>
      </c>
      <c r="G9" s="40">
        <f>IF('C2'!G9&gt;0,'C12'!G38/'C2'!G9*100,"--")</f>
        <v>0</v>
      </c>
      <c r="H9" s="40">
        <f>IF('C2'!H9&gt;0,'C12'!H38/'C2'!H9*100,"--")</f>
        <v>0</v>
      </c>
      <c r="I9" s="40">
        <f>IF('C2'!I9&gt;0,'C12'!I38/'C2'!I9*100,"--")</f>
        <v>0.46940345409024964</v>
      </c>
      <c r="J9" s="40">
        <f>IF('C2'!J9&gt;0,'C12'!J38/'C2'!J9*100,"--")</f>
        <v>0.23430993014485663</v>
      </c>
      <c r="K9" s="40">
        <f>IF('C2'!K9&gt;0,'C12'!K38/'C2'!K9*100,"--")</f>
        <v>0.23776754173313172</v>
      </c>
      <c r="L9" s="40">
        <f>IF('C2'!L9&gt;0,'C12'!L38/'C2'!L9*100,"--")</f>
        <v>0.25095251443037409</v>
      </c>
      <c r="M9" s="40">
        <f>IF('C2'!M9&gt;0,'C12'!M38/'C2'!M9*100,"--")</f>
        <v>0.24752064710993849</v>
      </c>
      <c r="N9" s="40">
        <f>IF('C2'!N9&gt;0,'C12'!N38/'C2'!N9*100,"--")</f>
        <v>0.12972384786277741</v>
      </c>
      <c r="O9" s="40">
        <f>IF('C2'!O9&gt;0,'C12'!O38/'C2'!O9*100,"--")</f>
        <v>0.11659001209639933</v>
      </c>
      <c r="P9" s="40">
        <f>IF('C2'!P9&gt;0,'C12'!P38/'C2'!P9*100,"--")</f>
        <v>0.10757508776061683</v>
      </c>
      <c r="Q9" s="40">
        <f>IF('C2'!Q9&gt;0,'C12'!Q38/'C2'!Q9*100,"--")</f>
        <v>0.10004782947589443</v>
      </c>
      <c r="R9" s="40">
        <f>IF('C2'!R9&gt;0,'C12'!R38/'C2'!R9*100,"--")</f>
        <v>0.10096719892881789</v>
      </c>
      <c r="S9" s="40">
        <f>IF('C2'!S9&gt;0,'C12'!S38/'C2'!S9*100,"--")</f>
        <v>0.10538818231573115</v>
      </c>
      <c r="T9" s="40">
        <f>IF('C2'!T9&gt;0,'C12'!T38/'C2'!T9*100,"--")</f>
        <v>0.10550038858096841</v>
      </c>
      <c r="U9" s="40">
        <f>IF('C2'!U9&gt;0,'C12'!U38/'C2'!U9*100,"--")</f>
        <v>0.1041504945566107</v>
      </c>
      <c r="V9" s="40">
        <f>IF('C2'!V9&gt;0,'C12'!V38/'C2'!V9*100,"--")</f>
        <v>0.11365513320889123</v>
      </c>
      <c r="W9" s="40">
        <f>IF('C2'!W9&gt;0,'C12'!W38/'C2'!W9*100,"--")</f>
        <v>6.2493290471923139E-2</v>
      </c>
      <c r="X9" s="40">
        <f>IF('C2'!X9&gt;0,'C12'!X38/'C2'!X9*100,"--")</f>
        <v>9.8171015244017563E-3</v>
      </c>
      <c r="Y9" s="40">
        <f>IF('C2'!Y9&gt;0,'C12'!Y38/'C2'!Y9*100,"--")</f>
        <v>0.31327066241046669</v>
      </c>
      <c r="Z9" s="40">
        <f>IF('C2'!Z9&gt;0,'C12'!Z38/'C2'!Z9*100,"--")</f>
        <v>1.4633175417732502</v>
      </c>
      <c r="AA9" s="40">
        <f>IF('C2'!AA9&gt;0,'C12'!AA38/'C2'!AA9*100,"--")</f>
        <v>1.9083208971913042</v>
      </c>
      <c r="AB9" s="40">
        <f>IF('C2'!AB9&gt;0,'C12'!AB38/'C2'!AB9*100,"--")</f>
        <v>1.531598637499378</v>
      </c>
      <c r="AC9" s="40">
        <f>IF('C2'!AC9&gt;0,'C12'!AC38/'C2'!AC9*100,"--")</f>
        <v>1.5685482304906937</v>
      </c>
      <c r="AD9" s="40">
        <f>IF('C2'!AD9&gt;0,'C12'!AD38/'C2'!AD9*100,"--")</f>
        <v>0.3886851764125826</v>
      </c>
      <c r="AE9" s="53"/>
    </row>
    <row r="10" spans="1:31" ht="12.75" customHeight="1">
      <c r="A10" s="35" t="s">
        <v>32</v>
      </c>
      <c r="B10" s="40">
        <f>IF('C2'!B10&gt;0,'C12'!B39/'C2'!B10*100,"--")</f>
        <v>0</v>
      </c>
      <c r="C10" s="40">
        <f>IF('C2'!C10&gt;0,'C12'!C39/'C2'!C10*100,"--")</f>
        <v>0</v>
      </c>
      <c r="D10" s="40">
        <f>IF('C2'!D10&gt;0,'C12'!D39/'C2'!D10*100,"--")</f>
        <v>0</v>
      </c>
      <c r="E10" s="40">
        <f>IF('C2'!E10&gt;0,'C12'!E39/'C2'!E10*100,"--")</f>
        <v>0</v>
      </c>
      <c r="F10" s="40">
        <f>IF('C2'!F10&gt;0,'C12'!F39/'C2'!F10*100,"--")</f>
        <v>0</v>
      </c>
      <c r="G10" s="40">
        <f>IF('C2'!G10&gt;0,'C12'!G39/'C2'!G10*100,"--")</f>
        <v>0</v>
      </c>
      <c r="H10" s="40">
        <f>IF('C2'!H10&gt;0,'C12'!H39/'C2'!H10*100,"--")</f>
        <v>0</v>
      </c>
      <c r="I10" s="40">
        <f>IF('C2'!I10&gt;0,'C12'!I39/'C2'!I10*100,"--")</f>
        <v>0.3832060826524874</v>
      </c>
      <c r="J10" s="40">
        <f>IF('C2'!J10&gt;0,'C12'!J39/'C2'!J10*100,"--")</f>
        <v>0.34882774189664817</v>
      </c>
      <c r="K10" s="40">
        <f>IF('C2'!K10&gt;0,'C12'!K39/'C2'!K10*100,"--")</f>
        <v>0.34908781873012179</v>
      </c>
      <c r="L10" s="40">
        <f>IF('C2'!L10&gt;0,'C12'!L39/'C2'!L10*100,"--")</f>
        <v>0.2954404031369835</v>
      </c>
      <c r="M10" s="40">
        <f>IF('C2'!M10&gt;0,'C12'!M39/'C2'!M10*100,"--")</f>
        <v>0.328026396479281</v>
      </c>
      <c r="N10" s="40">
        <f>IF('C2'!N10&gt;0,'C12'!N39/'C2'!N10*100,"--")</f>
        <v>0.24748509957481171</v>
      </c>
      <c r="O10" s="40">
        <f>IF('C2'!O10&gt;0,'C12'!O39/'C2'!O10*100,"--")</f>
        <v>0.23583765532730194</v>
      </c>
      <c r="P10" s="40">
        <f>IF('C2'!P10&gt;0,'C12'!P39/'C2'!P10*100,"--")</f>
        <v>0.20360436313520569</v>
      </c>
      <c r="Q10" s="40">
        <f>IF('C2'!Q10&gt;0,'C12'!Q39/'C2'!Q10*100,"--")</f>
        <v>0.21492489736860232</v>
      </c>
      <c r="R10" s="40">
        <f>IF('C2'!R10&gt;0,'C12'!R39/'C2'!R10*100,"--")</f>
        <v>0.21510886277588437</v>
      </c>
      <c r="S10" s="40">
        <f>IF('C2'!S10&gt;0,'C12'!S39/'C2'!S10*100,"--")</f>
        <v>0.23868767236422408</v>
      </c>
      <c r="T10" s="40">
        <f>IF('C2'!T10&gt;0,'C12'!T39/'C2'!T10*100,"--")</f>
        <v>0.23786533294610485</v>
      </c>
      <c r="U10" s="40">
        <f>IF('C2'!U10&gt;0,'C12'!U39/'C2'!U10*100,"--")</f>
        <v>0.23355457911485031</v>
      </c>
      <c r="V10" s="40">
        <f>IF('C2'!V10&gt;0,'C12'!V39/'C2'!V10*100,"--")</f>
        <v>0.22355080583851772</v>
      </c>
      <c r="W10" s="40">
        <f>IF('C2'!W10&gt;0,'C12'!W39/'C2'!W10*100,"--")</f>
        <v>0.19447601583243501</v>
      </c>
      <c r="X10" s="40">
        <f>IF('C2'!X10&gt;0,'C12'!X39/'C2'!X10*100,"--")</f>
        <v>0.14689144380633823</v>
      </c>
      <c r="Y10" s="40">
        <f>IF('C2'!Y10&gt;0,'C12'!Y39/'C2'!Y10*100,"--")</f>
        <v>0.3680986963473814</v>
      </c>
      <c r="Z10" s="40">
        <f>IF('C2'!Z10&gt;0,'C12'!Z39/'C2'!Z10*100,"--")</f>
        <v>1.2978617108359367</v>
      </c>
      <c r="AA10" s="40">
        <f>IF('C2'!AA10&gt;0,'C12'!AA39/'C2'!AA10*100,"--")</f>
        <v>1.2678560130282372</v>
      </c>
      <c r="AB10" s="40">
        <f>IF('C2'!AB10&gt;0,'C12'!AB39/'C2'!AB10*100,"--")</f>
        <v>1.3332600439181983</v>
      </c>
      <c r="AC10" s="40">
        <f>IF('C2'!AC10&gt;0,'C12'!AC39/'C2'!AC10*100,"--")</f>
        <v>1.9192506556135518</v>
      </c>
      <c r="AD10" s="40">
        <f>IF('C2'!AD10&gt;0,'C12'!AD39/'C2'!AD10*100,"--")</f>
        <v>0.47408231209274909</v>
      </c>
      <c r="AE10" s="53"/>
    </row>
    <row r="11" spans="1:31" ht="12.75" customHeight="1">
      <c r="A11" s="35" t="s">
        <v>31</v>
      </c>
      <c r="B11" s="40">
        <f>IF('C2'!B11&gt;0,'C12'!B40/'C2'!B11*100,"--")</f>
        <v>0</v>
      </c>
      <c r="C11" s="40">
        <f>IF('C2'!C11&gt;0,'C12'!C40/'C2'!C11*100,"--")</f>
        <v>0</v>
      </c>
      <c r="D11" s="40">
        <f>IF('C2'!D11&gt;0,'C12'!D40/'C2'!D11*100,"--")</f>
        <v>0</v>
      </c>
      <c r="E11" s="40">
        <f>IF('C2'!E11&gt;0,'C12'!E40/'C2'!E11*100,"--")</f>
        <v>0</v>
      </c>
      <c r="F11" s="40">
        <f>IF('C2'!F11&gt;0,'C12'!F40/'C2'!F11*100,"--")</f>
        <v>0</v>
      </c>
      <c r="G11" s="40">
        <f>IF('C2'!G11&gt;0,'C12'!G40/'C2'!G11*100,"--")</f>
        <v>0</v>
      </c>
      <c r="H11" s="40">
        <f>IF('C2'!H11&gt;0,'C12'!H40/'C2'!H11*100,"--")</f>
        <v>0</v>
      </c>
      <c r="I11" s="40">
        <f>IF('C2'!I11&gt;0,'C12'!I40/'C2'!I11*100,"--")</f>
        <v>0.96784331219962361</v>
      </c>
      <c r="J11" s="40">
        <f>IF('C2'!J11&gt;0,'C12'!J40/'C2'!J11*100,"--")</f>
        <v>1.0388345803513614</v>
      </c>
      <c r="K11" s="40">
        <f>IF('C2'!K11&gt;0,'C12'!K40/'C2'!K11*100,"--")</f>
        <v>0.9891313343768674</v>
      </c>
      <c r="L11" s="40">
        <f>IF('C2'!L11&gt;0,'C12'!L40/'C2'!L11*100,"--")</f>
        <v>1.0276969161488123</v>
      </c>
      <c r="M11" s="40">
        <f>IF('C2'!M11&gt;0,'C12'!M40/'C2'!M11*100,"--")</f>
        <v>0.96414236540078924</v>
      </c>
      <c r="N11" s="40">
        <f>IF('C2'!N11&gt;0,'C12'!N40/'C2'!N11*100,"--")</f>
        <v>0.90433208564917811</v>
      </c>
      <c r="O11" s="40">
        <f>IF('C2'!O11&gt;0,'C12'!O40/'C2'!O11*100,"--")</f>
        <v>1.0070913523868246</v>
      </c>
      <c r="P11" s="40">
        <f>IF('C2'!P11&gt;0,'C12'!P40/'C2'!P11*100,"--")</f>
        <v>1.0385554227924461</v>
      </c>
      <c r="Q11" s="40">
        <f>IF('C2'!Q11&gt;0,'C12'!Q40/'C2'!Q11*100,"--")</f>
        <v>1.0537582033992534</v>
      </c>
      <c r="R11" s="40">
        <f>IF('C2'!R11&gt;0,'C12'!R40/'C2'!R11*100,"--")</f>
        <v>1.0538999412957784</v>
      </c>
      <c r="S11" s="40">
        <f>IF('C2'!S11&gt;0,'C12'!S40/'C2'!S11*100,"--")</f>
        <v>1.0641026646810252</v>
      </c>
      <c r="T11" s="40">
        <f>IF('C2'!T11&gt;0,'C12'!T40/'C2'!T11*100,"--")</f>
        <v>1.0231024279369669</v>
      </c>
      <c r="U11" s="40">
        <f>IF('C2'!U11&gt;0,'C12'!U40/'C2'!U11*100,"--")</f>
        <v>1.107536815929155</v>
      </c>
      <c r="V11" s="40">
        <f>IF('C2'!V11&gt;0,'C12'!V40/'C2'!V11*100,"--")</f>
        <v>1.1153688246103417</v>
      </c>
      <c r="W11" s="40">
        <f>IF('C2'!W11&gt;0,'C12'!W40/'C2'!W11*100,"--")</f>
        <v>0.95443656774888852</v>
      </c>
      <c r="X11" s="40">
        <f>IF('C2'!X11&gt;0,'C12'!X40/'C2'!X11*100,"--")</f>
        <v>0.81634358253088513</v>
      </c>
      <c r="Y11" s="40">
        <f>IF('C2'!Y11&gt;0,'C12'!Y40/'C2'!Y11*100,"--")</f>
        <v>0.97343233119386985</v>
      </c>
      <c r="Z11" s="40">
        <f>IF('C2'!Z11&gt;0,'C12'!Z40/'C2'!Z11*100,"--")</f>
        <v>2.1543680013334225</v>
      </c>
      <c r="AA11" s="40">
        <f>IF('C2'!AA11&gt;0,'C12'!AA40/'C2'!AA11*100,"--")</f>
        <v>2.1638746488066167</v>
      </c>
      <c r="AB11" s="40">
        <f>IF('C2'!AB11&gt;0,'C12'!AB40/'C2'!AB11*100,"--")</f>
        <v>1.9474376265414948</v>
      </c>
      <c r="AC11" s="40">
        <f>IF('C2'!AC11&gt;0,'C12'!AC40/'C2'!AC11*100,"--")</f>
        <v>1.370548541166996</v>
      </c>
      <c r="AD11" s="40">
        <f>IF('C2'!AD11&gt;0,'C12'!AD40/'C2'!AD11*100,"--")</f>
        <v>0.99560869787420603</v>
      </c>
      <c r="AE11" s="53"/>
    </row>
    <row r="12" spans="1:31" ht="12.75" customHeight="1">
      <c r="A12" s="35" t="s">
        <v>30</v>
      </c>
      <c r="B12" s="40">
        <f>IF('C2'!B12&gt;0,'C12'!B41/'C2'!B12*100,"--")</f>
        <v>0</v>
      </c>
      <c r="C12" s="40">
        <f>IF('C2'!C12&gt;0,'C12'!C41/'C2'!C12*100,"--")</f>
        <v>0</v>
      </c>
      <c r="D12" s="40">
        <f>IF('C2'!D12&gt;0,'C12'!D41/'C2'!D12*100,"--")</f>
        <v>0</v>
      </c>
      <c r="E12" s="40">
        <f>IF('C2'!E12&gt;0,'C12'!E41/'C2'!E12*100,"--")</f>
        <v>0</v>
      </c>
      <c r="F12" s="40">
        <f>IF('C2'!F12&gt;0,'C12'!F41/'C2'!F12*100,"--")</f>
        <v>0</v>
      </c>
      <c r="G12" s="40">
        <f>IF('C2'!G12&gt;0,'C12'!G41/'C2'!G12*100,"--")</f>
        <v>0</v>
      </c>
      <c r="H12" s="40">
        <f>IF('C2'!H12&gt;0,'C12'!H41/'C2'!H12*100,"--")</f>
        <v>0</v>
      </c>
      <c r="I12" s="40">
        <f>IF('C2'!I12&gt;0,'C12'!I41/'C2'!I12*100,"--")</f>
        <v>0.12373481897594615</v>
      </c>
      <c r="J12" s="40">
        <f>IF('C2'!J12&gt;0,'C12'!J41/'C2'!J12*100,"--")</f>
        <v>0.10022325087517556</v>
      </c>
      <c r="K12" s="40">
        <f>IF('C2'!K12&gt;0,'C12'!K41/'C2'!K12*100,"--")</f>
        <v>7.1290500564181694E-2</v>
      </c>
      <c r="L12" s="40">
        <f>IF('C2'!L12&gt;0,'C12'!L41/'C2'!L12*100,"--")</f>
        <v>6.5344851701266804E-2</v>
      </c>
      <c r="M12" s="40">
        <f>IF('C2'!M12&gt;0,'C12'!M41/'C2'!M12*100,"--")</f>
        <v>7.6179950242057703E-2</v>
      </c>
      <c r="N12" s="40">
        <f>IF('C2'!N12&gt;0,'C12'!N41/'C2'!N12*100,"--")</f>
        <v>7.4378663436994868E-2</v>
      </c>
      <c r="O12" s="40">
        <f>IF('C2'!O12&gt;0,'C12'!O41/'C2'!O12*100,"--")</f>
        <v>7.2625959795351511E-2</v>
      </c>
      <c r="P12" s="40">
        <f>IF('C2'!P12&gt;0,'C12'!P41/'C2'!P12*100,"--")</f>
        <v>6.8950497795018731E-2</v>
      </c>
      <c r="Q12" s="40">
        <f>IF('C2'!Q12&gt;0,'C12'!Q41/'C2'!Q12*100,"--")</f>
        <v>9.3855664304826447E-2</v>
      </c>
      <c r="R12" s="40">
        <f>IF('C2'!R12&gt;0,'C12'!R41/'C2'!R12*100,"--")</f>
        <v>9.3747401884167705E-2</v>
      </c>
      <c r="S12" s="40">
        <f>IF('C2'!S12&gt;0,'C12'!S41/'C2'!S12*100,"--")</f>
        <v>0.10857498782587779</v>
      </c>
      <c r="T12" s="40">
        <f>IF('C2'!T12&gt;0,'C12'!T41/'C2'!T12*100,"--")</f>
        <v>0.10950894416371648</v>
      </c>
      <c r="U12" s="40">
        <f>IF('C2'!U12&gt;0,'C12'!U41/'C2'!U12*100,"--")</f>
        <v>8.1127997253886627E-2</v>
      </c>
      <c r="V12" s="40">
        <f>IF('C2'!V12&gt;0,'C12'!V41/'C2'!V12*100,"--")</f>
        <v>7.7769267667150518E-2</v>
      </c>
      <c r="W12" s="40">
        <f>IF('C2'!W12&gt;0,'C12'!W41/'C2'!W12*100,"--")</f>
        <v>5.3627323797598755E-2</v>
      </c>
      <c r="X12" s="40">
        <f>IF('C2'!X12&gt;0,'C12'!X41/'C2'!X12*100,"--")</f>
        <v>3.9899723313668221E-2</v>
      </c>
      <c r="Y12" s="40">
        <f>IF('C2'!Y12&gt;0,'C12'!Y41/'C2'!Y12*100,"--")</f>
        <v>8.8227678674785009E-2</v>
      </c>
      <c r="Z12" s="40">
        <f>IF('C2'!Z12&gt;0,'C12'!Z41/'C2'!Z12*100,"--")</f>
        <v>0.46389847134897555</v>
      </c>
      <c r="AA12" s="40">
        <f>IF('C2'!AA12&gt;0,'C12'!AA41/'C2'!AA12*100,"--")</f>
        <v>0.35495578149298829</v>
      </c>
      <c r="AB12" s="40">
        <f>IF('C2'!AB12&gt;0,'C12'!AB41/'C2'!AB12*100,"--")</f>
        <v>0.3056671661214595</v>
      </c>
      <c r="AC12" s="40">
        <f>IF('C2'!AC12&gt;0,'C12'!AC41/'C2'!AC12*100,"--")</f>
        <v>0.45209212077162303</v>
      </c>
      <c r="AD12" s="40">
        <f>IF('C2'!AD12&gt;0,'C12'!AD41/'C2'!AD12*100,"--")</f>
        <v>0.17081380732439103</v>
      </c>
      <c r="AE12" s="53"/>
    </row>
    <row r="13" spans="1:31" ht="12.75" customHeight="1">
      <c r="A13" s="35" t="s">
        <v>29</v>
      </c>
      <c r="B13" s="40">
        <f>IF('C2'!B13&gt;0,'C12'!B42/'C2'!B13*100,"--")</f>
        <v>0</v>
      </c>
      <c r="C13" s="40">
        <f>IF('C2'!C13&gt;0,'C12'!C42/'C2'!C13*100,"--")</f>
        <v>0</v>
      </c>
      <c r="D13" s="40">
        <f>IF('C2'!D13&gt;0,'C12'!D42/'C2'!D13*100,"--")</f>
        <v>0</v>
      </c>
      <c r="E13" s="40">
        <f>IF('C2'!E13&gt;0,'C12'!E42/'C2'!E13*100,"--")</f>
        <v>0</v>
      </c>
      <c r="F13" s="40">
        <f>IF('C2'!F13&gt;0,'C12'!F42/'C2'!F13*100,"--")</f>
        <v>0</v>
      </c>
      <c r="G13" s="40">
        <f>IF('C2'!G13&gt;0,'C12'!G42/'C2'!G13*100,"--")</f>
        <v>0</v>
      </c>
      <c r="H13" s="40">
        <f>IF('C2'!H13&gt;0,'C12'!H42/'C2'!H13*100,"--")</f>
        <v>0</v>
      </c>
      <c r="I13" s="40">
        <f>IF('C2'!I13&gt;0,'C12'!I42/'C2'!I13*100,"--")</f>
        <v>0.42426920958607606</v>
      </c>
      <c r="J13" s="40">
        <f>IF('C2'!J13&gt;0,'C12'!J42/'C2'!J13*100,"--")</f>
        <v>0.37994392647480474</v>
      </c>
      <c r="K13" s="40">
        <f>IF('C2'!K13&gt;0,'C12'!K42/'C2'!K13*100,"--")</f>
        <v>0.38558214081201414</v>
      </c>
      <c r="L13" s="40">
        <f>IF('C2'!L13&gt;0,'C12'!L42/'C2'!L13*100,"--")</f>
        <v>0.40606322226887326</v>
      </c>
      <c r="M13" s="40">
        <f>IF('C2'!M13&gt;0,'C12'!M42/'C2'!M13*100,"--")</f>
        <v>0.36665481028470415</v>
      </c>
      <c r="N13" s="40">
        <f>IF('C2'!N13&gt;0,'C12'!N42/'C2'!N13*100,"--")</f>
        <v>0.43079273699704956</v>
      </c>
      <c r="O13" s="40">
        <f>IF('C2'!O13&gt;0,'C12'!O42/'C2'!O13*100,"--")</f>
        <v>0.45765896229367203</v>
      </c>
      <c r="P13" s="40">
        <f>IF('C2'!P13&gt;0,'C12'!P42/'C2'!P13*100,"--")</f>
        <v>0.40365978711787509</v>
      </c>
      <c r="Q13" s="40">
        <f>IF('C2'!Q13&gt;0,'C12'!Q42/'C2'!Q13*100,"--")</f>
        <v>0.42201758944706741</v>
      </c>
      <c r="R13" s="40">
        <f>IF('C2'!R13&gt;0,'C12'!R42/'C2'!R13*100,"--")</f>
        <v>0.46230985889870785</v>
      </c>
      <c r="S13" s="40">
        <f>IF('C2'!S13&gt;0,'C12'!S42/'C2'!S13*100,"--")</f>
        <v>0.40510082710179884</v>
      </c>
      <c r="T13" s="40">
        <f>IF('C2'!T13&gt;0,'C12'!T42/'C2'!T13*100,"--")</f>
        <v>0.41466484994196073</v>
      </c>
      <c r="U13" s="40">
        <f>IF('C2'!U13&gt;0,'C12'!U42/'C2'!U13*100,"--")</f>
        <v>0.43413981980172967</v>
      </c>
      <c r="V13" s="40">
        <f>IF('C2'!V13&gt;0,'C12'!V42/'C2'!V13*100,"--")</f>
        <v>0.43163817359381007</v>
      </c>
      <c r="W13" s="40">
        <f>IF('C2'!W13&gt;0,'C12'!W42/'C2'!W13*100,"--")</f>
        <v>0.32254864371407366</v>
      </c>
      <c r="X13" s="40">
        <f>IF('C2'!X13&gt;0,'C12'!X42/'C2'!X13*100,"--")</f>
        <v>0.23884590125694341</v>
      </c>
      <c r="Y13" s="40">
        <f>IF('C2'!Y13&gt;0,'C12'!Y42/'C2'!Y13*100,"--")</f>
        <v>1.004727544300678</v>
      </c>
      <c r="Z13" s="40">
        <f>IF('C2'!Z13&gt;0,'C12'!Z42/'C2'!Z13*100,"--")</f>
        <v>1.6943071834329109</v>
      </c>
      <c r="AA13" s="40">
        <f>IF('C2'!AA13&gt;0,'C12'!AA42/'C2'!AA13*100,"--")</f>
        <v>1.6261124961772719</v>
      </c>
      <c r="AB13" s="40">
        <f>IF('C2'!AB13&gt;0,'C12'!AB42/'C2'!AB13*100,"--")</f>
        <v>1.8890724060659412</v>
      </c>
      <c r="AC13" s="40">
        <f>IF('C2'!AC13&gt;0,'C12'!AC42/'C2'!AC13*100,"--")</f>
        <v>2.13970800225403</v>
      </c>
      <c r="AD13" s="40">
        <f>IF('C2'!AD13&gt;0,'C12'!AD42/'C2'!AD13*100,"--")</f>
        <v>0.57274773503525067</v>
      </c>
      <c r="AE13" s="53"/>
    </row>
    <row r="14" spans="1:31" ht="12.75" customHeight="1">
      <c r="A14" s="35" t="s">
        <v>28</v>
      </c>
      <c r="B14" s="40">
        <f>IF('C2'!B14&gt;0,'C12'!B43/'C2'!B14*100,"--")</f>
        <v>0</v>
      </c>
      <c r="C14" s="40">
        <f>IF('C2'!C14&gt;0,'C12'!C43/'C2'!C14*100,"--")</f>
        <v>0</v>
      </c>
      <c r="D14" s="40">
        <f>IF('C2'!D14&gt;0,'C12'!D43/'C2'!D14*100,"--")</f>
        <v>0</v>
      </c>
      <c r="E14" s="40">
        <f>IF('C2'!E14&gt;0,'C12'!E43/'C2'!E14*100,"--")</f>
        <v>0</v>
      </c>
      <c r="F14" s="40">
        <f>IF('C2'!F14&gt;0,'C12'!F43/'C2'!F14*100,"--")</f>
        <v>0</v>
      </c>
      <c r="G14" s="40">
        <f>IF('C2'!G14&gt;0,'C12'!G43/'C2'!G14*100,"--")</f>
        <v>0</v>
      </c>
      <c r="H14" s="40">
        <f>IF('C2'!H14&gt;0,'C12'!H43/'C2'!H14*100,"--")</f>
        <v>0</v>
      </c>
      <c r="I14" s="40">
        <f>IF('C2'!I14&gt;0,'C12'!I43/'C2'!I14*100,"--")</f>
        <v>0.48201741511983887</v>
      </c>
      <c r="J14" s="40">
        <f>IF('C2'!J14&gt;0,'C12'!J43/'C2'!J14*100,"--")</f>
        <v>0.46328851431388052</v>
      </c>
      <c r="K14" s="40">
        <f>IF('C2'!K14&gt;0,'C12'!K43/'C2'!K14*100,"--")</f>
        <v>0.53497953152759947</v>
      </c>
      <c r="L14" s="40">
        <f>IF('C2'!L14&gt;0,'C12'!L43/'C2'!L14*100,"--")</f>
        <v>0.59399306658043804</v>
      </c>
      <c r="M14" s="40">
        <f>IF('C2'!M14&gt;0,'C12'!M43/'C2'!M14*100,"--")</f>
        <v>0.63942428752447389</v>
      </c>
      <c r="N14" s="40">
        <f>IF('C2'!N14&gt;0,'C12'!N43/'C2'!N14*100,"--")</f>
        <v>0.67287051324106972</v>
      </c>
      <c r="O14" s="40">
        <f>IF('C2'!O14&gt;0,'C12'!O43/'C2'!O14*100,"--")</f>
        <v>0.71933986516441584</v>
      </c>
      <c r="P14" s="40">
        <f>IF('C2'!P14&gt;0,'C12'!P43/'C2'!P14*100,"--")</f>
        <v>0.77406739582610951</v>
      </c>
      <c r="Q14" s="40">
        <f>IF('C2'!Q14&gt;0,'C12'!Q43/'C2'!Q14*100,"--")</f>
        <v>0.77102158509943264</v>
      </c>
      <c r="R14" s="40">
        <f>IF('C2'!R14&gt;0,'C12'!R43/'C2'!R14*100,"--")</f>
        <v>0.76577749124765282</v>
      </c>
      <c r="S14" s="40">
        <f>IF('C2'!S14&gt;0,'C12'!S43/'C2'!S14*100,"--")</f>
        <v>0.69034825574349423</v>
      </c>
      <c r="T14" s="40">
        <f>IF('C2'!T14&gt;0,'C12'!T43/'C2'!T14*100,"--")</f>
        <v>0.77106696224194105</v>
      </c>
      <c r="U14" s="40">
        <f>IF('C2'!U14&gt;0,'C12'!U43/'C2'!U14*100,"--")</f>
        <v>0.8012349520083718</v>
      </c>
      <c r="V14" s="40">
        <f>IF('C2'!V14&gt;0,'C12'!V43/'C2'!V14*100,"--")</f>
        <v>0.76959573504718792</v>
      </c>
      <c r="W14" s="40">
        <f>IF('C2'!W14&gt;0,'C12'!W43/'C2'!W14*100,"--")</f>
        <v>0.66162599062825933</v>
      </c>
      <c r="X14" s="40">
        <f>IF('C2'!X14&gt;0,'C12'!X43/'C2'!X14*100,"--")</f>
        <v>0.45598625553128491</v>
      </c>
      <c r="Y14" s="40">
        <f>IF('C2'!Y14&gt;0,'C12'!Y43/'C2'!Y14*100,"--")</f>
        <v>1.1393769676228469</v>
      </c>
      <c r="Z14" s="40">
        <f>IF('C2'!Z14&gt;0,'C12'!Z43/'C2'!Z14*100,"--")</f>
        <v>3.6878913725349052</v>
      </c>
      <c r="AA14" s="40">
        <f>IF('C2'!AA14&gt;0,'C12'!AA43/'C2'!AA14*100,"--")</f>
        <v>3.0568289113999167</v>
      </c>
      <c r="AB14" s="40">
        <f>IF('C2'!AB14&gt;0,'C12'!AB43/'C2'!AB14*100,"--")</f>
        <v>3.0738222509513515</v>
      </c>
      <c r="AC14" s="40">
        <f>IF('C2'!AC14&gt;0,'C12'!AC43/'C2'!AC14*100,"--")</f>
        <v>2.2189232580786054</v>
      </c>
      <c r="AD14" s="40">
        <f>IF('C2'!AD14&gt;0,'C12'!AD43/'C2'!AD14*100,"--")</f>
        <v>0.94524426051501798</v>
      </c>
      <c r="AE14" s="53"/>
    </row>
    <row r="15" spans="1:31" ht="12.75" customHeight="1">
      <c r="A15" s="35" t="s">
        <v>27</v>
      </c>
      <c r="B15" s="40">
        <f>IF('C2'!B15&gt;0,'C12'!B44/'C2'!B15*100,"--")</f>
        <v>0</v>
      </c>
      <c r="C15" s="40">
        <f>IF('C2'!C15&gt;0,'C12'!C44/'C2'!C15*100,"--")</f>
        <v>0</v>
      </c>
      <c r="D15" s="40">
        <f>IF('C2'!D15&gt;0,'C12'!D44/'C2'!D15*100,"--")</f>
        <v>0</v>
      </c>
      <c r="E15" s="40">
        <f>IF('C2'!E15&gt;0,'C12'!E44/'C2'!E15*100,"--")</f>
        <v>0</v>
      </c>
      <c r="F15" s="40">
        <f>IF('C2'!F15&gt;0,'C12'!F44/'C2'!F15*100,"--")</f>
        <v>0</v>
      </c>
      <c r="G15" s="40">
        <f>IF('C2'!G15&gt;0,'C12'!G44/'C2'!G15*100,"--")</f>
        <v>0</v>
      </c>
      <c r="H15" s="40">
        <f>IF('C2'!H15&gt;0,'C12'!H44/'C2'!H15*100,"--")</f>
        <v>0</v>
      </c>
      <c r="I15" s="40">
        <f>IF('C2'!I15&gt;0,'C12'!I44/'C2'!I15*100,"--")</f>
        <v>0.47612317416931621</v>
      </c>
      <c r="J15" s="40">
        <f>IF('C2'!J15&gt;0,'C12'!J44/'C2'!J15*100,"--")</f>
        <v>0.48400058150103453</v>
      </c>
      <c r="K15" s="40">
        <f>IF('C2'!K15&gt;0,'C12'!K44/'C2'!K15*100,"--")</f>
        <v>0.46028940604918411</v>
      </c>
      <c r="L15" s="40">
        <f>IF('C2'!L15&gt;0,'C12'!L44/'C2'!L15*100,"--")</f>
        <v>0.45661938695273779</v>
      </c>
      <c r="M15" s="40">
        <f>IF('C2'!M15&gt;0,'C12'!M44/'C2'!M15*100,"--")</f>
        <v>0.48247734236310175</v>
      </c>
      <c r="N15" s="40">
        <f>IF('C2'!N15&gt;0,'C12'!N44/'C2'!N15*100,"--")</f>
        <v>0.45155047818974459</v>
      </c>
      <c r="O15" s="40">
        <f>IF('C2'!O15&gt;0,'C12'!O44/'C2'!O15*100,"--")</f>
        <v>0.45874323208595308</v>
      </c>
      <c r="P15" s="40">
        <f>IF('C2'!P15&gt;0,'C12'!P44/'C2'!P15*100,"--")</f>
        <v>0.40136330858232033</v>
      </c>
      <c r="Q15" s="40">
        <f>IF('C2'!Q15&gt;0,'C12'!Q44/'C2'!Q15*100,"--")</f>
        <v>0.44250464101286463</v>
      </c>
      <c r="R15" s="40">
        <f>IF('C2'!R15&gt;0,'C12'!R44/'C2'!R15*100,"--")</f>
        <v>0.42459170483660741</v>
      </c>
      <c r="S15" s="40">
        <f>IF('C2'!S15&gt;0,'C12'!S44/'C2'!S15*100,"--")</f>
        <v>0.41473939556086242</v>
      </c>
      <c r="T15" s="40">
        <f>IF('C2'!T15&gt;0,'C12'!T44/'C2'!T15*100,"--")</f>
        <v>0.45767142235863684</v>
      </c>
      <c r="U15" s="40">
        <f>IF('C2'!U15&gt;0,'C12'!U44/'C2'!U15*100,"--")</f>
        <v>0.4030919465199268</v>
      </c>
      <c r="V15" s="40">
        <f>IF('C2'!V15&gt;0,'C12'!V44/'C2'!V15*100,"--")</f>
        <v>0.42059263528809948</v>
      </c>
      <c r="W15" s="40">
        <f>IF('C2'!W15&gt;0,'C12'!W44/'C2'!W15*100,"--")</f>
        <v>0.40538412171140775</v>
      </c>
      <c r="X15" s="40">
        <f>IF('C2'!X15&gt;0,'C12'!X44/'C2'!X15*100,"--")</f>
        <v>0.34206989414129446</v>
      </c>
      <c r="Y15" s="40">
        <f>IF('C2'!Y15&gt;0,'C12'!Y44/'C2'!Y15*100,"--")</f>
        <v>1.0128907977570973</v>
      </c>
      <c r="Z15" s="40">
        <f>IF('C2'!Z15&gt;0,'C12'!Z44/'C2'!Z15*100,"--")</f>
        <v>3.577128613792163</v>
      </c>
      <c r="AA15" s="40">
        <f>IF('C2'!AA15&gt;0,'C12'!AA44/'C2'!AA15*100,"--")</f>
        <v>4.2633039612914345</v>
      </c>
      <c r="AB15" s="40">
        <f>IF('C2'!AB15&gt;0,'C12'!AB44/'C2'!AB15*100,"--")</f>
        <v>3.564452639013878</v>
      </c>
      <c r="AC15" s="40">
        <f>IF('C2'!AC15&gt;0,'C12'!AC44/'C2'!AC15*100,"--")</f>
        <v>3.7541264951218305</v>
      </c>
      <c r="AD15" s="40">
        <f>IF('C2'!AD15&gt;0,'C12'!AD44/'C2'!AD15*100,"--")</f>
        <v>1.0062774078565695</v>
      </c>
      <c r="AE15" s="53"/>
    </row>
    <row r="16" spans="1:31" ht="12.75" customHeight="1">
      <c r="A16" s="35" t="s">
        <v>26</v>
      </c>
      <c r="B16" s="40">
        <f>IF('C2'!B16&gt;0,'C12'!B45/'C2'!B16*100,"--")</f>
        <v>0</v>
      </c>
      <c r="C16" s="40">
        <f>IF('C2'!C16&gt;0,'C12'!C45/'C2'!C16*100,"--")</f>
        <v>0</v>
      </c>
      <c r="D16" s="40">
        <f>IF('C2'!D16&gt;0,'C12'!D45/'C2'!D16*100,"--")</f>
        <v>0</v>
      </c>
      <c r="E16" s="40">
        <f>IF('C2'!E16&gt;0,'C12'!E45/'C2'!E16*100,"--")</f>
        <v>0</v>
      </c>
      <c r="F16" s="40">
        <f>IF('C2'!F16&gt;0,'C12'!F45/'C2'!F16*100,"--")</f>
        <v>0</v>
      </c>
      <c r="G16" s="40">
        <f>IF('C2'!G16&gt;0,'C12'!G45/'C2'!G16*100,"--")</f>
        <v>0</v>
      </c>
      <c r="H16" s="40">
        <f>IF('C2'!H16&gt;0,'C12'!H45/'C2'!H16*100,"--")</f>
        <v>0</v>
      </c>
      <c r="I16" s="40">
        <f>IF('C2'!I16&gt;0,'C12'!I45/'C2'!I16*100,"--")</f>
        <v>0.73983626892577892</v>
      </c>
      <c r="J16" s="40">
        <f>IF('C2'!J16&gt;0,'C12'!J45/'C2'!J16*100,"--")</f>
        <v>0.81075442610339543</v>
      </c>
      <c r="K16" s="40">
        <f>IF('C2'!K16&gt;0,'C12'!K45/'C2'!K16*100,"--")</f>
        <v>0.90301992579088775</v>
      </c>
      <c r="L16" s="40">
        <f>IF('C2'!L16&gt;0,'C12'!L45/'C2'!L16*100,"--")</f>
        <v>0.87681289307164412</v>
      </c>
      <c r="M16" s="40">
        <f>IF('C2'!M16&gt;0,'C12'!M45/'C2'!M16*100,"--")</f>
        <v>1.2601628455833915</v>
      </c>
      <c r="N16" s="40">
        <f>IF('C2'!N16&gt;0,'C12'!N45/'C2'!N16*100,"--")</f>
        <v>0</v>
      </c>
      <c r="O16" s="40">
        <f>IF('C2'!O16&gt;0,'C12'!O45/'C2'!O16*100,"--")</f>
        <v>0</v>
      </c>
      <c r="P16" s="40">
        <f>IF('C2'!P16&gt;0,'C12'!P45/'C2'!P16*100,"--")</f>
        <v>0</v>
      </c>
      <c r="Q16" s="40">
        <f>IF('C2'!Q16&gt;0,'C12'!Q45/'C2'!Q16*100,"--")</f>
        <v>0</v>
      </c>
      <c r="R16" s="40">
        <f>IF('C2'!R16&gt;0,'C12'!R45/'C2'!R16*100,"--")</f>
        <v>0</v>
      </c>
      <c r="S16" s="40">
        <f>IF('C2'!S16&gt;0,'C12'!S45/'C2'!S16*100,"--")</f>
        <v>0</v>
      </c>
      <c r="T16" s="40">
        <f>IF('C2'!T16&gt;0,'C12'!T45/'C2'!T16*100,"--")</f>
        <v>0</v>
      </c>
      <c r="U16" s="40">
        <f>IF('C2'!U16&gt;0,'C12'!U45/'C2'!U16*100,"--")</f>
        <v>0</v>
      </c>
      <c r="V16" s="40">
        <f>IF('C2'!V16&gt;0,'C12'!V45/'C2'!V16*100,"--")</f>
        <v>0</v>
      </c>
      <c r="W16" s="40">
        <f>IF('C2'!W16&gt;0,'C12'!W45/'C2'!W16*100,"--")</f>
        <v>0</v>
      </c>
      <c r="X16" s="40">
        <f>IF('C2'!X16&gt;0,'C12'!X45/'C2'!X16*100,"--")</f>
        <v>0</v>
      </c>
      <c r="Y16" s="40">
        <f>IF('C2'!Y16&gt;0,'C12'!Y45/'C2'!Y16*100,"--")</f>
        <v>1.4357426977013501</v>
      </c>
      <c r="Z16" s="40">
        <f>IF('C2'!Z16&gt;0,'C12'!Z45/'C2'!Z16*100,"--")</f>
        <v>1.8494007144136255</v>
      </c>
      <c r="AA16" s="40">
        <f>IF('C2'!AA16&gt;0,'C12'!AA45/'C2'!AA16*100,"--")</f>
        <v>2.2335926999213656</v>
      </c>
      <c r="AB16" s="40">
        <f>IF('C2'!AB16&gt;0,'C12'!AB45/'C2'!AB16*100,"--")</f>
        <v>2.7884380195220606</v>
      </c>
      <c r="AC16" s="40">
        <f>IF('C2'!AC16&gt;0,'C12'!AC45/'C2'!AC16*100,"--")</f>
        <v>2.6967876656515211</v>
      </c>
      <c r="AD16" s="40">
        <f>IF('C2'!AD16&gt;0,'C12'!AD45/'C2'!AD16*100,"--")</f>
        <v>0.61853311787742393</v>
      </c>
      <c r="AE16" s="53"/>
    </row>
    <row r="17" spans="1:31" ht="12.75" customHeight="1">
      <c r="A17" s="35" t="s">
        <v>25</v>
      </c>
      <c r="B17" s="40">
        <f>IF('C2'!B17&gt;0,'C12'!B46/'C2'!B17*100,"--")</f>
        <v>0</v>
      </c>
      <c r="C17" s="40">
        <f>IF('C2'!C17&gt;0,'C12'!C46/'C2'!C17*100,"--")</f>
        <v>0</v>
      </c>
      <c r="D17" s="40">
        <f>IF('C2'!D17&gt;0,'C12'!D46/'C2'!D17*100,"--")</f>
        <v>0</v>
      </c>
      <c r="E17" s="40">
        <f>IF('C2'!E17&gt;0,'C12'!E46/'C2'!E17*100,"--")</f>
        <v>0</v>
      </c>
      <c r="F17" s="40">
        <f>IF('C2'!F17&gt;0,'C12'!F46/'C2'!F17*100,"--")</f>
        <v>0</v>
      </c>
      <c r="G17" s="40">
        <f>IF('C2'!G17&gt;0,'C12'!G46/'C2'!G17*100,"--")</f>
        <v>0</v>
      </c>
      <c r="H17" s="40">
        <f>IF('C2'!H17&gt;0,'C12'!H46/'C2'!H17*100,"--")</f>
        <v>0</v>
      </c>
      <c r="I17" s="40">
        <f>IF('C2'!I17&gt;0,'C12'!I46/'C2'!I17*100,"--")</f>
        <v>1.2384447045789645E-4</v>
      </c>
      <c r="J17" s="40">
        <f>IF('C2'!J17&gt;0,'C12'!J46/'C2'!J17*100,"--")</f>
        <v>2.5695838470239391E-4</v>
      </c>
      <c r="K17" s="40">
        <f>IF('C2'!K17&gt;0,'C12'!K46/'C2'!K17*100,"--")</f>
        <v>2.1022673106371563E-4</v>
      </c>
      <c r="L17" s="40">
        <f>IF('C2'!L17&gt;0,'C12'!L46/'C2'!L17*100,"--")</f>
        <v>1.9276952181442281E-5</v>
      </c>
      <c r="M17" s="40">
        <f>IF('C2'!M17&gt;0,'C12'!M46/'C2'!M17*100,"--")</f>
        <v>0</v>
      </c>
      <c r="N17" s="40">
        <f>IF('C2'!N17&gt;0,'C12'!N46/'C2'!N17*100,"--")</f>
        <v>3.0650650218565547E-5</v>
      </c>
      <c r="O17" s="40">
        <f>IF('C2'!O17&gt;0,'C12'!O46/'C2'!O17*100,"--")</f>
        <v>0</v>
      </c>
      <c r="P17" s="40">
        <f>IF('C2'!P17&gt;0,'C12'!P46/'C2'!P17*100,"--")</f>
        <v>0</v>
      </c>
      <c r="Q17" s="40">
        <f>IF('C2'!Q17&gt;0,'C12'!Q46/'C2'!Q17*100,"--")</f>
        <v>0</v>
      </c>
      <c r="R17" s="40">
        <f>IF('C2'!R17&gt;0,'C12'!R46/'C2'!R17*100,"--")</f>
        <v>0</v>
      </c>
      <c r="S17" s="40">
        <f>IF('C2'!S17&gt;0,'C12'!S46/'C2'!S17*100,"--")</f>
        <v>0</v>
      </c>
      <c r="T17" s="40">
        <f>IF('C2'!T17&gt;0,'C12'!T46/'C2'!T17*100,"--")</f>
        <v>0</v>
      </c>
      <c r="U17" s="40">
        <f>IF('C2'!U17&gt;0,'C12'!U46/'C2'!U17*100,"--")</f>
        <v>0</v>
      </c>
      <c r="V17" s="40">
        <f>IF('C2'!V17&gt;0,'C12'!V46/'C2'!V17*100,"--")</f>
        <v>0</v>
      </c>
      <c r="W17" s="40">
        <f>IF('C2'!W17&gt;0,'C12'!W46/'C2'!W17*100,"--")</f>
        <v>0</v>
      </c>
      <c r="X17" s="40">
        <f>IF('C2'!X17&gt;0,'C12'!X46/'C2'!X17*100,"--")</f>
        <v>0</v>
      </c>
      <c r="Y17" s="40">
        <f>IF('C2'!Y17&gt;0,'C12'!Y46/'C2'!Y17*100,"--")</f>
        <v>0.98390218389376827</v>
      </c>
      <c r="Z17" s="40">
        <f>IF('C2'!Z17&gt;0,'C12'!Z46/'C2'!Z17*100,"--")</f>
        <v>5.8346533370467561</v>
      </c>
      <c r="AA17" s="40">
        <f>IF('C2'!AA17&gt;0,'C12'!AA46/'C2'!AA17*100,"--")</f>
        <v>6.1897263675705565</v>
      </c>
      <c r="AB17" s="40">
        <f>IF('C2'!AB17&gt;0,'C12'!AB46/'C2'!AB17*100,"--")</f>
        <v>8.0836406927050177</v>
      </c>
      <c r="AC17" s="40">
        <f>IF('C2'!AC17&gt;0,'C12'!AC46/'C2'!AC17*100,"--")</f>
        <v>6.0427674906347448</v>
      </c>
      <c r="AD17" s="40">
        <f>IF('C2'!AD17&gt;0,'C12'!AD46/'C2'!AD17*100,"--")</f>
        <v>1.0183770993856593</v>
      </c>
      <c r="AE17" s="53"/>
    </row>
    <row r="18" spans="1:31" ht="12.75" customHeight="1">
      <c r="A18" s="35" t="s">
        <v>24</v>
      </c>
      <c r="B18" s="40">
        <f>IF('C2'!B18&gt;0,'C12'!B47/'C2'!B18*100,"--")</f>
        <v>0</v>
      </c>
      <c r="C18" s="40">
        <f>IF('C2'!C18&gt;0,'C12'!C47/'C2'!C18*100,"--")</f>
        <v>0</v>
      </c>
      <c r="D18" s="40">
        <f>IF('C2'!D18&gt;0,'C12'!D47/'C2'!D18*100,"--")</f>
        <v>0</v>
      </c>
      <c r="E18" s="40">
        <f>IF('C2'!E18&gt;0,'C12'!E47/'C2'!E18*100,"--")</f>
        <v>0</v>
      </c>
      <c r="F18" s="40">
        <f>IF('C2'!F18&gt;0,'C12'!F47/'C2'!F18*100,"--")</f>
        <v>0</v>
      </c>
      <c r="G18" s="40">
        <f>IF('C2'!G18&gt;0,'C12'!G47/'C2'!G18*100,"--")</f>
        <v>0</v>
      </c>
      <c r="H18" s="40">
        <f>IF('C2'!H18&gt;0,'C12'!H47/'C2'!H18*100,"--")</f>
        <v>0</v>
      </c>
      <c r="I18" s="40">
        <f>IF('C2'!I18&gt;0,'C12'!I47/'C2'!I18*100,"--")</f>
        <v>1.5157110016286239</v>
      </c>
      <c r="J18" s="40">
        <f>IF('C2'!J18&gt;0,'C12'!J47/'C2'!J18*100,"--")</f>
        <v>1.5294607099255759</v>
      </c>
      <c r="K18" s="40">
        <f>IF('C2'!K18&gt;0,'C12'!K47/'C2'!K18*100,"--")</f>
        <v>1.6016064672479786</v>
      </c>
      <c r="L18" s="40">
        <f>IF('C2'!L18&gt;0,'C12'!L47/'C2'!L18*100,"--")</f>
        <v>1.3222512726827131</v>
      </c>
      <c r="M18" s="40">
        <f>IF('C2'!M18&gt;0,'C12'!M47/'C2'!M18*100,"--")</f>
        <v>1.4789316960441836</v>
      </c>
      <c r="N18" s="40">
        <f>IF('C2'!N18&gt;0,'C12'!N47/'C2'!N18*100,"--")</f>
        <v>1.5186978406649665</v>
      </c>
      <c r="O18" s="40">
        <f>IF('C2'!O18&gt;0,'C12'!O47/'C2'!O18*100,"--")</f>
        <v>1.5195586888450643</v>
      </c>
      <c r="P18" s="40">
        <f>IF('C2'!P18&gt;0,'C12'!P47/'C2'!P18*100,"--")</f>
        <v>1.5096592101298016</v>
      </c>
      <c r="Q18" s="40">
        <f>IF('C2'!Q18&gt;0,'C12'!Q47/'C2'!Q18*100,"--")</f>
        <v>1.5090279433687006</v>
      </c>
      <c r="R18" s="40">
        <f>IF('C2'!R18&gt;0,'C12'!R47/'C2'!R18*100,"--")</f>
        <v>1.5258060415440975</v>
      </c>
      <c r="S18" s="40">
        <f>IF('C2'!S18&gt;0,'C12'!S47/'C2'!S18*100,"--")</f>
        <v>1.4492871622098169</v>
      </c>
      <c r="T18" s="40">
        <f>IF('C2'!T18&gt;0,'C12'!T47/'C2'!T18*100,"--")</f>
        <v>1.5450395739222653</v>
      </c>
      <c r="U18" s="40">
        <f>IF('C2'!U18&gt;0,'C12'!U47/'C2'!U18*100,"--")</f>
        <v>1.4486664705157286</v>
      </c>
      <c r="V18" s="40">
        <f>IF('C2'!V18&gt;0,'C12'!V47/'C2'!V18*100,"--")</f>
        <v>1.4446464725114374</v>
      </c>
      <c r="W18" s="40">
        <f>IF('C2'!W18&gt;0,'C12'!W47/'C2'!W18*100,"--")</f>
        <v>1.4126414756562342</v>
      </c>
      <c r="X18" s="40">
        <f>IF('C2'!X18&gt;0,'C12'!X47/'C2'!X18*100,"--")</f>
        <v>1.3964611309308868</v>
      </c>
      <c r="Y18" s="40">
        <f>IF('C2'!Y18&gt;0,'C12'!Y47/'C2'!Y18*100,"--")</f>
        <v>2.3144561094754934</v>
      </c>
      <c r="Z18" s="40">
        <f>IF('C2'!Z18&gt;0,'C12'!Z47/'C2'!Z18*100,"--")</f>
        <v>3.2366053884756316</v>
      </c>
      <c r="AA18" s="40">
        <f>IF('C2'!AA18&gt;0,'C12'!AA47/'C2'!AA18*100,"--")</f>
        <v>3.1274798651912654</v>
      </c>
      <c r="AB18" s="40">
        <f>IF('C2'!AB18&gt;0,'C12'!AB47/'C2'!AB18*100,"--")</f>
        <v>3.3363277775983851</v>
      </c>
      <c r="AC18" s="40">
        <f>IF('C2'!AC18&gt;0,'C12'!AC47/'C2'!AC18*100,"--")</f>
        <v>3.6220562802896379</v>
      </c>
      <c r="AD18" s="40">
        <f>IF('C2'!AD18&gt;0,'C12'!AD47/'C2'!AD18*100,"--")</f>
        <v>1.8284223731895786</v>
      </c>
      <c r="AE18" s="53"/>
    </row>
    <row r="19" spans="1:31" ht="12.75" customHeight="1">
      <c r="A19" s="35" t="s">
        <v>23</v>
      </c>
      <c r="B19" s="40">
        <f>IF('C2'!B19&gt;0,'C12'!B48/'C2'!B19*100,"--")</f>
        <v>0</v>
      </c>
      <c r="C19" s="40">
        <f>IF('C2'!C19&gt;0,'C12'!C48/'C2'!C19*100,"--")</f>
        <v>0</v>
      </c>
      <c r="D19" s="40">
        <f>IF('C2'!D19&gt;0,'C12'!D48/'C2'!D19*100,"--")</f>
        <v>0</v>
      </c>
      <c r="E19" s="40">
        <f>IF('C2'!E19&gt;0,'C12'!E48/'C2'!E19*100,"--")</f>
        <v>0</v>
      </c>
      <c r="F19" s="40">
        <f>IF('C2'!F19&gt;0,'C12'!F48/'C2'!F19*100,"--")</f>
        <v>0</v>
      </c>
      <c r="G19" s="40">
        <f>IF('C2'!G19&gt;0,'C12'!G48/'C2'!G19*100,"--")</f>
        <v>0</v>
      </c>
      <c r="H19" s="40">
        <f>IF('C2'!H19&gt;0,'C12'!H48/'C2'!H19*100,"--")</f>
        <v>0</v>
      </c>
      <c r="I19" s="40">
        <f>IF('C2'!I19&gt;0,'C12'!I48/'C2'!I19*100,"--")</f>
        <v>1.1543224324155037</v>
      </c>
      <c r="J19" s="40">
        <f>IF('C2'!J19&gt;0,'C12'!J48/'C2'!J19*100,"--")</f>
        <v>1.1712742746160072</v>
      </c>
      <c r="K19" s="40">
        <f>IF('C2'!K19&gt;0,'C12'!K48/'C2'!K19*100,"--")</f>
        <v>1.1467423854378518</v>
      </c>
      <c r="L19" s="40">
        <f>IF('C2'!L19&gt;0,'C12'!L48/'C2'!L19*100,"--")</f>
        <v>1.1742477594841472</v>
      </c>
      <c r="M19" s="40">
        <f>IF('C2'!M19&gt;0,'C12'!M48/'C2'!M19*100,"--")</f>
        <v>1.1443891184802233</v>
      </c>
      <c r="N19" s="40">
        <f>IF('C2'!N19&gt;0,'C12'!N48/'C2'!N19*100,"--")</f>
        <v>1.1071215358453073</v>
      </c>
      <c r="O19" s="40">
        <f>IF('C2'!O19&gt;0,'C12'!O48/'C2'!O19*100,"--")</f>
        <v>1.1387418304643864</v>
      </c>
      <c r="P19" s="40">
        <f>IF('C2'!P19&gt;0,'C12'!P48/'C2'!P19*100,"--")</f>
        <v>1.1520834676594756</v>
      </c>
      <c r="Q19" s="40">
        <f>IF('C2'!Q19&gt;0,'C12'!Q48/'C2'!Q19*100,"--")</f>
        <v>1.1277479746274941</v>
      </c>
      <c r="R19" s="40">
        <f>IF('C2'!R19&gt;0,'C12'!R48/'C2'!R19*100,"--")</f>
        <v>1.1592263788244841</v>
      </c>
      <c r="S19" s="40">
        <f>IF('C2'!S19&gt;0,'C12'!S48/'C2'!S19*100,"--")</f>
        <v>1.1447507610485825</v>
      </c>
      <c r="T19" s="40">
        <f>IF('C2'!T19&gt;0,'C12'!T48/'C2'!T19*100,"--")</f>
        <v>1.1243101112934779</v>
      </c>
      <c r="U19" s="40">
        <f>IF('C2'!U19&gt;0,'C12'!U48/'C2'!U19*100,"--")</f>
        <v>1.1390939684765846</v>
      </c>
      <c r="V19" s="40">
        <f>IF('C2'!V19&gt;0,'C12'!V48/'C2'!V19*100,"--")</f>
        <v>1.1448663066457476</v>
      </c>
      <c r="W19" s="40">
        <f>IF('C2'!W19&gt;0,'C12'!W48/'C2'!W19*100,"--")</f>
        <v>1.0474266834073076</v>
      </c>
      <c r="X19" s="40">
        <f>IF('C2'!X19&gt;0,'C12'!X48/'C2'!X19*100,"--")</f>
        <v>0.89101698538906637</v>
      </c>
      <c r="Y19" s="40">
        <f>IF('C2'!Y19&gt;0,'C12'!Y48/'C2'!Y19*100,"--")</f>
        <v>2.2735890467825466</v>
      </c>
      <c r="Z19" s="40">
        <f>IF('C2'!Z19&gt;0,'C12'!Z48/'C2'!Z19*100,"--")</f>
        <v>3.414746556769098</v>
      </c>
      <c r="AA19" s="40">
        <f>IF('C2'!AA19&gt;0,'C12'!AA48/'C2'!AA19*100,"--")</f>
        <v>3.6953437543835768</v>
      </c>
      <c r="AB19" s="40">
        <f>IF('C2'!AB19&gt;0,'C12'!AB48/'C2'!AB19*100,"--")</f>
        <v>5.2946998507979179</v>
      </c>
      <c r="AC19" s="40">
        <f>IF('C2'!AC19&gt;0,'C12'!AC48/'C2'!AC19*100,"--")</f>
        <v>4.6520313945697493</v>
      </c>
      <c r="AD19" s="40">
        <f>IF('C2'!AD19&gt;0,'C12'!AD48/'C2'!AD19*100,"--")</f>
        <v>1.6548444532421898</v>
      </c>
      <c r="AE19" s="53"/>
    </row>
    <row r="20" spans="1:31" ht="12.75" customHeight="1">
      <c r="A20" s="35" t="s">
        <v>22</v>
      </c>
      <c r="B20" s="40">
        <f>IF('C2'!B20&gt;0,'C12'!B49/'C2'!B20*100,"--")</f>
        <v>0</v>
      </c>
      <c r="C20" s="40">
        <f>IF('C2'!C20&gt;0,'C12'!C49/'C2'!C20*100,"--")</f>
        <v>0</v>
      </c>
      <c r="D20" s="40">
        <f>IF('C2'!D20&gt;0,'C12'!D49/'C2'!D20*100,"--")</f>
        <v>0</v>
      </c>
      <c r="E20" s="40">
        <f>IF('C2'!E20&gt;0,'C12'!E49/'C2'!E20*100,"--")</f>
        <v>0</v>
      </c>
      <c r="F20" s="40">
        <f>IF('C2'!F20&gt;0,'C12'!F49/'C2'!F20*100,"--")</f>
        <v>0</v>
      </c>
      <c r="G20" s="40">
        <f>IF('C2'!G20&gt;0,'C12'!G49/'C2'!G20*100,"--")</f>
        <v>0</v>
      </c>
      <c r="H20" s="40">
        <f>IF('C2'!H20&gt;0,'C12'!H49/'C2'!H20*100,"--")</f>
        <v>0</v>
      </c>
      <c r="I20" s="40">
        <f>IF('C2'!I20&gt;0,'C12'!I49/'C2'!I20*100,"--")</f>
        <v>1.1060636599184481</v>
      </c>
      <c r="J20" s="40">
        <f>IF('C2'!J20&gt;0,'C12'!J49/'C2'!J20*100,"--")</f>
        <v>1.0905542397188539</v>
      </c>
      <c r="K20" s="40">
        <f>IF('C2'!K20&gt;0,'C12'!K49/'C2'!K20*100,"--")</f>
        <v>1.263687545856687</v>
      </c>
      <c r="L20" s="40">
        <f>IF('C2'!L20&gt;0,'C12'!L49/'C2'!L20*100,"--")</f>
        <v>1.4330416160410047</v>
      </c>
      <c r="M20" s="40">
        <f>IF('C2'!M20&gt;0,'C12'!M49/'C2'!M20*100,"--")</f>
        <v>1.4173427418093087</v>
      </c>
      <c r="N20" s="40">
        <f>IF('C2'!N20&gt;0,'C12'!N49/'C2'!N20*100,"--")</f>
        <v>1.3929514857283107</v>
      </c>
      <c r="O20" s="40">
        <f>IF('C2'!O20&gt;0,'C12'!O49/'C2'!O20*100,"--")</f>
        <v>1.4462320386486525</v>
      </c>
      <c r="P20" s="40">
        <f>IF('C2'!P20&gt;0,'C12'!P49/'C2'!P20*100,"--")</f>
        <v>1.4588643495047662</v>
      </c>
      <c r="Q20" s="40">
        <f>IF('C2'!Q20&gt;0,'C12'!Q49/'C2'!Q20*100,"--")</f>
        <v>1.4125343219667226</v>
      </c>
      <c r="R20" s="40">
        <f>IF('C2'!R20&gt;0,'C12'!R49/'C2'!R20*100,"--")</f>
        <v>1.4816585208925643</v>
      </c>
      <c r="S20" s="40">
        <f>IF('C2'!S20&gt;0,'C12'!S49/'C2'!S20*100,"--")</f>
        <v>1.4609849041147436</v>
      </c>
      <c r="T20" s="40">
        <f>IF('C2'!T20&gt;0,'C12'!T49/'C2'!T20*100,"--")</f>
        <v>1.4136579764080064</v>
      </c>
      <c r="U20" s="40">
        <f>IF('C2'!U20&gt;0,'C12'!U49/'C2'!U20*100,"--")</f>
        <v>1.4092133515684513</v>
      </c>
      <c r="V20" s="40">
        <f>IF('C2'!V20&gt;0,'C12'!V49/'C2'!V20*100,"--")</f>
        <v>1.4233309012006361</v>
      </c>
      <c r="W20" s="40">
        <f>IF('C2'!W20&gt;0,'C12'!W49/'C2'!W20*100,"--")</f>
        <v>1.3813668064646798</v>
      </c>
      <c r="X20" s="40">
        <f>IF('C2'!X20&gt;0,'C12'!X49/'C2'!X20*100,"--")</f>
        <v>1.3912663202366202</v>
      </c>
      <c r="Y20" s="40">
        <f>IF('C2'!Y20&gt;0,'C12'!Y49/'C2'!Y20*100,"--")</f>
        <v>1.988392118612059</v>
      </c>
      <c r="Z20" s="40">
        <f>IF('C2'!Z20&gt;0,'C12'!Z49/'C2'!Z20*100,"--")</f>
        <v>4.2117688203135417</v>
      </c>
      <c r="AA20" s="40">
        <f>IF('C2'!AA20&gt;0,'C12'!AA49/'C2'!AA20*100,"--")</f>
        <v>4.6729792424009444</v>
      </c>
      <c r="AB20" s="40">
        <f>IF('C2'!AB20&gt;0,'C12'!AB49/'C2'!AB20*100,"--")</f>
        <v>4.1599514194377596</v>
      </c>
      <c r="AC20" s="40">
        <f>IF('C2'!AC20&gt;0,'C12'!AC49/'C2'!AC20*100,"--")</f>
        <v>3.795518166018006</v>
      </c>
      <c r="AD20" s="40">
        <f>IF('C2'!AD20&gt;0,'C12'!AD49/'C2'!AD20*100,"--")</f>
        <v>2.169347292469205</v>
      </c>
      <c r="AE20" s="53"/>
    </row>
    <row r="21" spans="1:31" ht="12.75" customHeight="1">
      <c r="A21" s="35" t="s">
        <v>21</v>
      </c>
      <c r="B21" s="40">
        <f>IF('C2'!B21&gt;0,'C12'!B50/'C2'!B21*100,"--")</f>
        <v>0</v>
      </c>
      <c r="C21" s="40">
        <f>IF('C2'!C21&gt;0,'C12'!C50/'C2'!C21*100,"--")</f>
        <v>0</v>
      </c>
      <c r="D21" s="40">
        <f>IF('C2'!D21&gt;0,'C12'!D50/'C2'!D21*100,"--")</f>
        <v>0</v>
      </c>
      <c r="E21" s="40">
        <f>IF('C2'!E21&gt;0,'C12'!E50/'C2'!E21*100,"--")</f>
        <v>0</v>
      </c>
      <c r="F21" s="40">
        <f>IF('C2'!F21&gt;0,'C12'!F50/'C2'!F21*100,"--")</f>
        <v>0</v>
      </c>
      <c r="G21" s="40">
        <f>IF('C2'!G21&gt;0,'C12'!G50/'C2'!G21*100,"--")</f>
        <v>0</v>
      </c>
      <c r="H21" s="40">
        <f>IF('C2'!H21&gt;0,'C12'!H50/'C2'!H21*100,"--")</f>
        <v>0</v>
      </c>
      <c r="I21" s="40">
        <f>IF('C2'!I21&gt;0,'C12'!I50/'C2'!I21*100,"--")</f>
        <v>1.6871037747075566</v>
      </c>
      <c r="J21" s="40">
        <f>IF('C2'!J21&gt;0,'C12'!J50/'C2'!J21*100,"--")</f>
        <v>1.6862840905950656</v>
      </c>
      <c r="K21" s="40">
        <f>IF('C2'!K21&gt;0,'C12'!K50/'C2'!K21*100,"--")</f>
        <v>1.8564103129876603</v>
      </c>
      <c r="L21" s="40">
        <f>IF('C2'!L21&gt;0,'C12'!L50/'C2'!L21*100,"--")</f>
        <v>2.1162766695658557</v>
      </c>
      <c r="M21" s="40">
        <f>IF('C2'!M21&gt;0,'C12'!M50/'C2'!M21*100,"--")</f>
        <v>2.2032696989976017</v>
      </c>
      <c r="N21" s="40">
        <f>IF('C2'!N21&gt;0,'C12'!N50/'C2'!N21*100,"--")</f>
        <v>2.2393951614823888</v>
      </c>
      <c r="O21" s="40">
        <f>IF('C2'!O21&gt;0,'C12'!O50/'C2'!O21*100,"--")</f>
        <v>2.3751447680403341</v>
      </c>
      <c r="P21" s="40">
        <f>IF('C2'!P21&gt;0,'C12'!P50/'C2'!P21*100,"--")</f>
        <v>2.3813457910534837</v>
      </c>
      <c r="Q21" s="40">
        <f>IF('C2'!Q21&gt;0,'C12'!Q50/'C2'!Q21*100,"--")</f>
        <v>2.4351520705504699</v>
      </c>
      <c r="R21" s="40">
        <f>IF('C2'!R21&gt;0,'C12'!R50/'C2'!R21*100,"--")</f>
        <v>2.4792326344812476</v>
      </c>
      <c r="S21" s="40">
        <f>IF('C2'!S21&gt;0,'C12'!S50/'C2'!S21*100,"--")</f>
        <v>2.3677145413605465</v>
      </c>
      <c r="T21" s="40">
        <f>IF('C2'!T21&gt;0,'C12'!T50/'C2'!T21*100,"--")</f>
        <v>2.3474682878700821</v>
      </c>
      <c r="U21" s="40">
        <f>IF('C2'!U21&gt;0,'C12'!U50/'C2'!U21*100,"--")</f>
        <v>2.2857099562314622</v>
      </c>
      <c r="V21" s="40">
        <f>IF('C2'!V21&gt;0,'C12'!V50/'C2'!V21*100,"--")</f>
        <v>2.2396184370056345</v>
      </c>
      <c r="W21" s="40">
        <f>IF('C2'!W21&gt;0,'C12'!W50/'C2'!W21*100,"--")</f>
        <v>2.204123008665591</v>
      </c>
      <c r="X21" s="40">
        <f>IF('C2'!X21&gt;0,'C12'!X50/'C2'!X21*100,"--")</f>
        <v>2.1604279705157756</v>
      </c>
      <c r="Y21" s="40">
        <f>IF('C2'!Y21&gt;0,'C12'!Y50/'C2'!Y21*100,"--")</f>
        <v>3.3361638431395226</v>
      </c>
      <c r="Z21" s="40">
        <f>IF('C2'!Z21&gt;0,'C12'!Z50/'C2'!Z21*100,"--")</f>
        <v>4.4224541715672112</v>
      </c>
      <c r="AA21" s="40">
        <f>IF('C2'!AA21&gt;0,'C12'!AA50/'C2'!AA21*100,"--")</f>
        <v>4.8269548705564214</v>
      </c>
      <c r="AB21" s="40">
        <f>IF('C2'!AB21&gt;0,'C12'!AB50/'C2'!AB21*100,"--")</f>
        <v>5.0584660128130743</v>
      </c>
      <c r="AC21" s="40">
        <f>IF('C2'!AC21&gt;0,'C12'!AC50/'C2'!AC21*100,"--")</f>
        <v>5.2806276548840829</v>
      </c>
      <c r="AD21" s="40">
        <f>IF('C2'!AD21&gt;0,'C12'!AD50/'C2'!AD21*100,"--")</f>
        <v>2.6393753545899998</v>
      </c>
      <c r="AE21" s="53"/>
    </row>
    <row r="22" spans="1:31" ht="12.75" customHeight="1">
      <c r="A22" s="35" t="s">
        <v>20</v>
      </c>
      <c r="B22" s="40">
        <f>IF('C2'!B22&gt;0,'C12'!B51/'C2'!B22*100,"--")</f>
        <v>0</v>
      </c>
      <c r="C22" s="40">
        <f>IF('C2'!C22&gt;0,'C12'!C51/'C2'!C22*100,"--")</f>
        <v>0</v>
      </c>
      <c r="D22" s="40">
        <f>IF('C2'!D22&gt;0,'C12'!D51/'C2'!D22*100,"--")</f>
        <v>0</v>
      </c>
      <c r="E22" s="40">
        <f>IF('C2'!E22&gt;0,'C12'!E51/'C2'!E22*100,"--")</f>
        <v>0</v>
      </c>
      <c r="F22" s="40">
        <f>IF('C2'!F22&gt;0,'C12'!F51/'C2'!F22*100,"--")</f>
        <v>0</v>
      </c>
      <c r="G22" s="40">
        <f>IF('C2'!G22&gt;0,'C12'!G51/'C2'!G22*100,"--")</f>
        <v>0</v>
      </c>
      <c r="H22" s="40">
        <f>IF('C2'!H22&gt;0,'C12'!H51/'C2'!H22*100,"--")</f>
        <v>0</v>
      </c>
      <c r="I22" s="40">
        <f>IF('C2'!I22&gt;0,'C12'!I51/'C2'!I22*100,"--")</f>
        <v>2.643962639472202</v>
      </c>
      <c r="J22" s="40">
        <f>IF('C2'!J22&gt;0,'C12'!J51/'C2'!J22*100,"--")</f>
        <v>2.0516266930018046</v>
      </c>
      <c r="K22" s="40">
        <f>IF('C2'!K22&gt;0,'C12'!K51/'C2'!K22*100,"--")</f>
        <v>1.941940072816184</v>
      </c>
      <c r="L22" s="40">
        <f>IF('C2'!L22&gt;0,'C12'!L51/'C2'!L22*100,"--")</f>
        <v>1.580212372816953</v>
      </c>
      <c r="M22" s="40">
        <f>IF('C2'!M22&gt;0,'C12'!M51/'C2'!M22*100,"--")</f>
        <v>1.5028381976576586</v>
      </c>
      <c r="N22" s="40">
        <f>IF('C2'!N22&gt;0,'C12'!N51/'C2'!N22*100,"--")</f>
        <v>1.9739081147746071</v>
      </c>
      <c r="O22" s="40">
        <f>IF('C2'!O22&gt;0,'C12'!O51/'C2'!O22*100,"--")</f>
        <v>1.818011848964378</v>
      </c>
      <c r="P22" s="40">
        <f>IF('C2'!P22&gt;0,'C12'!P51/'C2'!P22*100,"--")</f>
        <v>2.6091287416456423</v>
      </c>
      <c r="Q22" s="40">
        <f>IF('C2'!Q22&gt;0,'C12'!Q51/'C2'!Q22*100,"--")</f>
        <v>2.8812584434980035</v>
      </c>
      <c r="R22" s="40">
        <f>IF('C2'!R22&gt;0,'C12'!R51/'C2'!R22*100,"--")</f>
        <v>2.8420677807079189</v>
      </c>
      <c r="S22" s="40">
        <f>IF('C2'!S22&gt;0,'C12'!S51/'C2'!S22*100,"--")</f>
        <v>2.4395277930040926</v>
      </c>
      <c r="T22" s="40">
        <f>IF('C2'!T22&gt;0,'C12'!T51/'C2'!T22*100,"--")</f>
        <v>2.3757939350425175</v>
      </c>
      <c r="U22" s="40">
        <f>IF('C2'!U22&gt;0,'C12'!U51/'C2'!U22*100,"--")</f>
        <v>2.6964412515484164</v>
      </c>
      <c r="V22" s="40">
        <f>IF('C2'!V22&gt;0,'C12'!V51/'C2'!V22*100,"--")</f>
        <v>2.6494393640351439</v>
      </c>
      <c r="W22" s="40">
        <f>IF('C2'!W22&gt;0,'C12'!W51/'C2'!W22*100,"--")</f>
        <v>2.6987211031901781</v>
      </c>
      <c r="X22" s="40">
        <f>IF('C2'!X22&gt;0,'C12'!X51/'C2'!X22*100,"--")</f>
        <v>2.7642788681952166</v>
      </c>
      <c r="Y22" s="40">
        <f>IF('C2'!Y22&gt;0,'C12'!Y51/'C2'!Y22*100,"--")</f>
        <v>3.2291958514595689</v>
      </c>
      <c r="Z22" s="40">
        <f>IF('C2'!Z22&gt;0,'C12'!Z51/'C2'!Z22*100,"--")</f>
        <v>3.8852216317315018</v>
      </c>
      <c r="AA22" s="40">
        <f>IF('C2'!AA22&gt;0,'C12'!AA51/'C2'!AA22*100,"--")</f>
        <v>4.0000513740297174</v>
      </c>
      <c r="AB22" s="40">
        <f>IF('C2'!AB22&gt;0,'C12'!AB51/'C2'!AB22*100,"--")</f>
        <v>3.7900983516475808</v>
      </c>
      <c r="AC22" s="40">
        <f>IF('C2'!AC22&gt;0,'C12'!AC51/'C2'!AC22*100,"--")</f>
        <v>3.8915498194225959</v>
      </c>
      <c r="AD22" s="40">
        <f>IF('C2'!AD22&gt;0,'C12'!AD51/'C2'!AD22*100,"--")</f>
        <v>1.3374225944888638</v>
      </c>
      <c r="AE22" s="53"/>
    </row>
    <row r="23" spans="1:31" ht="12.75" customHeight="1">
      <c r="A23" s="35" t="s">
        <v>19</v>
      </c>
      <c r="B23" s="40">
        <f>IF('C2'!B23&gt;0,'C12'!B52/'C2'!B23*100,"--")</f>
        <v>0</v>
      </c>
      <c r="C23" s="40">
        <f>IF('C2'!C23&gt;0,'C12'!C52/'C2'!C23*100,"--")</f>
        <v>0</v>
      </c>
      <c r="D23" s="40">
        <f>IF('C2'!D23&gt;0,'C12'!D52/'C2'!D23*100,"--")</f>
        <v>0</v>
      </c>
      <c r="E23" s="40">
        <f>IF('C2'!E23&gt;0,'C12'!E52/'C2'!E23*100,"--")</f>
        <v>0</v>
      </c>
      <c r="F23" s="40">
        <f>IF('C2'!F23&gt;0,'C12'!F52/'C2'!F23*100,"--")</f>
        <v>0</v>
      </c>
      <c r="G23" s="40">
        <f>IF('C2'!G23&gt;0,'C12'!G52/'C2'!G23*100,"--")</f>
        <v>0</v>
      </c>
      <c r="H23" s="40">
        <f>IF('C2'!H23&gt;0,'C12'!H52/'C2'!H23*100,"--")</f>
        <v>0</v>
      </c>
      <c r="I23" s="40">
        <f>IF('C2'!I23&gt;0,'C12'!I52/'C2'!I23*100,"--")</f>
        <v>1.0188783319573842E-5</v>
      </c>
      <c r="J23" s="40">
        <f>IF('C2'!J23&gt;0,'C12'!J52/'C2'!J23*100,"--")</f>
        <v>3.5270647777446815E-5</v>
      </c>
      <c r="K23" s="40">
        <f>IF('C2'!K23&gt;0,'C12'!K52/'C2'!K23*100,"--")</f>
        <v>4.3677745183318836E-6</v>
      </c>
      <c r="L23" s="40">
        <f>IF('C2'!L23&gt;0,'C12'!L52/'C2'!L23*100,"--")</f>
        <v>1.3413486865358239E-4</v>
      </c>
      <c r="M23" s="40">
        <f>IF('C2'!M23&gt;0,'C12'!M52/'C2'!M23*100,"--")</f>
        <v>1.3944032896357365E-4</v>
      </c>
      <c r="N23" s="40">
        <f>IF('C2'!N23&gt;0,'C12'!N52/'C2'!N23*100,"--")</f>
        <v>5.5898094842891718E-5</v>
      </c>
      <c r="O23" s="40">
        <f>IF('C2'!O23&gt;0,'C12'!O52/'C2'!O23*100,"--")</f>
        <v>0</v>
      </c>
      <c r="P23" s="40">
        <f>IF('C2'!P23&gt;0,'C12'!P52/'C2'!P23*100,"--")</f>
        <v>0</v>
      </c>
      <c r="Q23" s="40">
        <f>IF('C2'!Q23&gt;0,'C12'!Q52/'C2'!Q23*100,"--")</f>
        <v>0</v>
      </c>
      <c r="R23" s="40">
        <f>IF('C2'!R23&gt;0,'C12'!R52/'C2'!R23*100,"--")</f>
        <v>0</v>
      </c>
      <c r="S23" s="40">
        <f>IF('C2'!S23&gt;0,'C12'!S52/'C2'!S23*100,"--")</f>
        <v>0</v>
      </c>
      <c r="T23" s="40">
        <f>IF('C2'!T23&gt;0,'C12'!T52/'C2'!T23*100,"--")</f>
        <v>0</v>
      </c>
      <c r="U23" s="40">
        <f>IF('C2'!U23&gt;0,'C12'!U52/'C2'!U23*100,"--")</f>
        <v>0</v>
      </c>
      <c r="V23" s="40">
        <f>IF('C2'!V23&gt;0,'C12'!V52/'C2'!V23*100,"--")</f>
        <v>0</v>
      </c>
      <c r="W23" s="40">
        <f>IF('C2'!W23&gt;0,'C12'!W52/'C2'!W23*100,"--")</f>
        <v>0</v>
      </c>
      <c r="X23" s="40">
        <f>IF('C2'!X23&gt;0,'C12'!X52/'C2'!X23*100,"--")</f>
        <v>0</v>
      </c>
      <c r="Y23" s="40">
        <f>IF('C2'!Y23&gt;0,'C12'!Y52/'C2'!Y23*100,"--")</f>
        <v>1.0997323982188068</v>
      </c>
      <c r="Z23" s="40">
        <f>IF('C2'!Z23&gt;0,'C12'!Z52/'C2'!Z23*100,"--")</f>
        <v>2.5214909309777283</v>
      </c>
      <c r="AA23" s="40">
        <f>IF('C2'!AA23&gt;0,'C12'!AA52/'C2'!AA23*100,"--")</f>
        <v>2.3943775082988066</v>
      </c>
      <c r="AB23" s="40">
        <f>IF('C2'!AB23&gt;0,'C12'!AB52/'C2'!AB23*100,"--")</f>
        <v>2.0044667398223184</v>
      </c>
      <c r="AC23" s="40">
        <f>IF('C2'!AC23&gt;0,'C12'!AC52/'C2'!AC23*100,"--")</f>
        <v>1.192498267435701</v>
      </c>
      <c r="AD23" s="40">
        <f>IF('C2'!AD23&gt;0,'C12'!AD52/'C2'!AD23*100,"--")</f>
        <v>0.44360590534070143</v>
      </c>
      <c r="AE23" s="53"/>
    </row>
    <row r="24" spans="1:31" ht="12.75" customHeight="1">
      <c r="A24" s="35" t="s">
        <v>18</v>
      </c>
      <c r="B24" s="40">
        <f>IF('C2'!B24&gt;0,'C12'!B53/'C2'!B24*100,"--")</f>
        <v>0</v>
      </c>
      <c r="C24" s="40">
        <f>IF('C2'!C24&gt;0,'C12'!C53/'C2'!C24*100,"--")</f>
        <v>0</v>
      </c>
      <c r="D24" s="40">
        <f>IF('C2'!D24&gt;0,'C12'!D53/'C2'!D24*100,"--")</f>
        <v>0</v>
      </c>
      <c r="E24" s="40">
        <f>IF('C2'!E24&gt;0,'C12'!E53/'C2'!E24*100,"--")</f>
        <v>0</v>
      </c>
      <c r="F24" s="40">
        <f>IF('C2'!F24&gt;0,'C12'!F53/'C2'!F24*100,"--")</f>
        <v>0</v>
      </c>
      <c r="G24" s="40">
        <f>IF('C2'!G24&gt;0,'C12'!G53/'C2'!G24*100,"--")</f>
        <v>0</v>
      </c>
      <c r="H24" s="40">
        <f>IF('C2'!H24&gt;0,'C12'!H53/'C2'!H24*100,"--")</f>
        <v>0</v>
      </c>
      <c r="I24" s="40">
        <f>IF('C2'!I24&gt;0,'C12'!I53/'C2'!I24*100,"--")</f>
        <v>1.3049367455710066</v>
      </c>
      <c r="J24" s="40">
        <f>IF('C2'!J24&gt;0,'C12'!J53/'C2'!J24*100,"--")</f>
        <v>1.2873331338704286</v>
      </c>
      <c r="K24" s="40">
        <f>IF('C2'!K24&gt;0,'C12'!K53/'C2'!K24*100,"--")</f>
        <v>1.3347096027078318</v>
      </c>
      <c r="L24" s="40">
        <f>IF('C2'!L24&gt;0,'C12'!L53/'C2'!L24*100,"--")</f>
        <v>1.3514221877724977</v>
      </c>
      <c r="M24" s="40">
        <f>IF('C2'!M24&gt;0,'C12'!M53/'C2'!M24*100,"--")</f>
        <v>1.8345277077759137</v>
      </c>
      <c r="N24" s="40">
        <f>IF('C2'!N24&gt;0,'C12'!N53/'C2'!N24*100,"--")</f>
        <v>0.93690342654919256</v>
      </c>
      <c r="O24" s="40">
        <f>IF('C2'!O24&gt;0,'C12'!O53/'C2'!O24*100,"--")</f>
        <v>0.99979598390255253</v>
      </c>
      <c r="P24" s="40">
        <f>IF('C2'!P24&gt;0,'C12'!P53/'C2'!P24*100,"--")</f>
        <v>1.0593290290290709</v>
      </c>
      <c r="Q24" s="40">
        <f>IF('C2'!Q24&gt;0,'C12'!Q53/'C2'!Q24*100,"--")</f>
        <v>0.97495231241179514</v>
      </c>
      <c r="R24" s="40">
        <f>IF('C2'!R24&gt;0,'C12'!R53/'C2'!R24*100,"--")</f>
        <v>0.95095079302042473</v>
      </c>
      <c r="S24" s="40">
        <f>IF('C2'!S24&gt;0,'C12'!S53/'C2'!S24*100,"--")</f>
        <v>0.97882825106045745</v>
      </c>
      <c r="T24" s="40">
        <f>IF('C2'!T24&gt;0,'C12'!T53/'C2'!T24*100,"--")</f>
        <v>0.87302164692231177</v>
      </c>
      <c r="U24" s="40">
        <f>IF('C2'!U24&gt;0,'C12'!U53/'C2'!U24*100,"--")</f>
        <v>0.88952194809946006</v>
      </c>
      <c r="V24" s="40">
        <f>IF('C2'!V24&gt;0,'C12'!V53/'C2'!V24*100,"--")</f>
        <v>0.8970266727211349</v>
      </c>
      <c r="W24" s="40">
        <f>IF('C2'!W24&gt;0,'C12'!W53/'C2'!W24*100,"--")</f>
        <v>0.86152461623740761</v>
      </c>
      <c r="X24" s="40">
        <f>IF('C2'!X24&gt;0,'C12'!X53/'C2'!X24*100,"--")</f>
        <v>1.3194834877514467</v>
      </c>
      <c r="Y24" s="40">
        <f>IF('C2'!Y24&gt;0,'C12'!Y53/'C2'!Y24*100,"--")</f>
        <v>2.2669734557440062</v>
      </c>
      <c r="Z24" s="40">
        <f>IF('C2'!Z24&gt;0,'C12'!Z53/'C2'!Z24*100,"--")</f>
        <v>6.448367525023416</v>
      </c>
      <c r="AA24" s="40">
        <f>IF('C2'!AA24&gt;0,'C12'!AA53/'C2'!AA24*100,"--")</f>
        <v>5.6086963706748563</v>
      </c>
      <c r="AB24" s="40">
        <f>IF('C2'!AB24&gt;0,'C12'!AB53/'C2'!AB24*100,"--")</f>
        <v>5.5143688739533037</v>
      </c>
      <c r="AC24" s="40">
        <f>IF('C2'!AC24&gt;0,'C12'!AC53/'C2'!AC24*100,"--")</f>
        <v>7.4176392906880482</v>
      </c>
      <c r="AD24" s="40">
        <f>IF('C2'!AD24&gt;0,'C12'!AD53/'C2'!AD24*100,"--")</f>
        <v>2.1353314614905945</v>
      </c>
      <c r="AE24" s="53"/>
    </row>
    <row r="25" spans="1:31" ht="12.75" customHeight="1">
      <c r="A25" s="35" t="s">
        <v>17</v>
      </c>
      <c r="B25" s="40">
        <f>IF('C2'!B25&gt;0,'C12'!B54/'C2'!B25*100,"--")</f>
        <v>0</v>
      </c>
      <c r="C25" s="40">
        <f>IF('C2'!C25&gt;0,'C12'!C54/'C2'!C25*100,"--")</f>
        <v>0</v>
      </c>
      <c r="D25" s="40">
        <f>IF('C2'!D25&gt;0,'C12'!D54/'C2'!D25*100,"--")</f>
        <v>0</v>
      </c>
      <c r="E25" s="40">
        <f>IF('C2'!E25&gt;0,'C12'!E54/'C2'!E25*100,"--")</f>
        <v>0</v>
      </c>
      <c r="F25" s="40">
        <f>IF('C2'!F25&gt;0,'C12'!F54/'C2'!F25*100,"--")</f>
        <v>0</v>
      </c>
      <c r="G25" s="40">
        <f>IF('C2'!G25&gt;0,'C12'!G54/'C2'!G25*100,"--")</f>
        <v>0</v>
      </c>
      <c r="H25" s="40">
        <f>IF('C2'!H25&gt;0,'C12'!H54/'C2'!H25*100,"--")</f>
        <v>0</v>
      </c>
      <c r="I25" s="40">
        <f>IF('C2'!I25&gt;0,'C12'!I54/'C2'!I25*100,"--")</f>
        <v>4.4559525403480904E-2</v>
      </c>
      <c r="J25" s="40">
        <f>IF('C2'!J25&gt;0,'C12'!J54/'C2'!J25*100,"--")</f>
        <v>4.8952015658406352E-2</v>
      </c>
      <c r="K25" s="40">
        <f>IF('C2'!K25&gt;0,'C12'!K54/'C2'!K25*100,"--")</f>
        <v>5.3251956025885033E-2</v>
      </c>
      <c r="L25" s="40">
        <f>IF('C2'!L25&gt;0,'C12'!L54/'C2'!L25*100,"--")</f>
        <v>5.5691954442798119E-2</v>
      </c>
      <c r="M25" s="40">
        <f>IF('C2'!M25&gt;0,'C12'!M54/'C2'!M25*100,"--")</f>
        <v>5.9230719330185318E-2</v>
      </c>
      <c r="N25" s="40">
        <f>IF('C2'!N25&gt;0,'C12'!N54/'C2'!N25*100,"--")</f>
        <v>0.1000246428188311</v>
      </c>
      <c r="O25" s="40">
        <f>IF('C2'!O25&gt;0,'C12'!O54/'C2'!O25*100,"--")</f>
        <v>0.1089567984203665</v>
      </c>
      <c r="P25" s="40">
        <f>IF('C2'!P25&gt;0,'C12'!P54/'C2'!P25*100,"--")</f>
        <v>9.8431938557659582E-2</v>
      </c>
      <c r="Q25" s="40">
        <f>IF('C2'!Q25&gt;0,'C12'!Q54/'C2'!Q25*100,"--")</f>
        <v>0.10138906718054511</v>
      </c>
      <c r="R25" s="40">
        <f>IF('C2'!R25&gt;0,'C12'!R54/'C2'!R25*100,"--")</f>
        <v>0.10689949956426753</v>
      </c>
      <c r="S25" s="40">
        <f>IF('C2'!S25&gt;0,'C12'!S54/'C2'!S25*100,"--")</f>
        <v>0.11848240230350963</v>
      </c>
      <c r="T25" s="40">
        <f>IF('C2'!T25&gt;0,'C12'!T54/'C2'!T25*100,"--")</f>
        <v>0.13363397925153186</v>
      </c>
      <c r="U25" s="40">
        <f>IF('C2'!U25&gt;0,'C12'!U54/'C2'!U25*100,"--")</f>
        <v>0.14617870617563195</v>
      </c>
      <c r="V25" s="40">
        <f>IF('C2'!V25&gt;0,'C12'!V54/'C2'!V25*100,"--")</f>
        <v>0.16107803931263823</v>
      </c>
      <c r="W25" s="40">
        <f>IF('C2'!W25&gt;0,'C12'!W54/'C2'!W25*100,"--")</f>
        <v>0.15748533503230608</v>
      </c>
      <c r="X25" s="40">
        <f>IF('C2'!X25&gt;0,'C12'!X54/'C2'!X25*100,"--")</f>
        <v>0.12319019396460883</v>
      </c>
      <c r="Y25" s="40">
        <f>IF('C2'!Y25&gt;0,'C12'!Y54/'C2'!Y25*100,"--")</f>
        <v>0.51392130682811854</v>
      </c>
      <c r="Z25" s="40">
        <f>IF('C2'!Z25&gt;0,'C12'!Z54/'C2'!Z25*100,"--")</f>
        <v>1.5775357068473395</v>
      </c>
      <c r="AA25" s="40">
        <f>IF('C2'!AA25&gt;0,'C12'!AA54/'C2'!AA25*100,"--")</f>
        <v>1.4417705909559007</v>
      </c>
      <c r="AB25" s="40">
        <f>IF('C2'!AB25&gt;0,'C12'!AB54/'C2'!AB25*100,"--")</f>
        <v>1.6164620571231656</v>
      </c>
      <c r="AC25" s="40">
        <f>IF('C2'!AC25&gt;0,'C12'!AC54/'C2'!AC25*100,"--")</f>
        <v>1.3753808351751016</v>
      </c>
      <c r="AD25" s="40">
        <f>IF('C2'!AD25&gt;0,'C12'!AD54/'C2'!AD25*100,"--")</f>
        <v>0.40781821000623669</v>
      </c>
      <c r="AE25" s="53"/>
    </row>
    <row r="26" spans="1:31" ht="12.75" customHeight="1">
      <c r="A26" s="35" t="s">
        <v>16</v>
      </c>
      <c r="B26" s="40">
        <f>IF('C2'!B26&gt;0,'C12'!B55/'C2'!B26*100,"--")</f>
        <v>0</v>
      </c>
      <c r="C26" s="40">
        <f>IF('C2'!C26&gt;0,'C12'!C55/'C2'!C26*100,"--")</f>
        <v>0</v>
      </c>
      <c r="D26" s="40">
        <f>IF('C2'!D26&gt;0,'C12'!D55/'C2'!D26*100,"--")</f>
        <v>0</v>
      </c>
      <c r="E26" s="40">
        <f>IF('C2'!E26&gt;0,'C12'!E55/'C2'!E26*100,"--")</f>
        <v>0</v>
      </c>
      <c r="F26" s="40">
        <f>IF('C2'!F26&gt;0,'C12'!F55/'C2'!F26*100,"--")</f>
        <v>0</v>
      </c>
      <c r="G26" s="40">
        <f>IF('C2'!G26&gt;0,'C12'!G55/'C2'!G26*100,"--")</f>
        <v>0</v>
      </c>
      <c r="H26" s="40">
        <f>IF('C2'!H26&gt;0,'C12'!H55/'C2'!H26*100,"--")</f>
        <v>0</v>
      </c>
      <c r="I26" s="40">
        <f>IF('C2'!I26&gt;0,'C12'!I55/'C2'!I26*100,"--")</f>
        <v>1.9439753231477261</v>
      </c>
      <c r="J26" s="40">
        <f>IF('C2'!J26&gt;0,'C12'!J55/'C2'!J26*100,"--")</f>
        <v>1.9713520920656675</v>
      </c>
      <c r="K26" s="40">
        <f>IF('C2'!K26&gt;0,'C12'!K55/'C2'!K26*100,"--")</f>
        <v>2.1586270952150426</v>
      </c>
      <c r="L26" s="40">
        <f>IF('C2'!L26&gt;0,'C12'!L55/'C2'!L26*100,"--")</f>
        <v>2.1250609187051595</v>
      </c>
      <c r="M26" s="40">
        <f>IF('C2'!M26&gt;0,'C12'!M55/'C2'!M26*100,"--")</f>
        <v>2.0894641430948839</v>
      </c>
      <c r="N26" s="40">
        <f>IF('C2'!N26&gt;0,'C12'!N55/'C2'!N26*100,"--")</f>
        <v>1.966202701175835</v>
      </c>
      <c r="O26" s="40">
        <f>IF('C2'!O26&gt;0,'C12'!O55/'C2'!O26*100,"--")</f>
        <v>2.0415534038954091</v>
      </c>
      <c r="P26" s="40">
        <f>IF('C2'!P26&gt;0,'C12'!P55/'C2'!P26*100,"--")</f>
        <v>1.8384330760413177</v>
      </c>
      <c r="Q26" s="40">
        <f>IF('C2'!Q26&gt;0,'C12'!Q55/'C2'!Q26*100,"--")</f>
        <v>1.9115198323385916</v>
      </c>
      <c r="R26" s="40">
        <f>IF('C2'!R26&gt;0,'C12'!R55/'C2'!R26*100,"--")</f>
        <v>2.0039716948486404</v>
      </c>
      <c r="S26" s="40">
        <f>IF('C2'!S26&gt;0,'C12'!S55/'C2'!S26*100,"--")</f>
        <v>2.4404424003688985</v>
      </c>
      <c r="T26" s="40">
        <f>IF('C2'!T26&gt;0,'C12'!T55/'C2'!T26*100,"--")</f>
        <v>2.3832527404977539</v>
      </c>
      <c r="U26" s="40">
        <f>IF('C2'!U26&gt;0,'C12'!U55/'C2'!U26*100,"--")</f>
        <v>2.1590914402586625</v>
      </c>
      <c r="V26" s="40">
        <f>IF('C2'!V26&gt;0,'C12'!V55/'C2'!V26*100,"--")</f>
        <v>2.084931876356733</v>
      </c>
      <c r="W26" s="40">
        <f>IF('C2'!W26&gt;0,'C12'!W55/'C2'!W26*100,"--")</f>
        <v>1.6336984395764482</v>
      </c>
      <c r="X26" s="40">
        <f>IF('C2'!X26&gt;0,'C12'!X55/'C2'!X26*100,"--")</f>
        <v>1.4138708668053799</v>
      </c>
      <c r="Y26" s="40">
        <f>IF('C2'!Y26&gt;0,'C12'!Y55/'C2'!Y26*100,"--")</f>
        <v>1.3660210879821211</v>
      </c>
      <c r="Z26" s="40">
        <f>IF('C2'!Z26&gt;0,'C12'!Z55/'C2'!Z26*100,"--")</f>
        <v>1.1259885096882722</v>
      </c>
      <c r="AA26" s="40">
        <f>IF('C2'!AA26&gt;0,'C12'!AA55/'C2'!AA26*100,"--")</f>
        <v>0.89985694957841322</v>
      </c>
      <c r="AB26" s="40">
        <f>IF('C2'!AB26&gt;0,'C12'!AB55/'C2'!AB26*100,"--")</f>
        <v>0.8475939320064072</v>
      </c>
      <c r="AC26" s="40">
        <f>IF('C2'!AC26&gt;0,'C12'!AC55/'C2'!AC26*100,"--")</f>
        <v>1.3321724342210215</v>
      </c>
      <c r="AD26" s="40">
        <f>IF('C2'!AD26&gt;0,'C12'!AD55/'C2'!AD26*100,"--")</f>
        <v>1.2133485807342885</v>
      </c>
      <c r="AE26" s="53"/>
    </row>
    <row r="27" spans="1:31" ht="12.75" customHeight="1">
      <c r="A27" s="35" t="s">
        <v>15</v>
      </c>
      <c r="B27" s="40">
        <f>IF('C2'!B27&gt;0,'C12'!B56/'C2'!B27*100,"--")</f>
        <v>0</v>
      </c>
      <c r="C27" s="40">
        <f>IF('C2'!C27&gt;0,'C12'!C56/'C2'!C27*100,"--")</f>
        <v>0</v>
      </c>
      <c r="D27" s="40">
        <f>IF('C2'!D27&gt;0,'C12'!D56/'C2'!D27*100,"--")</f>
        <v>0</v>
      </c>
      <c r="E27" s="40">
        <f>IF('C2'!E27&gt;0,'C12'!E56/'C2'!E27*100,"--")</f>
        <v>0</v>
      </c>
      <c r="F27" s="40">
        <f>IF('C2'!F27&gt;0,'C12'!F56/'C2'!F27*100,"--")</f>
        <v>0</v>
      </c>
      <c r="G27" s="40">
        <f>IF('C2'!G27&gt;0,'C12'!G56/'C2'!G27*100,"--")</f>
        <v>0</v>
      </c>
      <c r="H27" s="40">
        <f>IF('C2'!H27&gt;0,'C12'!H56/'C2'!H27*100,"--")</f>
        <v>0</v>
      </c>
      <c r="I27" s="40">
        <f>IF('C2'!I27&gt;0,'C12'!I56/'C2'!I27*100,"--")</f>
        <v>2.4795400364476814</v>
      </c>
      <c r="J27" s="40">
        <f>IF('C2'!J27&gt;0,'C12'!J56/'C2'!J27*100,"--")</f>
        <v>1.6776010656947935</v>
      </c>
      <c r="K27" s="40">
        <f>IF('C2'!K27&gt;0,'C12'!K56/'C2'!K27*100,"--")</f>
        <v>1.6970326953569352</v>
      </c>
      <c r="L27" s="40">
        <f>IF('C2'!L27&gt;0,'C12'!L56/'C2'!L27*100,"--")</f>
        <v>1.3521988617049734</v>
      </c>
      <c r="M27" s="40">
        <f>IF('C2'!M27&gt;0,'C12'!M56/'C2'!M27*100,"--")</f>
        <v>1.0531222829928426</v>
      </c>
      <c r="N27" s="40">
        <f>IF('C2'!N27&gt;0,'C12'!N56/'C2'!N27*100,"--")</f>
        <v>0.96670549793598515</v>
      </c>
      <c r="O27" s="40">
        <f>IF('C2'!O27&gt;0,'C12'!O56/'C2'!O27*100,"--")</f>
        <v>0.99790902353649547</v>
      </c>
      <c r="P27" s="40">
        <f>IF('C2'!P27&gt;0,'C12'!P56/'C2'!P27*100,"--")</f>
        <v>1.1460804333658516</v>
      </c>
      <c r="Q27" s="40">
        <f>IF('C2'!Q27&gt;0,'C12'!Q56/'C2'!Q27*100,"--")</f>
        <v>1.0089274601596006</v>
      </c>
      <c r="R27" s="40">
        <f>IF('C2'!R27&gt;0,'C12'!R56/'C2'!R27*100,"--")</f>
        <v>0.97786583398598492</v>
      </c>
      <c r="S27" s="40">
        <f>IF('C2'!S27&gt;0,'C12'!S56/'C2'!S27*100,"--")</f>
        <v>0.85371938054349117</v>
      </c>
      <c r="T27" s="40">
        <f>IF('C2'!T27&gt;0,'C12'!T56/'C2'!T27*100,"--")</f>
        <v>0.61932565310329224</v>
      </c>
      <c r="U27" s="40">
        <f>IF('C2'!U27&gt;0,'C12'!U56/'C2'!U27*100,"--")</f>
        <v>0.83842248780327899</v>
      </c>
      <c r="V27" s="40">
        <f>IF('C2'!V27&gt;0,'C12'!V56/'C2'!V27*100,"--")</f>
        <v>0.99735425365341901</v>
      </c>
      <c r="W27" s="40">
        <f>IF('C2'!W27&gt;0,'C12'!W56/'C2'!W27*100,"--")</f>
        <v>0.883715175170254</v>
      </c>
      <c r="X27" s="40">
        <f>IF('C2'!X27&gt;0,'C12'!X56/'C2'!X27*100,"--")</f>
        <v>0.78096941588422597</v>
      </c>
      <c r="Y27" s="40">
        <f>IF('C2'!Y27&gt;0,'C12'!Y56/'C2'!Y27*100,"--")</f>
        <v>2.2960871415946698</v>
      </c>
      <c r="Z27" s="40">
        <f>IF('C2'!Z27&gt;0,'C12'!Z56/'C2'!Z27*100,"--")</f>
        <v>3.0670116187687646</v>
      </c>
      <c r="AA27" s="40">
        <f>IF('C2'!AA27&gt;0,'C12'!AA56/'C2'!AA27*100,"--")</f>
        <v>2.9828628958728722</v>
      </c>
      <c r="AB27" s="40">
        <f>IF('C2'!AB27&gt;0,'C12'!AB56/'C2'!AB27*100,"--")</f>
        <v>2.1065902431488839</v>
      </c>
      <c r="AC27" s="40">
        <f>IF('C2'!AC27&gt;0,'C12'!AC56/'C2'!AC27*100,"--")</f>
        <v>1.8299836415959982</v>
      </c>
      <c r="AD27" s="40">
        <f>IF('C2'!AD27&gt;0,'C12'!AD56/'C2'!AD27*100,"--")</f>
        <v>1.2893480484641269</v>
      </c>
      <c r="AE27" s="53"/>
    </row>
    <row r="28" spans="1:31" ht="12.75" customHeight="1">
      <c r="A28" s="35" t="s">
        <v>14</v>
      </c>
      <c r="B28" s="40">
        <f>IF('C2'!B28&gt;0,'C12'!B57/'C2'!B28*100,"--")</f>
        <v>0</v>
      </c>
      <c r="C28" s="40">
        <f>IF('C2'!C28&gt;0,'C12'!C57/'C2'!C28*100,"--")</f>
        <v>0</v>
      </c>
      <c r="D28" s="40">
        <f>IF('C2'!D28&gt;0,'C12'!D57/'C2'!D28*100,"--")</f>
        <v>0</v>
      </c>
      <c r="E28" s="40">
        <f>IF('C2'!E28&gt;0,'C12'!E57/'C2'!E28*100,"--")</f>
        <v>0</v>
      </c>
      <c r="F28" s="40">
        <f>IF('C2'!F28&gt;0,'C12'!F57/'C2'!F28*100,"--")</f>
        <v>0</v>
      </c>
      <c r="G28" s="40">
        <f>IF('C2'!G28&gt;0,'C12'!G57/'C2'!G28*100,"--")</f>
        <v>0</v>
      </c>
      <c r="H28" s="40">
        <f>IF('C2'!H28&gt;0,'C12'!H57/'C2'!H28*100,"--")</f>
        <v>0</v>
      </c>
      <c r="I28" s="40">
        <f>IF('C2'!I28&gt;0,'C12'!I57/'C2'!I28*100,"--")</f>
        <v>1.9723430736771443</v>
      </c>
      <c r="J28" s="40">
        <f>IF('C2'!J28&gt;0,'C12'!J57/'C2'!J28*100,"--")</f>
        <v>2.0364692253511141</v>
      </c>
      <c r="K28" s="40">
        <f>IF('C2'!K28&gt;0,'C12'!K57/'C2'!K28*100,"--")</f>
        <v>1.9889833880173668</v>
      </c>
      <c r="L28" s="40">
        <f>IF('C2'!L28&gt;0,'C12'!L57/'C2'!L28*100,"--")</f>
        <v>2.0141297431334344</v>
      </c>
      <c r="M28" s="40">
        <f>IF('C2'!M28&gt;0,'C12'!M57/'C2'!M28*100,"--")</f>
        <v>1.9904565957043163</v>
      </c>
      <c r="N28" s="40">
        <f>IF('C2'!N28&gt;0,'C12'!N57/'C2'!N28*100,"--")</f>
        <v>1.9541410873845768</v>
      </c>
      <c r="O28" s="40">
        <f>IF('C2'!O28&gt;0,'C12'!O57/'C2'!O28*100,"--")</f>
        <v>1.8173245973500416</v>
      </c>
      <c r="P28" s="40">
        <f>IF('C2'!P28&gt;0,'C12'!P57/'C2'!P28*100,"--")</f>
        <v>1.8307439962066396</v>
      </c>
      <c r="Q28" s="40">
        <f>IF('C2'!Q28&gt;0,'C12'!Q57/'C2'!Q28*100,"--")</f>
        <v>2.0059211614248209</v>
      </c>
      <c r="R28" s="40">
        <f>IF('C2'!R28&gt;0,'C12'!R57/'C2'!R28*100,"--")</f>
        <v>2.0717368504285032</v>
      </c>
      <c r="S28" s="40">
        <f>IF('C2'!S28&gt;0,'C12'!S57/'C2'!S28*100,"--")</f>
        <v>2.0669882743621733</v>
      </c>
      <c r="T28" s="40">
        <f>IF('C2'!T28&gt;0,'C12'!T57/'C2'!T28*100,"--")</f>
        <v>2.0997108791852073</v>
      </c>
      <c r="U28" s="40">
        <f>IF('C2'!U28&gt;0,'C12'!U57/'C2'!U28*100,"--")</f>
        <v>2.1244051500659049</v>
      </c>
      <c r="V28" s="40">
        <f>IF('C2'!V28&gt;0,'C12'!V57/'C2'!V28*100,"--")</f>
        <v>2.2233320098760201</v>
      </c>
      <c r="W28" s="40">
        <f>IF('C2'!W28&gt;0,'C12'!W57/'C2'!W28*100,"--")</f>
        <v>1.9571504179054775</v>
      </c>
      <c r="X28" s="40">
        <f>IF('C2'!X28&gt;0,'C12'!X57/'C2'!X28*100,"--")</f>
        <v>1.6440652879210396</v>
      </c>
      <c r="Y28" s="40">
        <f>IF('C2'!Y28&gt;0,'C12'!Y57/'C2'!Y28*100,"--")</f>
        <v>1.7746877225052959</v>
      </c>
      <c r="Z28" s="40">
        <f>IF('C2'!Z28&gt;0,'C12'!Z57/'C2'!Z28*100,"--")</f>
        <v>2.9368906045254177</v>
      </c>
      <c r="AA28" s="40">
        <f>IF('C2'!AA28&gt;0,'C12'!AA57/'C2'!AA28*100,"--")</f>
        <v>3.7869105232534332</v>
      </c>
      <c r="AB28" s="40">
        <f>IF('C2'!AB28&gt;0,'C12'!AB57/'C2'!AB28*100,"--")</f>
        <v>4.2675886953735365</v>
      </c>
      <c r="AC28" s="40">
        <f>IF('C2'!AC28&gt;0,'C12'!AC57/'C2'!AC28*100,"--")</f>
        <v>3.9291915832096245</v>
      </c>
      <c r="AD28" s="40">
        <f>IF('C2'!AD28&gt;0,'C12'!AD57/'C2'!AD28*100,"--")</f>
        <v>2.1242154570168799</v>
      </c>
      <c r="AE28" s="53"/>
    </row>
    <row r="29" spans="1:31" ht="12.75" customHeight="1">
      <c r="A29" s="35" t="s">
        <v>13</v>
      </c>
      <c r="B29" s="40">
        <f>IF('C2'!B29&gt;0,'C12'!B58/'C2'!B29*100,"--")</f>
        <v>0</v>
      </c>
      <c r="C29" s="40">
        <f>IF('C2'!C29&gt;0,'C12'!C58/'C2'!C29*100,"--")</f>
        <v>0</v>
      </c>
      <c r="D29" s="40">
        <f>IF('C2'!D29&gt;0,'C12'!D58/'C2'!D29*100,"--")</f>
        <v>0</v>
      </c>
      <c r="E29" s="40">
        <f>IF('C2'!E29&gt;0,'C12'!E58/'C2'!E29*100,"--")</f>
        <v>0</v>
      </c>
      <c r="F29" s="40">
        <f>IF('C2'!F29&gt;0,'C12'!F58/'C2'!F29*100,"--")</f>
        <v>0</v>
      </c>
      <c r="G29" s="40">
        <f>IF('C2'!G29&gt;0,'C12'!G58/'C2'!G29*100,"--")</f>
        <v>0</v>
      </c>
      <c r="H29" s="40">
        <f>IF('C2'!H29&gt;0,'C12'!H58/'C2'!H29*100,"--")</f>
        <v>0</v>
      </c>
      <c r="I29" s="40">
        <f>IF('C2'!I29&gt;0,'C12'!I58/'C2'!I29*100,"--")</f>
        <v>0.60743055398022949</v>
      </c>
      <c r="J29" s="40">
        <f>IF('C2'!J29&gt;0,'C12'!J58/'C2'!J29*100,"--")</f>
        <v>0.42400959581677855</v>
      </c>
      <c r="K29" s="40">
        <f>IF('C2'!K29&gt;0,'C12'!K58/'C2'!K29*100,"--")</f>
        <v>0.40868072101940239</v>
      </c>
      <c r="L29" s="40">
        <f>IF('C2'!L29&gt;0,'C12'!L58/'C2'!L29*100,"--")</f>
        <v>0.37807332209485467</v>
      </c>
      <c r="M29" s="40">
        <f>IF('C2'!M29&gt;0,'C12'!M58/'C2'!M29*100,"--")</f>
        <v>0.37113341503277752</v>
      </c>
      <c r="N29" s="40">
        <f>IF('C2'!N29&gt;0,'C12'!N58/'C2'!N29*100,"--")</f>
        <v>0.21682167794016541</v>
      </c>
      <c r="O29" s="40">
        <f>IF('C2'!O29&gt;0,'C12'!O58/'C2'!O29*100,"--")</f>
        <v>0.19438668000154524</v>
      </c>
      <c r="P29" s="40">
        <f>IF('C2'!P29&gt;0,'C12'!P58/'C2'!P29*100,"--")</f>
        <v>0.16864128714163942</v>
      </c>
      <c r="Q29" s="40">
        <f>IF('C2'!Q29&gt;0,'C12'!Q58/'C2'!Q29*100,"--")</f>
        <v>0.17760919668703418</v>
      </c>
      <c r="R29" s="40">
        <f>IF('C2'!R29&gt;0,'C12'!R58/'C2'!R29*100,"--")</f>
        <v>0.17346140547311947</v>
      </c>
      <c r="S29" s="40">
        <f>IF('C2'!S29&gt;0,'C12'!S58/'C2'!S29*100,"--")</f>
        <v>0.18378649832332142</v>
      </c>
      <c r="T29" s="40">
        <f>IF('C2'!T29&gt;0,'C12'!T58/'C2'!T29*100,"--")</f>
        <v>0.18066415137551509</v>
      </c>
      <c r="U29" s="40">
        <f>IF('C2'!U29&gt;0,'C12'!U58/'C2'!U29*100,"--")</f>
        <v>0.17897849498297372</v>
      </c>
      <c r="V29" s="40">
        <f>IF('C2'!V29&gt;0,'C12'!V58/'C2'!V29*100,"--")</f>
        <v>0.19047005711952417</v>
      </c>
      <c r="W29" s="40">
        <f>IF('C2'!W29&gt;0,'C12'!W58/'C2'!W29*100,"--")</f>
        <v>0.14086809321862145</v>
      </c>
      <c r="X29" s="40">
        <f>IF('C2'!X29&gt;0,'C12'!X58/'C2'!X29*100,"--")</f>
        <v>8.1559708288757624E-2</v>
      </c>
      <c r="Y29" s="40">
        <f>IF('C2'!Y29&gt;0,'C12'!Y58/'C2'!Y29*100,"--")</f>
        <v>0.49784776892746818</v>
      </c>
      <c r="Z29" s="40">
        <f>IF('C2'!Z29&gt;0,'C12'!Z58/'C2'!Z29*100,"--")</f>
        <v>1.4981172891999355</v>
      </c>
      <c r="AA29" s="40">
        <f>IF('C2'!AA29&gt;0,'C12'!AA58/'C2'!AA29*100,"--")</f>
        <v>1.8072524298442194</v>
      </c>
      <c r="AB29" s="40">
        <f>IF('C2'!AB29&gt;0,'C12'!AB58/'C2'!AB29*100,"--")</f>
        <v>1.5348869411227326</v>
      </c>
      <c r="AC29" s="40">
        <f>IF('C2'!AC29&gt;0,'C12'!AC58/'C2'!AC29*100,"--")</f>
        <v>1.5182943118240473</v>
      </c>
      <c r="AD29" s="40">
        <f>IF('C2'!AD29&gt;0,'C12'!AD58/'C2'!AD29*100,"--")</f>
        <v>0.45028275880709523</v>
      </c>
      <c r="AE29" s="53"/>
    </row>
    <row r="30" spans="1:31" ht="12.75" customHeight="1">
      <c r="A30" s="35" t="s">
        <v>12</v>
      </c>
      <c r="B30" s="40">
        <f>IF('C2'!B30&gt;0,'C12'!B59/'C2'!B30*100,"--")</f>
        <v>0</v>
      </c>
      <c r="C30" s="40">
        <f>IF('C2'!C30&gt;0,'C12'!C59/'C2'!C30*100,"--")</f>
        <v>0</v>
      </c>
      <c r="D30" s="40">
        <f>IF('C2'!D30&gt;0,'C12'!D59/'C2'!D30*100,"--")</f>
        <v>0</v>
      </c>
      <c r="E30" s="40">
        <f>IF('C2'!E30&gt;0,'C12'!E59/'C2'!E30*100,"--")</f>
        <v>0</v>
      </c>
      <c r="F30" s="40">
        <f>IF('C2'!F30&gt;0,'C12'!F59/'C2'!F30*100,"--")</f>
        <v>0</v>
      </c>
      <c r="G30" s="40">
        <f>IF('C2'!G30&gt;0,'C12'!G59/'C2'!G30*100,"--")</f>
        <v>0</v>
      </c>
      <c r="H30" s="40">
        <f>IF('C2'!H30&gt;0,'C12'!H59/'C2'!H30*100,"--")</f>
        <v>0</v>
      </c>
      <c r="I30" s="40">
        <f>IF('C2'!I30&gt;0,'C12'!I59/'C2'!I30*100,"--")</f>
        <v>5.0958071737074381E-2</v>
      </c>
      <c r="J30" s="40">
        <f>IF('C2'!J30&gt;0,'C12'!J59/'C2'!J30*100,"--")</f>
        <v>4.9544818936997921E-2</v>
      </c>
      <c r="K30" s="40">
        <f>IF('C2'!K30&gt;0,'C12'!K59/'C2'!K30*100,"--")</f>
        <v>4.7651836429263253E-2</v>
      </c>
      <c r="L30" s="40">
        <f>IF('C2'!L30&gt;0,'C12'!L59/'C2'!L30*100,"--")</f>
        <v>5.04420261340425E-2</v>
      </c>
      <c r="M30" s="40">
        <f>IF('C2'!M30&gt;0,'C12'!M59/'C2'!M30*100,"--")</f>
        <v>5.6350458760200964E-2</v>
      </c>
      <c r="N30" s="40">
        <f>IF('C2'!N30&gt;0,'C12'!N59/'C2'!N30*100,"--")</f>
        <v>5.1287939426871439E-2</v>
      </c>
      <c r="O30" s="40">
        <f>IF('C2'!O30&gt;0,'C12'!O59/'C2'!O30*100,"--")</f>
        <v>5.6404418884509679E-2</v>
      </c>
      <c r="P30" s="40">
        <f>IF('C2'!P30&gt;0,'C12'!P59/'C2'!P30*100,"--")</f>
        <v>4.9820517465869595E-2</v>
      </c>
      <c r="Q30" s="40">
        <f>IF('C2'!Q30&gt;0,'C12'!Q59/'C2'!Q30*100,"--")</f>
        <v>5.0377129023760236E-2</v>
      </c>
      <c r="R30" s="40">
        <f>IF('C2'!R30&gt;0,'C12'!R59/'C2'!R30*100,"--")</f>
        <v>5.2697671034606527E-2</v>
      </c>
      <c r="S30" s="40">
        <f>IF('C2'!S30&gt;0,'C12'!S59/'C2'!S30*100,"--")</f>
        <v>4.9446723899763532E-2</v>
      </c>
      <c r="T30" s="40">
        <f>IF('C2'!T30&gt;0,'C12'!T59/'C2'!T30*100,"--")</f>
        <v>4.5188226280015752E-2</v>
      </c>
      <c r="U30" s="40">
        <f>IF('C2'!U30&gt;0,'C12'!U59/'C2'!U30*100,"--")</f>
        <v>4.4599624012395984E-2</v>
      </c>
      <c r="V30" s="40">
        <f>IF('C2'!V30&gt;0,'C12'!V59/'C2'!V30*100,"--")</f>
        <v>4.1655801770858043E-2</v>
      </c>
      <c r="W30" s="40">
        <f>IF('C2'!W30&gt;0,'C12'!W59/'C2'!W30*100,"--")</f>
        <v>2.7982208974972559E-2</v>
      </c>
      <c r="X30" s="40">
        <f>IF('C2'!X30&gt;0,'C12'!X59/'C2'!X30*100,"--")</f>
        <v>1.4907498489679724E-2</v>
      </c>
      <c r="Y30" s="40">
        <f>IF('C2'!Y30&gt;0,'C12'!Y59/'C2'!Y30*100,"--")</f>
        <v>0.23935031156674122</v>
      </c>
      <c r="Z30" s="40">
        <f>IF('C2'!Z30&gt;0,'C12'!Z59/'C2'!Z30*100,"--")</f>
        <v>0.37502381783123034</v>
      </c>
      <c r="AA30" s="40">
        <f>IF('C2'!AA30&gt;0,'C12'!AA59/'C2'!AA30*100,"--")</f>
        <v>0.27150326243503903</v>
      </c>
      <c r="AB30" s="40">
        <f>IF('C2'!AB30&gt;0,'C12'!AB59/'C2'!AB30*100,"--")</f>
        <v>0.23250734309594179</v>
      </c>
      <c r="AC30" s="40">
        <f>IF('C2'!AC30&gt;0,'C12'!AC59/'C2'!AC30*100,"--")</f>
        <v>0.23545557339536197</v>
      </c>
      <c r="AD30" s="40">
        <f>IF('C2'!AD30&gt;0,'C12'!AD59/'C2'!AD30*100,"--")</f>
        <v>0.11840089421888216</v>
      </c>
      <c r="AE30" s="53"/>
    </row>
    <row r="31" spans="1:31" ht="12.75" customHeight="1">
      <c r="A31" s="35" t="s">
        <v>11</v>
      </c>
      <c r="B31" s="40">
        <f>IF('C2'!B31&gt;0,'C12'!B60/'C2'!B31*100,"--")</f>
        <v>0</v>
      </c>
      <c r="C31" s="40">
        <f>IF('C2'!C31&gt;0,'C12'!C60/'C2'!C31*100,"--")</f>
        <v>0</v>
      </c>
      <c r="D31" s="40">
        <f>IF('C2'!D31&gt;0,'C12'!D60/'C2'!D31*100,"--")</f>
        <v>0</v>
      </c>
      <c r="E31" s="40">
        <f>IF('C2'!E31&gt;0,'C12'!E60/'C2'!E31*100,"--")</f>
        <v>0</v>
      </c>
      <c r="F31" s="40">
        <f>IF('C2'!F31&gt;0,'C12'!F60/'C2'!F31*100,"--")</f>
        <v>0</v>
      </c>
      <c r="G31" s="40">
        <f>IF('C2'!G31&gt;0,'C12'!G60/'C2'!G31*100,"--")</f>
        <v>0</v>
      </c>
      <c r="H31" s="40">
        <f>IF('C2'!H31&gt;0,'C12'!H60/'C2'!H31*100,"--")</f>
        <v>0</v>
      </c>
      <c r="I31" s="40">
        <f>IF('C2'!I31&gt;0,'C12'!I60/'C2'!I31*100,"--")</f>
        <v>5.3135364777857585</v>
      </c>
      <c r="J31" s="40">
        <f>IF('C2'!J31&gt;0,'C12'!J60/'C2'!J31*100,"--")</f>
        <v>4.9480225987363697</v>
      </c>
      <c r="K31" s="40">
        <f>IF('C2'!K31&gt;0,'C12'!K60/'C2'!K31*100,"--")</f>
        <v>4.8951330582442392</v>
      </c>
      <c r="L31" s="40">
        <f>IF('C2'!L31&gt;0,'C12'!L60/'C2'!L31*100,"--")</f>
        <v>4.8800281499801441</v>
      </c>
      <c r="M31" s="40">
        <f>IF('C2'!M31&gt;0,'C12'!M60/'C2'!M31*100,"--")</f>
        <v>4.5051950968377854</v>
      </c>
      <c r="N31" s="40">
        <f>IF('C2'!N31&gt;0,'C12'!N60/'C2'!N31*100,"--")</f>
        <v>4.2600977958273365</v>
      </c>
      <c r="O31" s="40">
        <f>IF('C2'!O31&gt;0,'C12'!O60/'C2'!O31*100,"--")</f>
        <v>4.0643860027149685</v>
      </c>
      <c r="P31" s="40">
        <f>IF('C2'!P31&gt;0,'C12'!P60/'C2'!P31*100,"--")</f>
        <v>4.3946822335855886</v>
      </c>
      <c r="Q31" s="40">
        <f>IF('C2'!Q31&gt;0,'C12'!Q60/'C2'!Q31*100,"--")</f>
        <v>4.2324716181169402</v>
      </c>
      <c r="R31" s="40">
        <f>IF('C2'!R31&gt;0,'C12'!R60/'C2'!R31*100,"--")</f>
        <v>3.8177461826578352</v>
      </c>
      <c r="S31" s="40">
        <f>IF('C2'!S31&gt;0,'C12'!S60/'C2'!S31*100,"--")</f>
        <v>3.8656539671018697</v>
      </c>
      <c r="T31" s="40">
        <f>IF('C2'!T31&gt;0,'C12'!T60/'C2'!T31*100,"--")</f>
        <v>3.7230027686338452</v>
      </c>
      <c r="U31" s="40">
        <f>IF('C2'!U31&gt;0,'C12'!U60/'C2'!U31*100,"--")</f>
        <v>3.5060164750166676</v>
      </c>
      <c r="V31" s="40">
        <f>IF('C2'!V31&gt;0,'C12'!V60/'C2'!V31*100,"--")</f>
        <v>3.2386994450052575</v>
      </c>
      <c r="W31" s="40">
        <f>IF('C2'!W31&gt;0,'C12'!W60/'C2'!W31*100,"--")</f>
        <v>3.3286367915972432</v>
      </c>
      <c r="X31" s="40">
        <f>IF('C2'!X31&gt;0,'C12'!X60/'C2'!X31*100,"--")</f>
        <v>3.102781940115884</v>
      </c>
      <c r="Y31" s="40">
        <f>IF('C2'!Y31&gt;0,'C12'!Y60/'C2'!Y31*100,"--")</f>
        <v>3.1744557627286394</v>
      </c>
      <c r="Z31" s="40">
        <f>IF('C2'!Z31&gt;0,'C12'!Z60/'C2'!Z31*100,"--")</f>
        <v>3.1617043261517637</v>
      </c>
      <c r="AA31" s="40">
        <f>IF('C2'!AA31&gt;0,'C12'!AA60/'C2'!AA31*100,"--")</f>
        <v>3.1427364348969</v>
      </c>
      <c r="AB31" s="40">
        <f>IF('C2'!AB31&gt;0,'C12'!AB60/'C2'!AB31*100,"--")</f>
        <v>2.895039063667368</v>
      </c>
      <c r="AC31" s="40">
        <f>IF('C2'!AC31&gt;0,'C12'!AC60/'C2'!AC31*100,"--")</f>
        <v>3.0789226709931077</v>
      </c>
      <c r="AD31" s="40">
        <f>IF('C2'!AD31&gt;0,'C12'!AD60/'C2'!AD31*100,"--")</f>
        <v>3.0860201581616407</v>
      </c>
      <c r="AE31" s="53"/>
    </row>
    <row r="32" spans="1:31" ht="12.75" customHeight="1">
      <c r="A32" s="35" t="s">
        <v>10</v>
      </c>
      <c r="B32" s="40">
        <f>IF('C2'!B32&gt;0,'C12'!B61/'C2'!B32*100,"--")</f>
        <v>0</v>
      </c>
      <c r="C32" s="40">
        <f>IF('C2'!C32&gt;0,'C12'!C61/'C2'!C32*100,"--")</f>
        <v>0</v>
      </c>
      <c r="D32" s="40">
        <f>IF('C2'!D32&gt;0,'C12'!D61/'C2'!D32*100,"--")</f>
        <v>0</v>
      </c>
      <c r="E32" s="40">
        <f>IF('C2'!E32&gt;0,'C12'!E61/'C2'!E32*100,"--")</f>
        <v>0</v>
      </c>
      <c r="F32" s="40">
        <f>IF('C2'!F32&gt;0,'C12'!F61/'C2'!F32*100,"--")</f>
        <v>0</v>
      </c>
      <c r="G32" s="40">
        <f>IF('C2'!G32&gt;0,'C12'!G61/'C2'!G32*100,"--")</f>
        <v>0</v>
      </c>
      <c r="H32" s="40">
        <f>IF('C2'!H32&gt;0,'C12'!H61/'C2'!H32*100,"--")</f>
        <v>0</v>
      </c>
      <c r="I32" s="40">
        <f>IF('C2'!I32&gt;0,'C12'!I61/'C2'!I32*100,"--")</f>
        <v>3.7681549788752662</v>
      </c>
      <c r="J32" s="40">
        <f>IF('C2'!J32&gt;0,'C12'!J61/'C2'!J32*100,"--")</f>
        <v>3.70671621454124</v>
      </c>
      <c r="K32" s="40">
        <f>IF('C2'!K32&gt;0,'C12'!K61/'C2'!K32*100,"--")</f>
        <v>3.9270774862099724</v>
      </c>
      <c r="L32" s="40">
        <f>IF('C2'!L32&gt;0,'C12'!L61/'C2'!L32*100,"--")</f>
        <v>3.6701895351207354</v>
      </c>
      <c r="M32" s="40">
        <f>IF('C2'!M32&gt;0,'C12'!M61/'C2'!M32*100,"--")</f>
        <v>3.5391517199220583</v>
      </c>
      <c r="N32" s="40">
        <f>IF('C2'!N32&gt;0,'C12'!N61/'C2'!N32*100,"--")</f>
        <v>3.7205463342200686</v>
      </c>
      <c r="O32" s="40">
        <f>IF('C2'!O32&gt;0,'C12'!O61/'C2'!O32*100,"--")</f>
        <v>3.9000761913938615</v>
      </c>
      <c r="P32" s="40">
        <f>IF('C2'!P32&gt;0,'C12'!P61/'C2'!P32*100,"--")</f>
        <v>3.8315871276464719</v>
      </c>
      <c r="Q32" s="40">
        <f>IF('C2'!Q32&gt;0,'C12'!Q61/'C2'!Q32*100,"--")</f>
        <v>3.9765588373767549</v>
      </c>
      <c r="R32" s="40">
        <f>IF('C2'!R32&gt;0,'C12'!R61/'C2'!R32*100,"--")</f>
        <v>4.1056544367245458</v>
      </c>
      <c r="S32" s="40">
        <f>IF('C2'!S32&gt;0,'C12'!S61/'C2'!S32*100,"--")</f>
        <v>4.2986774706798263</v>
      </c>
      <c r="T32" s="40">
        <f>IF('C2'!T32&gt;0,'C12'!T61/'C2'!T32*100,"--")</f>
        <v>4.2368916005287955</v>
      </c>
      <c r="U32" s="40">
        <f>IF('C2'!U32&gt;0,'C12'!U61/'C2'!U32*100,"--")</f>
        <v>4.1517415076632043</v>
      </c>
      <c r="V32" s="40">
        <f>IF('C2'!V32&gt;0,'C12'!V61/'C2'!V32*100,"--")</f>
        <v>4.0919566164471375</v>
      </c>
      <c r="W32" s="40">
        <f>IF('C2'!W32&gt;0,'C12'!W61/'C2'!W32*100,"--")</f>
        <v>4.1930871947008805</v>
      </c>
      <c r="X32" s="40">
        <f>IF('C2'!X32&gt;0,'C12'!X61/'C2'!X32*100,"--")</f>
        <v>4.1335793765597488</v>
      </c>
      <c r="Y32" s="40">
        <f>IF('C2'!Y32&gt;0,'C12'!Y61/'C2'!Y32*100,"--")</f>
        <v>5.4497318897295832</v>
      </c>
      <c r="Z32" s="40">
        <f>IF('C2'!Z32&gt;0,'C12'!Z61/'C2'!Z32*100,"--")</f>
        <v>12.416536707832321</v>
      </c>
      <c r="AA32" s="40">
        <f>IF('C2'!AA32&gt;0,'C12'!AA61/'C2'!AA32*100,"--")</f>
        <v>13.447628515955895</v>
      </c>
      <c r="AB32" s="40">
        <f>IF('C2'!AB32&gt;0,'C12'!AB61/'C2'!AB32*100,"--")</f>
        <v>12.564778623802745</v>
      </c>
      <c r="AC32" s="40">
        <f>IF('C2'!AC32&gt;0,'C12'!AC61/'C2'!AC32*100,"--")</f>
        <v>13.704969403489528</v>
      </c>
      <c r="AD32" s="40">
        <f>IF('C2'!AD32&gt;0,'C12'!AD61/'C2'!AD32*100,"--")</f>
        <v>4.3514877158762069</v>
      </c>
      <c r="AE32" s="53"/>
    </row>
    <row r="33" spans="1:31" ht="12.75" customHeight="1">
      <c r="A33" s="35" t="s">
        <v>9</v>
      </c>
      <c r="B33" s="40">
        <f>IF('C2'!B33&gt;0,'C12'!B62/'C2'!B33*100,"--")</f>
        <v>0</v>
      </c>
      <c r="C33" s="40">
        <f>IF('C2'!C33&gt;0,'C12'!C62/'C2'!C33*100,"--")</f>
        <v>0</v>
      </c>
      <c r="D33" s="40">
        <f>IF('C2'!D33&gt;0,'C12'!D62/'C2'!D33*100,"--")</f>
        <v>0</v>
      </c>
      <c r="E33" s="40">
        <f>IF('C2'!E33&gt;0,'C12'!E62/'C2'!E33*100,"--")</f>
        <v>0</v>
      </c>
      <c r="F33" s="40">
        <f>IF('C2'!F33&gt;0,'C12'!F62/'C2'!F33*100,"--")</f>
        <v>0</v>
      </c>
      <c r="G33" s="40">
        <f>IF('C2'!G33&gt;0,'C12'!G62/'C2'!G33*100,"--")</f>
        <v>0</v>
      </c>
      <c r="H33" s="40">
        <f>IF('C2'!H33&gt;0,'C12'!H62/'C2'!H33*100,"--")</f>
        <v>0</v>
      </c>
      <c r="I33" s="40">
        <f>IF('C2'!I33&gt;0,'C12'!I62/'C2'!I33*100,"--")</f>
        <v>0.58137853539783635</v>
      </c>
      <c r="J33" s="40">
        <f>IF('C2'!J33&gt;0,'C12'!J62/'C2'!J33*100,"--")</f>
        <v>0.6091896415885184</v>
      </c>
      <c r="K33" s="40">
        <f>IF('C2'!K33&gt;0,'C12'!K62/'C2'!K33*100,"--")</f>
        <v>0.6503337461824602</v>
      </c>
      <c r="L33" s="40">
        <f>IF('C2'!L33&gt;0,'C12'!L62/'C2'!L33*100,"--")</f>
        <v>0.65371011523449141</v>
      </c>
      <c r="M33" s="40">
        <f>IF('C2'!M33&gt;0,'C12'!M62/'C2'!M33*100,"--")</f>
        <v>0.64312196678312517</v>
      </c>
      <c r="N33" s="40">
        <f>IF('C2'!N33&gt;0,'C12'!N62/'C2'!N33*100,"--")</f>
        <v>0.61782692374493264</v>
      </c>
      <c r="O33" s="40">
        <f>IF('C2'!O33&gt;0,'C12'!O62/'C2'!O33*100,"--")</f>
        <v>0.63051440878389386</v>
      </c>
      <c r="P33" s="40">
        <f>IF('C2'!P33&gt;0,'C12'!P62/'C2'!P33*100,"--")</f>
        <v>0.59443224675717987</v>
      </c>
      <c r="Q33" s="40">
        <f>IF('C2'!Q33&gt;0,'C12'!Q62/'C2'!Q33*100,"--")</f>
        <v>0.61189897470082777</v>
      </c>
      <c r="R33" s="40">
        <f>IF('C2'!R33&gt;0,'C12'!R62/'C2'!R33*100,"--")</f>
        <v>0.58445178232718986</v>
      </c>
      <c r="S33" s="40">
        <f>IF('C2'!S33&gt;0,'C12'!S62/'C2'!S33*100,"--")</f>
        <v>0.59751601358455286</v>
      </c>
      <c r="T33" s="40">
        <f>IF('C2'!T33&gt;0,'C12'!T62/'C2'!T33*100,"--")</f>
        <v>0.61224941613568651</v>
      </c>
      <c r="U33" s="40">
        <f>IF('C2'!U33&gt;0,'C12'!U62/'C2'!U33*100,"--")</f>
        <v>0.61596975361267536</v>
      </c>
      <c r="V33" s="40">
        <f>IF('C2'!V33&gt;0,'C12'!V62/'C2'!V33*100,"--")</f>
        <v>0.61834799018192388</v>
      </c>
      <c r="W33" s="40">
        <f>IF('C2'!W33&gt;0,'C12'!W62/'C2'!W33*100,"--")</f>
        <v>0.51231974674294312</v>
      </c>
      <c r="X33" s="40">
        <f>IF('C2'!X33&gt;0,'C12'!X62/'C2'!X33*100,"--")</f>
        <v>0.35981493922736679</v>
      </c>
      <c r="Y33" s="40">
        <f>IF('C2'!Y33&gt;0,'C12'!Y62/'C2'!Y33*100,"--")</f>
        <v>1.105200499200313</v>
      </c>
      <c r="Z33" s="40">
        <f>IF('C2'!Z33&gt;0,'C12'!Z62/'C2'!Z33*100,"--")</f>
        <v>1.6615784401849423</v>
      </c>
      <c r="AA33" s="40">
        <f>IF('C2'!AA33&gt;0,'C12'!AA62/'C2'!AA33*100,"--")</f>
        <v>1.7540199294733538</v>
      </c>
      <c r="AB33" s="40">
        <f>IF('C2'!AB33&gt;0,'C12'!AB62/'C2'!AB33*100,"--")</f>
        <v>1.9041553623632066</v>
      </c>
      <c r="AC33" s="40">
        <f>IF('C2'!AC33&gt;0,'C12'!AC62/'C2'!AC33*100,"--")</f>
        <v>1.9171534987478347</v>
      </c>
      <c r="AD33" s="40">
        <f>IF('C2'!AD33&gt;0,'C12'!AD62/'C2'!AD33*100,"--")</f>
        <v>0.80735131860881026</v>
      </c>
      <c r="AE33" s="53"/>
    </row>
    <row r="34" spans="1:31" ht="12.75" customHeight="1">
      <c r="A34" s="2" t="s">
        <v>50</v>
      </c>
      <c r="B34" s="40">
        <f>IF('C2'!B34&gt;0,'C12'!B63/'C2'!B34*100,"--")</f>
        <v>0</v>
      </c>
      <c r="C34" s="40">
        <f>IF('C2'!C34&gt;0,'C12'!C63/'C2'!C34*100,"--")</f>
        <v>0</v>
      </c>
      <c r="D34" s="40">
        <f>IF('C2'!D34&gt;0,'C12'!D63/'C2'!D34*100,"--")</f>
        <v>0</v>
      </c>
      <c r="E34" s="40">
        <f>IF('C2'!E34&gt;0,'C12'!E63/'C2'!E34*100,"--")</f>
        <v>0</v>
      </c>
      <c r="F34" s="40">
        <f>IF('C2'!F34&gt;0,'C12'!F63/'C2'!F34*100,"--")</f>
        <v>0</v>
      </c>
      <c r="G34" s="40">
        <f>IF('C2'!G34&gt;0,'C12'!G63/'C2'!G34*100,"--")</f>
        <v>0</v>
      </c>
      <c r="H34" s="40">
        <f>IF('C2'!H34&gt;0,'C12'!H63/'C2'!H34*100,"--")</f>
        <v>0</v>
      </c>
      <c r="I34" s="40">
        <f>IF('C2'!I34&gt;0,'C12'!I63/'C2'!I34*100,"--")</f>
        <v>0.46991857899827283</v>
      </c>
      <c r="J34" s="40">
        <f>IF('C2'!J34&gt;0,'C12'!J63/'C2'!J34*100,"--")</f>
        <v>0.4663970154215516</v>
      </c>
      <c r="K34" s="40">
        <f>IF('C2'!K34&gt;0,'C12'!K63/'C2'!K34*100,"--")</f>
        <v>0.46911306796751806</v>
      </c>
      <c r="L34" s="40">
        <f>IF('C2'!L34&gt;0,'C12'!L63/'C2'!L34*100,"--")</f>
        <v>0.47423307589256875</v>
      </c>
      <c r="M34" s="40">
        <f>IF('C2'!M34&gt;0,'C12'!M63/'C2'!M34*100,"--")</f>
        <v>0.48034723764130333</v>
      </c>
      <c r="N34" s="40">
        <f>IF('C2'!N34&gt;0,'C12'!N63/'C2'!N34*100,"--")</f>
        <v>0.42482762728555901</v>
      </c>
      <c r="O34" s="40">
        <f>IF('C2'!O34&gt;0,'C12'!O63/'C2'!O34*100,"--")</f>
        <v>0.43646280890554051</v>
      </c>
      <c r="P34" s="40">
        <f>IF('C2'!P34&gt;0,'C12'!P63/'C2'!P34*100,"--")</f>
        <v>0.40630763577671725</v>
      </c>
      <c r="Q34" s="40">
        <f>IF('C2'!Q34&gt;0,'C12'!Q63/'C2'!Q34*100,"--")</f>
        <v>0.40690985573688709</v>
      </c>
      <c r="R34" s="40">
        <f>IF('C2'!R34&gt;0,'C12'!R63/'C2'!R34*100,"--")</f>
        <v>0.40130124037272702</v>
      </c>
      <c r="S34" s="40">
        <f>IF('C2'!S34&gt;0,'C12'!S63/'C2'!S34*100,"--")</f>
        <v>0.41572387836603397</v>
      </c>
      <c r="T34" s="40">
        <f>IF('C2'!T34&gt;0,'C12'!T63/'C2'!T34*100,"--")</f>
        <v>0.40969606251841501</v>
      </c>
      <c r="U34" s="40">
        <f>IF('C2'!U34&gt;0,'C12'!U63/'C2'!U34*100,"--")</f>
        <v>0.41842381781345139</v>
      </c>
      <c r="V34" s="40">
        <f>IF('C2'!V34&gt;0,'C12'!V63/'C2'!V34*100,"--")</f>
        <v>0.41701525759237146</v>
      </c>
      <c r="W34" s="40">
        <f>IF('C2'!W34&gt;0,'C12'!W63/'C2'!W34*100,"--")</f>
        <v>0.36574543674810023</v>
      </c>
      <c r="X34" s="40">
        <f>IF('C2'!X34&gt;0,'C12'!X63/'C2'!X34*100,"--")</f>
        <v>0.30726551111656664</v>
      </c>
      <c r="Y34" s="40">
        <f>IF('C2'!Y34&gt;0,'C12'!Y63/'C2'!Y34*100,"--")</f>
        <v>0.74035159779166659</v>
      </c>
      <c r="Z34" s="40">
        <f>IF('C2'!Z34&gt;0,'C12'!Z63/'C2'!Z34*100,"--")</f>
        <v>1.7897001594718547</v>
      </c>
      <c r="AA34" s="40">
        <f>IF('C2'!AA34&gt;0,'C12'!AA63/'C2'!AA34*100,"--")</f>
        <v>1.7378915727194608</v>
      </c>
      <c r="AB34" s="40">
        <f>IF('C2'!AB34&gt;0,'C12'!AB63/'C2'!AB34*100,"--")</f>
        <v>1.7863425793541541</v>
      </c>
      <c r="AC34" s="40">
        <f>IF('C2'!AC34&gt;0,'C12'!AC63/'C2'!AC34*100,"--")</f>
        <v>1.6758452509348936</v>
      </c>
      <c r="AD34" s="40">
        <f>IF('C2'!AD34&gt;0,'C12'!AD63/'C2'!AD34*100,"--")</f>
        <v>0.65215449027873862</v>
      </c>
      <c r="AE34" s="53"/>
    </row>
    <row r="35" spans="1:31" ht="12.75" customHeight="1">
      <c r="B35" s="55"/>
      <c r="C35" s="54"/>
      <c r="D35" s="54"/>
      <c r="E35" s="54"/>
      <c r="F35" s="54"/>
      <c r="G35" s="54"/>
      <c r="H35" s="54"/>
      <c r="I35" s="54"/>
      <c r="J35" s="54"/>
      <c r="K35" s="54"/>
      <c r="L35" s="54"/>
      <c r="P35" s="54"/>
      <c r="Q35" s="54"/>
      <c r="R35" s="54"/>
      <c r="S35" s="54"/>
      <c r="T35" s="54"/>
      <c r="U35" s="54"/>
      <c r="V35" s="54"/>
      <c r="W35" s="54"/>
      <c r="X35" s="54"/>
      <c r="Y35" s="54"/>
      <c r="Z35" s="54"/>
      <c r="AA35" s="54"/>
      <c r="AB35" s="54"/>
      <c r="AC35" s="54"/>
      <c r="AE35" s="53"/>
    </row>
    <row r="36" spans="1:31" ht="12.75" customHeight="1" thickBot="1">
      <c r="A36" s="116" t="s">
        <v>493</v>
      </c>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53"/>
    </row>
    <row r="37" spans="1:31" ht="12.75" customHeight="1">
      <c r="AE37" s="53"/>
    </row>
    <row r="38" spans="1:31" ht="12.75" customHeight="1">
      <c r="A38" s="35" t="s">
        <v>33</v>
      </c>
      <c r="B38" s="47">
        <v>0</v>
      </c>
      <c r="C38" s="47">
        <v>0</v>
      </c>
      <c r="D38" s="47">
        <v>0</v>
      </c>
      <c r="E38" s="47">
        <v>0</v>
      </c>
      <c r="F38" s="47">
        <v>0</v>
      </c>
      <c r="G38" s="47">
        <v>0</v>
      </c>
      <c r="H38" s="47">
        <v>0</v>
      </c>
      <c r="I38" s="47">
        <v>9.7899170000000009</v>
      </c>
      <c r="J38" s="47">
        <v>11.574116999999999</v>
      </c>
      <c r="K38" s="47">
        <v>13.809836000000001</v>
      </c>
      <c r="L38" s="47">
        <v>15.607056999999999</v>
      </c>
      <c r="M38" s="47">
        <v>15.436242</v>
      </c>
      <c r="N38" s="47">
        <v>16.333684000000002</v>
      </c>
      <c r="O38" s="47">
        <v>15.24052</v>
      </c>
      <c r="P38" s="47">
        <v>12.819654</v>
      </c>
      <c r="Q38" s="47">
        <v>12.507467</v>
      </c>
      <c r="R38" s="47">
        <v>13.310639999999999</v>
      </c>
      <c r="S38" s="47">
        <v>13.085022</v>
      </c>
      <c r="T38" s="47">
        <v>12.823903</v>
      </c>
      <c r="U38" s="47">
        <v>12.214304</v>
      </c>
      <c r="V38" s="47">
        <v>12.891662999999998</v>
      </c>
      <c r="W38" s="47">
        <v>6.8345900000000004</v>
      </c>
      <c r="X38" s="47">
        <v>1.0478240000000001</v>
      </c>
      <c r="Y38" s="47">
        <v>32.606270000000002</v>
      </c>
      <c r="Z38" s="47">
        <v>146.445808</v>
      </c>
      <c r="AA38" s="47">
        <v>166.51779199999999</v>
      </c>
      <c r="AB38" s="47">
        <v>166.28750699999998</v>
      </c>
      <c r="AC38" s="47">
        <v>161.97702699999999</v>
      </c>
      <c r="AD38" s="47">
        <f>SUM(B38:AC38)</f>
        <v>869.160844</v>
      </c>
    </row>
    <row r="39" spans="1:31" ht="12.75" customHeight="1">
      <c r="A39" s="35" t="s">
        <v>32</v>
      </c>
      <c r="B39" s="47">
        <v>0</v>
      </c>
      <c r="C39" s="47">
        <v>0</v>
      </c>
      <c r="D39" s="47">
        <v>0</v>
      </c>
      <c r="E39" s="47">
        <v>0</v>
      </c>
      <c r="F39" s="47">
        <v>0</v>
      </c>
      <c r="G39" s="47">
        <v>0</v>
      </c>
      <c r="H39" s="47">
        <v>0</v>
      </c>
      <c r="I39" s="47">
        <v>152.73819900000001</v>
      </c>
      <c r="J39" s="47">
        <v>147.89774399999999</v>
      </c>
      <c r="K39" s="47">
        <v>184.17398200000005</v>
      </c>
      <c r="L39" s="47">
        <v>183.51685899999998</v>
      </c>
      <c r="M39" s="47">
        <v>218.39588800000001</v>
      </c>
      <c r="N39" s="47">
        <v>210.43630300000001</v>
      </c>
      <c r="O39" s="47">
        <v>213.42430600000006</v>
      </c>
      <c r="P39" s="47">
        <v>171.85060600000003</v>
      </c>
      <c r="Q39" s="47">
        <v>217.46632400000001</v>
      </c>
      <c r="R39" s="47">
        <v>235.55620299999998</v>
      </c>
      <c r="S39" s="47">
        <v>269.08048999999994</v>
      </c>
      <c r="T39" s="47">
        <v>286.48563300000001</v>
      </c>
      <c r="U39" s="47">
        <v>297.22111799999993</v>
      </c>
      <c r="V39" s="47">
        <v>300.31568599999997</v>
      </c>
      <c r="W39" s="47">
        <v>265.092221</v>
      </c>
      <c r="X39" s="47">
        <v>212.435675</v>
      </c>
      <c r="Y39" s="47">
        <v>518.65100399999994</v>
      </c>
      <c r="Z39" s="47">
        <v>1675.0721469999999</v>
      </c>
      <c r="AA39" s="47">
        <v>1543.8310180000001</v>
      </c>
      <c r="AB39" s="47">
        <v>1944.860811</v>
      </c>
      <c r="AC39" s="47">
        <v>1853.9323510000002</v>
      </c>
      <c r="AD39" s="47">
        <f t="shared" ref="AD39:AD63" si="0">SUM(B39:AC39)</f>
        <v>11102.434567999999</v>
      </c>
    </row>
    <row r="40" spans="1:31" ht="12.75" customHeight="1">
      <c r="A40" s="35" t="s">
        <v>31</v>
      </c>
      <c r="B40" s="47">
        <v>0</v>
      </c>
      <c r="C40" s="47">
        <v>0</v>
      </c>
      <c r="D40" s="47">
        <v>0</v>
      </c>
      <c r="E40" s="47">
        <v>0</v>
      </c>
      <c r="F40" s="47">
        <v>0</v>
      </c>
      <c r="G40" s="47">
        <v>0</v>
      </c>
      <c r="H40" s="47">
        <v>0</v>
      </c>
      <c r="I40" s="47">
        <v>343.66744799999992</v>
      </c>
      <c r="J40" s="47">
        <v>389.42385400000001</v>
      </c>
      <c r="K40" s="47">
        <v>459.96743500000002</v>
      </c>
      <c r="L40" s="47">
        <v>543.64975800000002</v>
      </c>
      <c r="M40" s="47">
        <v>575.61664299999995</v>
      </c>
      <c r="N40" s="47">
        <v>546.49488700000006</v>
      </c>
      <c r="O40" s="47">
        <v>578.03781500000002</v>
      </c>
      <c r="P40" s="47">
        <v>507.738023</v>
      </c>
      <c r="Q40" s="47">
        <v>561.69876499999998</v>
      </c>
      <c r="R40" s="47">
        <v>515.51273300000003</v>
      </c>
      <c r="S40" s="47">
        <v>534.30971799999986</v>
      </c>
      <c r="T40" s="47">
        <v>461.13031099999995</v>
      </c>
      <c r="U40" s="47">
        <v>494.72372899999993</v>
      </c>
      <c r="V40" s="47">
        <v>496.06072399999999</v>
      </c>
      <c r="W40" s="47">
        <v>392.92264899999998</v>
      </c>
      <c r="X40" s="47">
        <v>364.41729200000003</v>
      </c>
      <c r="Y40" s="47">
        <v>434.78909900000002</v>
      </c>
      <c r="Z40" s="47">
        <v>957.42233299999998</v>
      </c>
      <c r="AA40" s="47">
        <v>946.26767200000006</v>
      </c>
      <c r="AB40" s="47">
        <v>1042.5791119999999</v>
      </c>
      <c r="AC40" s="47">
        <v>615.94756799999982</v>
      </c>
      <c r="AD40" s="47">
        <f t="shared" si="0"/>
        <v>11762.377567999998</v>
      </c>
    </row>
    <row r="41" spans="1:31" ht="12.75" customHeight="1">
      <c r="A41" s="35" t="s">
        <v>30</v>
      </c>
      <c r="B41" s="47">
        <v>0</v>
      </c>
      <c r="C41" s="47">
        <v>0</v>
      </c>
      <c r="D41" s="47">
        <v>0</v>
      </c>
      <c r="E41" s="47">
        <v>0</v>
      </c>
      <c r="F41" s="47">
        <v>0</v>
      </c>
      <c r="G41" s="47">
        <v>0</v>
      </c>
      <c r="H41" s="47">
        <v>0</v>
      </c>
      <c r="I41" s="47">
        <v>5.15151</v>
      </c>
      <c r="J41" s="47">
        <v>4.7287819999999998</v>
      </c>
      <c r="K41" s="47">
        <v>3.9369769999999997</v>
      </c>
      <c r="L41" s="47">
        <v>3.9028579999999997</v>
      </c>
      <c r="M41" s="47">
        <v>4.5789280000000003</v>
      </c>
      <c r="N41" s="47">
        <v>4.3046350000000002</v>
      </c>
      <c r="O41" s="47">
        <v>3.6951849999999995</v>
      </c>
      <c r="P41" s="47">
        <v>2.7251790000000002</v>
      </c>
      <c r="Q41" s="47">
        <v>3.8095499999999998</v>
      </c>
      <c r="R41" s="47">
        <v>4.1714019999999996</v>
      </c>
      <c r="S41" s="47">
        <v>5.1161280000000007</v>
      </c>
      <c r="T41" s="47">
        <v>5.6169780000000005</v>
      </c>
      <c r="U41" s="47">
        <v>4.9103940000000001</v>
      </c>
      <c r="V41" s="47">
        <v>5.6786179999999993</v>
      </c>
      <c r="W41" s="47">
        <v>4.639024</v>
      </c>
      <c r="X41" s="47">
        <v>4.427079</v>
      </c>
      <c r="Y41" s="47">
        <v>10.441933000000001</v>
      </c>
      <c r="Z41" s="47">
        <v>53.220683000000008</v>
      </c>
      <c r="AA41" s="47">
        <v>53.064259</v>
      </c>
      <c r="AB41" s="47">
        <v>51.140830000000001</v>
      </c>
      <c r="AC41" s="47">
        <v>85.057627999999994</v>
      </c>
      <c r="AD41" s="47">
        <f t="shared" si="0"/>
        <v>324.31856000000005</v>
      </c>
    </row>
    <row r="42" spans="1:31" ht="12.75" customHeight="1">
      <c r="A42" s="35" t="s">
        <v>29</v>
      </c>
      <c r="B42" s="47">
        <v>0</v>
      </c>
      <c r="C42" s="47">
        <v>0</v>
      </c>
      <c r="D42" s="47">
        <v>0</v>
      </c>
      <c r="E42" s="47">
        <v>0</v>
      </c>
      <c r="F42" s="47">
        <v>0</v>
      </c>
      <c r="G42" s="47">
        <v>0</v>
      </c>
      <c r="H42" s="47">
        <v>0</v>
      </c>
      <c r="I42" s="47">
        <v>24.090385000000001</v>
      </c>
      <c r="J42" s="47">
        <v>23.886631999999999</v>
      </c>
      <c r="K42" s="47">
        <v>33.023994000000002</v>
      </c>
      <c r="L42" s="47">
        <v>37.251651000000003</v>
      </c>
      <c r="M42" s="47">
        <v>36.168937999999997</v>
      </c>
      <c r="N42" s="47">
        <v>39.546676999999995</v>
      </c>
      <c r="O42" s="47">
        <v>39.339950999999992</v>
      </c>
      <c r="P42" s="47">
        <v>30.303747999999999</v>
      </c>
      <c r="Q42" s="47">
        <v>33.143598000000004</v>
      </c>
      <c r="R42" s="47">
        <v>38.097391999999999</v>
      </c>
      <c r="S42" s="47">
        <v>37.368169999999999</v>
      </c>
      <c r="T42" s="47">
        <v>35.093467000000004</v>
      </c>
      <c r="U42" s="47">
        <v>40.554447000000003</v>
      </c>
      <c r="V42" s="47">
        <v>41.223510000000005</v>
      </c>
      <c r="W42" s="47">
        <v>30.175402000000002</v>
      </c>
      <c r="X42" s="47">
        <v>21.441525000000002</v>
      </c>
      <c r="Y42" s="47">
        <v>88.214273000000006</v>
      </c>
      <c r="Z42" s="47">
        <v>140.96754000000001</v>
      </c>
      <c r="AA42" s="47">
        <v>104.17946400000001</v>
      </c>
      <c r="AB42" s="47">
        <v>133.01154400000001</v>
      </c>
      <c r="AC42" s="47">
        <v>167.08699000000001</v>
      </c>
      <c r="AD42" s="47">
        <f t="shared" si="0"/>
        <v>1174.169298</v>
      </c>
    </row>
    <row r="43" spans="1:31" ht="12.75" customHeight="1">
      <c r="A43" s="35" t="s">
        <v>28</v>
      </c>
      <c r="B43" s="47">
        <v>0</v>
      </c>
      <c r="C43" s="47">
        <v>0</v>
      </c>
      <c r="D43" s="47">
        <v>0</v>
      </c>
      <c r="E43" s="47">
        <v>0</v>
      </c>
      <c r="F43" s="47">
        <v>0</v>
      </c>
      <c r="G43" s="47">
        <v>0</v>
      </c>
      <c r="H43" s="47">
        <v>0</v>
      </c>
      <c r="I43" s="47">
        <v>38.351753000000002</v>
      </c>
      <c r="J43" s="47">
        <v>35.885933999999999</v>
      </c>
      <c r="K43" s="47">
        <v>50.237904999999998</v>
      </c>
      <c r="L43" s="47">
        <v>55.228286999999995</v>
      </c>
      <c r="M43" s="47">
        <v>58.961117000000002</v>
      </c>
      <c r="N43" s="47">
        <v>103.570132</v>
      </c>
      <c r="O43" s="47">
        <v>106.78201</v>
      </c>
      <c r="P43" s="47">
        <v>90.791304999999994</v>
      </c>
      <c r="Q43" s="47">
        <v>103.28624300000001</v>
      </c>
      <c r="R43" s="47">
        <v>99.737701999999985</v>
      </c>
      <c r="S43" s="47">
        <v>93.177209000000005</v>
      </c>
      <c r="T43" s="47">
        <v>88.62088</v>
      </c>
      <c r="U43" s="47">
        <v>89.633245000000002</v>
      </c>
      <c r="V43" s="47">
        <v>90.151086000000006</v>
      </c>
      <c r="W43" s="47">
        <v>76.544801000000007</v>
      </c>
      <c r="X43" s="47">
        <v>57.996817</v>
      </c>
      <c r="Y43" s="47">
        <v>147.38801800000002</v>
      </c>
      <c r="Z43" s="47">
        <v>466.47733899999997</v>
      </c>
      <c r="AA43" s="47">
        <v>372.34154599999999</v>
      </c>
      <c r="AB43" s="47">
        <v>406.96790000000004</v>
      </c>
      <c r="AC43" s="47">
        <v>108.083775</v>
      </c>
      <c r="AD43" s="47">
        <f t="shared" si="0"/>
        <v>2740.2150040000001</v>
      </c>
    </row>
    <row r="44" spans="1:31" ht="12.75" customHeight="1">
      <c r="A44" s="35" t="s">
        <v>27</v>
      </c>
      <c r="B44" s="47">
        <v>0</v>
      </c>
      <c r="C44" s="47">
        <v>0</v>
      </c>
      <c r="D44" s="47">
        <v>0</v>
      </c>
      <c r="E44" s="47">
        <v>0</v>
      </c>
      <c r="F44" s="47">
        <v>0</v>
      </c>
      <c r="G44" s="47">
        <v>0</v>
      </c>
      <c r="H44" s="47">
        <v>0</v>
      </c>
      <c r="I44" s="47">
        <v>8.7674710000000005</v>
      </c>
      <c r="J44" s="47">
        <v>9.1257959999999994</v>
      </c>
      <c r="K44" s="47">
        <v>10.079389000000001</v>
      </c>
      <c r="L44" s="47">
        <v>11.180337</v>
      </c>
      <c r="M44" s="47">
        <v>12.841137</v>
      </c>
      <c r="N44" s="47">
        <v>12.671373999999998</v>
      </c>
      <c r="O44" s="47">
        <v>12.591883000000001</v>
      </c>
      <c r="P44" s="47">
        <v>9.9083880000000004</v>
      </c>
      <c r="Q44" s="47">
        <v>12.65222</v>
      </c>
      <c r="R44" s="47">
        <v>12.975508000000001</v>
      </c>
      <c r="S44" s="47">
        <v>12.392531</v>
      </c>
      <c r="T44" s="47">
        <v>14.112718999999998</v>
      </c>
      <c r="U44" s="47">
        <v>13.561896000000001</v>
      </c>
      <c r="V44" s="47">
        <v>14.526432</v>
      </c>
      <c r="W44" s="47">
        <v>14.709071000000002</v>
      </c>
      <c r="X44" s="47">
        <v>13.015833000000001</v>
      </c>
      <c r="Y44" s="47">
        <v>40.854438999999999</v>
      </c>
      <c r="Z44" s="47">
        <v>138.22587899999999</v>
      </c>
      <c r="AA44" s="47">
        <v>135.682208</v>
      </c>
      <c r="AB44" s="47">
        <v>131.691056</v>
      </c>
      <c r="AC44" s="47">
        <v>149.68579299999999</v>
      </c>
      <c r="AD44" s="47">
        <f t="shared" si="0"/>
        <v>791.25136000000009</v>
      </c>
    </row>
    <row r="45" spans="1:31" ht="12.75" customHeight="1">
      <c r="A45" s="35" t="s">
        <v>26</v>
      </c>
      <c r="B45" s="47">
        <v>0</v>
      </c>
      <c r="C45" s="47">
        <v>0</v>
      </c>
      <c r="D45" s="47">
        <v>0</v>
      </c>
      <c r="E45" s="47">
        <v>0</v>
      </c>
      <c r="F45" s="47">
        <v>0</v>
      </c>
      <c r="G45" s="47">
        <v>0</v>
      </c>
      <c r="H45" s="47">
        <v>0</v>
      </c>
      <c r="I45" s="47">
        <v>27.196661000000002</v>
      </c>
      <c r="J45" s="47">
        <v>30.553267000000002</v>
      </c>
      <c r="K45" s="47">
        <v>40.465290000000003</v>
      </c>
      <c r="L45" s="47">
        <v>41.57629</v>
      </c>
      <c r="M45" s="47">
        <v>69.511728000000005</v>
      </c>
      <c r="N45" s="47">
        <v>0</v>
      </c>
      <c r="O45" s="47">
        <v>0</v>
      </c>
      <c r="P45" s="47">
        <v>0</v>
      </c>
      <c r="Q45" s="47">
        <v>0</v>
      </c>
      <c r="R45" s="47">
        <v>0</v>
      </c>
      <c r="S45" s="47">
        <v>0</v>
      </c>
      <c r="T45" s="47">
        <v>0</v>
      </c>
      <c r="U45" s="47">
        <v>0</v>
      </c>
      <c r="V45" s="47">
        <v>0</v>
      </c>
      <c r="W45" s="47">
        <v>0</v>
      </c>
      <c r="X45" s="47">
        <v>0</v>
      </c>
      <c r="Y45" s="47">
        <v>42.690679000000003</v>
      </c>
      <c r="Z45" s="47">
        <v>49.553193000000007</v>
      </c>
      <c r="AA45" s="47">
        <v>51.793002999999992</v>
      </c>
      <c r="AB45" s="47">
        <v>92.334238000000013</v>
      </c>
      <c r="AC45" s="47">
        <v>105.21363899999999</v>
      </c>
      <c r="AD45" s="47">
        <f t="shared" si="0"/>
        <v>550.88798800000006</v>
      </c>
    </row>
    <row r="46" spans="1:31" ht="12.75" customHeight="1">
      <c r="A46" s="35" t="s">
        <v>25</v>
      </c>
      <c r="B46" s="47">
        <v>0</v>
      </c>
      <c r="C46" s="47">
        <v>0</v>
      </c>
      <c r="D46" s="47">
        <v>0</v>
      </c>
      <c r="E46" s="47">
        <v>0</v>
      </c>
      <c r="F46" s="47">
        <v>0</v>
      </c>
      <c r="G46" s="47">
        <v>0</v>
      </c>
      <c r="H46" s="47">
        <v>0</v>
      </c>
      <c r="I46" s="47">
        <v>2.3770000000000002E-3</v>
      </c>
      <c r="J46" s="47">
        <v>4.6629999999999996E-3</v>
      </c>
      <c r="K46" s="47">
        <v>4.5079999999999999E-3</v>
      </c>
      <c r="L46" s="47">
        <v>4.1599999999999997E-4</v>
      </c>
      <c r="M46" s="47">
        <v>0</v>
      </c>
      <c r="N46" s="47">
        <v>6.9399999999999996E-4</v>
      </c>
      <c r="O46" s="47">
        <v>0</v>
      </c>
      <c r="P46" s="47">
        <v>0</v>
      </c>
      <c r="Q46" s="47">
        <v>0</v>
      </c>
      <c r="R46" s="47">
        <v>0</v>
      </c>
      <c r="S46" s="47">
        <v>0</v>
      </c>
      <c r="T46" s="47">
        <v>0</v>
      </c>
      <c r="U46" s="47">
        <v>0</v>
      </c>
      <c r="V46" s="47">
        <v>0</v>
      </c>
      <c r="W46" s="47">
        <v>0</v>
      </c>
      <c r="X46" s="47">
        <v>0</v>
      </c>
      <c r="Y46" s="47">
        <v>20.918403999999999</v>
      </c>
      <c r="Z46" s="47">
        <v>108.390389</v>
      </c>
      <c r="AA46" s="47">
        <v>107.56075199999999</v>
      </c>
      <c r="AB46" s="47">
        <v>187.803732</v>
      </c>
      <c r="AC46" s="47">
        <v>166.314764</v>
      </c>
      <c r="AD46" s="47">
        <f t="shared" si="0"/>
        <v>591.00069899999994</v>
      </c>
    </row>
    <row r="47" spans="1:31" ht="12.75" customHeight="1">
      <c r="A47" s="35" t="s">
        <v>24</v>
      </c>
      <c r="B47" s="47">
        <v>0</v>
      </c>
      <c r="C47" s="47">
        <v>0</v>
      </c>
      <c r="D47" s="47">
        <v>0</v>
      </c>
      <c r="E47" s="47">
        <v>0</v>
      </c>
      <c r="F47" s="47">
        <v>0</v>
      </c>
      <c r="G47" s="47">
        <v>0</v>
      </c>
      <c r="H47" s="47">
        <v>0</v>
      </c>
      <c r="I47" s="47">
        <v>5.0994089999999996</v>
      </c>
      <c r="J47" s="47">
        <v>4.1691640000000003</v>
      </c>
      <c r="K47" s="47">
        <v>4.9704429999999995</v>
      </c>
      <c r="L47" s="47">
        <v>5.3012559999999995</v>
      </c>
      <c r="M47" s="47">
        <v>6.5495269999999994</v>
      </c>
      <c r="N47" s="47">
        <v>6.9975310000000004</v>
      </c>
      <c r="O47" s="47">
        <v>8.591607999999999</v>
      </c>
      <c r="P47" s="47">
        <v>7.0291800000000002</v>
      </c>
      <c r="Q47" s="47">
        <v>7.9561440000000001</v>
      </c>
      <c r="R47" s="47">
        <v>10.490646999999999</v>
      </c>
      <c r="S47" s="47">
        <v>10.979226000000001</v>
      </c>
      <c r="T47" s="47">
        <v>10.347607999999999</v>
      </c>
      <c r="U47" s="47">
        <v>10.100366000000001</v>
      </c>
      <c r="V47" s="47">
        <v>10.401543</v>
      </c>
      <c r="W47" s="47">
        <v>11.05355</v>
      </c>
      <c r="X47" s="47">
        <v>11.741938000000001</v>
      </c>
      <c r="Y47" s="47">
        <v>20.391973999999998</v>
      </c>
      <c r="Z47" s="47">
        <v>31.416319999999999</v>
      </c>
      <c r="AA47" s="47">
        <v>30.208069000000002</v>
      </c>
      <c r="AB47" s="47">
        <v>33.299610999999999</v>
      </c>
      <c r="AC47" s="47">
        <v>43.910454000000001</v>
      </c>
      <c r="AD47" s="47">
        <f t="shared" si="0"/>
        <v>291.00556800000004</v>
      </c>
    </row>
    <row r="48" spans="1:31" ht="12.75" customHeight="1">
      <c r="A48" s="35" t="s">
        <v>23</v>
      </c>
      <c r="B48" s="47">
        <v>0</v>
      </c>
      <c r="C48" s="47">
        <v>0</v>
      </c>
      <c r="D48" s="47">
        <v>0</v>
      </c>
      <c r="E48" s="47">
        <v>0</v>
      </c>
      <c r="F48" s="47">
        <v>0</v>
      </c>
      <c r="G48" s="47">
        <v>0</v>
      </c>
      <c r="H48" s="47">
        <v>0</v>
      </c>
      <c r="I48" s="47">
        <v>57.786225999999992</v>
      </c>
      <c r="J48" s="47">
        <v>61.296297000000003</v>
      </c>
      <c r="K48" s="47">
        <v>72.669167999999999</v>
      </c>
      <c r="L48" s="47">
        <v>81.326087000000001</v>
      </c>
      <c r="M48" s="47">
        <v>85.513778000000016</v>
      </c>
      <c r="N48" s="47">
        <v>87.42540000000001</v>
      </c>
      <c r="O48" s="47">
        <v>89.987394999999992</v>
      </c>
      <c r="P48" s="47">
        <v>66.809409000000002</v>
      </c>
      <c r="Q48" s="47">
        <v>90.431071999999986</v>
      </c>
      <c r="R48" s="47">
        <v>99.693792999999999</v>
      </c>
      <c r="S48" s="47">
        <v>107.32078299999999</v>
      </c>
      <c r="T48" s="47">
        <v>109.45024999999998</v>
      </c>
      <c r="U48" s="47">
        <v>115.096024</v>
      </c>
      <c r="V48" s="47">
        <v>116.16405300000002</v>
      </c>
      <c r="W48" s="47">
        <v>106.810374</v>
      </c>
      <c r="X48" s="47">
        <v>93.870826999999991</v>
      </c>
      <c r="Y48" s="47">
        <v>256.29655300000002</v>
      </c>
      <c r="Z48" s="47">
        <v>367.54420699999997</v>
      </c>
      <c r="AA48" s="47">
        <v>360.419038</v>
      </c>
      <c r="AB48" s="47">
        <v>639.50682099999995</v>
      </c>
      <c r="AC48" s="47">
        <v>665.33574600000009</v>
      </c>
      <c r="AD48" s="47">
        <f t="shared" si="0"/>
        <v>3730.7533009999997</v>
      </c>
    </row>
    <row r="49" spans="1:30" ht="12.75" customHeight="1">
      <c r="A49" s="35" t="s">
        <v>22</v>
      </c>
      <c r="B49" s="47">
        <v>0</v>
      </c>
      <c r="C49" s="47">
        <v>0</v>
      </c>
      <c r="D49" s="47">
        <v>0</v>
      </c>
      <c r="E49" s="47">
        <v>0</v>
      </c>
      <c r="F49" s="47">
        <v>0</v>
      </c>
      <c r="G49" s="47">
        <v>0</v>
      </c>
      <c r="H49" s="47">
        <v>0</v>
      </c>
      <c r="I49" s="47">
        <v>28.881236999999999</v>
      </c>
      <c r="J49" s="47">
        <v>32.289259999999999</v>
      </c>
      <c r="K49" s="47">
        <v>42.791665999999999</v>
      </c>
      <c r="L49" s="47">
        <v>57.351781000000003</v>
      </c>
      <c r="M49" s="47">
        <v>64.414339999999996</v>
      </c>
      <c r="N49" s="47">
        <v>71.703632999999996</v>
      </c>
      <c r="O49" s="47">
        <v>79.964475000000007</v>
      </c>
      <c r="P49" s="47">
        <v>64.25080100000001</v>
      </c>
      <c r="Q49" s="47">
        <v>80.744696000000005</v>
      </c>
      <c r="R49" s="47">
        <v>96.952978000000002</v>
      </c>
      <c r="S49" s="47">
        <v>114.569835</v>
      </c>
      <c r="T49" s="47">
        <v>127.354089</v>
      </c>
      <c r="U49" s="47">
        <v>135.335848</v>
      </c>
      <c r="V49" s="47">
        <v>142.45366300000001</v>
      </c>
      <c r="W49" s="47">
        <v>143.65847200000002</v>
      </c>
      <c r="X49" s="47">
        <v>153.70566199999999</v>
      </c>
      <c r="Y49" s="47">
        <v>244.13517199999998</v>
      </c>
      <c r="Z49" s="47">
        <v>545.04637700000001</v>
      </c>
      <c r="AA49" s="47">
        <v>567.460465</v>
      </c>
      <c r="AB49" s="47">
        <v>572.84139000000005</v>
      </c>
      <c r="AC49" s="47">
        <v>606.9089459999999</v>
      </c>
      <c r="AD49" s="47">
        <f t="shared" si="0"/>
        <v>3972.8147860000004</v>
      </c>
    </row>
    <row r="50" spans="1:30" ht="12.75" customHeight="1">
      <c r="A50" s="35" t="s">
        <v>21</v>
      </c>
      <c r="B50" s="47">
        <v>0</v>
      </c>
      <c r="C50" s="47">
        <v>0</v>
      </c>
      <c r="D50" s="47">
        <v>0</v>
      </c>
      <c r="E50" s="47">
        <v>0</v>
      </c>
      <c r="F50" s="47">
        <v>0</v>
      </c>
      <c r="G50" s="47">
        <v>0</v>
      </c>
      <c r="H50" s="47">
        <v>0</v>
      </c>
      <c r="I50" s="47">
        <v>22.986104000000001</v>
      </c>
      <c r="J50" s="47">
        <v>25.804801000000001</v>
      </c>
      <c r="K50" s="47">
        <v>33.528680999999999</v>
      </c>
      <c r="L50" s="47">
        <v>37.548043</v>
      </c>
      <c r="M50" s="47">
        <v>44.628421000000003</v>
      </c>
      <c r="N50" s="47">
        <v>48.241129999999998</v>
      </c>
      <c r="O50" s="47">
        <v>45.881853</v>
      </c>
      <c r="P50" s="47">
        <v>34.120533999999999</v>
      </c>
      <c r="Q50" s="47">
        <v>49.851661999999997</v>
      </c>
      <c r="R50" s="47">
        <v>60.087577999999993</v>
      </c>
      <c r="S50" s="47">
        <v>64.231357000000003</v>
      </c>
      <c r="T50" s="47">
        <v>66.046134999999992</v>
      </c>
      <c r="U50" s="47">
        <v>71.48919699999999</v>
      </c>
      <c r="V50" s="47">
        <v>65.829858999999999</v>
      </c>
      <c r="W50" s="47">
        <v>63.749804000000005</v>
      </c>
      <c r="X50" s="47">
        <v>66.372334000000009</v>
      </c>
      <c r="Y50" s="47">
        <v>110.959211</v>
      </c>
      <c r="Z50" s="47">
        <v>144.31137799999999</v>
      </c>
      <c r="AA50" s="47">
        <v>138.64353399999999</v>
      </c>
      <c r="AB50" s="47">
        <v>174.513228</v>
      </c>
      <c r="AC50" s="47">
        <v>211.287013</v>
      </c>
      <c r="AD50" s="47">
        <f t="shared" si="0"/>
        <v>1580.1118570000003</v>
      </c>
    </row>
    <row r="51" spans="1:30" ht="12.75" customHeight="1">
      <c r="A51" s="35" t="s">
        <v>20</v>
      </c>
      <c r="B51" s="47">
        <v>0</v>
      </c>
      <c r="C51" s="47">
        <v>0</v>
      </c>
      <c r="D51" s="47">
        <v>0</v>
      </c>
      <c r="E51" s="47">
        <v>0</v>
      </c>
      <c r="F51" s="47">
        <v>0</v>
      </c>
      <c r="G51" s="47">
        <v>0</v>
      </c>
      <c r="H51" s="47">
        <v>0</v>
      </c>
      <c r="I51" s="47">
        <v>23.984823999999996</v>
      </c>
      <c r="J51" s="47">
        <v>16.368012999999998</v>
      </c>
      <c r="K51" s="47">
        <v>16.789076999999999</v>
      </c>
      <c r="L51" s="47">
        <v>11.982360000000002</v>
      </c>
      <c r="M51" s="47">
        <v>8.3814460000000004</v>
      </c>
      <c r="N51" s="47">
        <v>7.4010289999999994</v>
      </c>
      <c r="O51" s="47">
        <v>7.4242769999999991</v>
      </c>
      <c r="P51" s="47">
        <v>6.9184859999999997</v>
      </c>
      <c r="Q51" s="47">
        <v>8.311558999999999</v>
      </c>
      <c r="R51" s="47">
        <v>9.831175</v>
      </c>
      <c r="S51" s="47">
        <v>8.3545159999999985</v>
      </c>
      <c r="T51" s="47">
        <v>7.378420000000002</v>
      </c>
      <c r="U51" s="47">
        <v>7.6127190000000002</v>
      </c>
      <c r="V51" s="47">
        <v>6.656606</v>
      </c>
      <c r="W51" s="47">
        <v>6.4570539999999994</v>
      </c>
      <c r="X51" s="47">
        <v>6.583952</v>
      </c>
      <c r="Y51" s="47">
        <v>8.4137459999999997</v>
      </c>
      <c r="Z51" s="47">
        <v>10.884026</v>
      </c>
      <c r="AA51" s="47">
        <v>10.302613999999998</v>
      </c>
      <c r="AB51" s="47">
        <v>10.486512000000001</v>
      </c>
      <c r="AC51" s="47">
        <v>10.272584999999999</v>
      </c>
      <c r="AD51" s="47">
        <f t="shared" si="0"/>
        <v>210.79499600000003</v>
      </c>
    </row>
    <row r="52" spans="1:30" ht="12.75" customHeight="1">
      <c r="A52" s="35" t="s">
        <v>19</v>
      </c>
      <c r="B52" s="47">
        <v>0</v>
      </c>
      <c r="C52" s="47">
        <v>0</v>
      </c>
      <c r="D52" s="47">
        <v>0</v>
      </c>
      <c r="E52" s="47">
        <v>0</v>
      </c>
      <c r="F52" s="47">
        <v>0</v>
      </c>
      <c r="G52" s="47">
        <v>0</v>
      </c>
      <c r="H52" s="47">
        <v>0</v>
      </c>
      <c r="I52" s="47">
        <v>2.6050000000000001E-3</v>
      </c>
      <c r="J52" s="47">
        <v>8.5570000000000004E-3</v>
      </c>
      <c r="K52" s="47">
        <v>1.1510000000000001E-3</v>
      </c>
      <c r="L52" s="47">
        <v>3.4093999999999999E-2</v>
      </c>
      <c r="M52" s="47">
        <v>3.7620999999999995E-2</v>
      </c>
      <c r="N52" s="47">
        <v>1.4666E-2</v>
      </c>
      <c r="O52" s="47">
        <v>0</v>
      </c>
      <c r="P52" s="47">
        <v>0</v>
      </c>
      <c r="Q52" s="47">
        <v>0</v>
      </c>
      <c r="R52" s="47">
        <v>0</v>
      </c>
      <c r="S52" s="47">
        <v>0</v>
      </c>
      <c r="T52" s="47">
        <v>0</v>
      </c>
      <c r="U52" s="47">
        <v>0</v>
      </c>
      <c r="V52" s="47">
        <v>0</v>
      </c>
      <c r="W52" s="47">
        <v>0</v>
      </c>
      <c r="X52" s="47">
        <v>0</v>
      </c>
      <c r="Y52" s="47">
        <v>478.68071700000002</v>
      </c>
      <c r="Z52" s="47">
        <v>1101.120537</v>
      </c>
      <c r="AA52" s="47">
        <v>1069.5691710000001</v>
      </c>
      <c r="AB52" s="47">
        <v>1089.1932559999998</v>
      </c>
      <c r="AC52" s="47">
        <v>570.30567099999996</v>
      </c>
      <c r="AD52" s="47">
        <f t="shared" si="0"/>
        <v>4308.968046</v>
      </c>
    </row>
    <row r="53" spans="1:30" ht="12.75" customHeight="1">
      <c r="A53" s="35" t="s">
        <v>18</v>
      </c>
      <c r="B53" s="47">
        <v>0</v>
      </c>
      <c r="C53" s="47">
        <v>0</v>
      </c>
      <c r="D53" s="47">
        <v>0</v>
      </c>
      <c r="E53" s="47">
        <v>0</v>
      </c>
      <c r="F53" s="47">
        <v>0</v>
      </c>
      <c r="G53" s="47">
        <v>0</v>
      </c>
      <c r="H53" s="47">
        <v>0</v>
      </c>
      <c r="I53" s="47">
        <v>33.486381999999999</v>
      </c>
      <c r="J53" s="47">
        <v>36.815109</v>
      </c>
      <c r="K53" s="47">
        <v>47.5593</v>
      </c>
      <c r="L53" s="47">
        <v>48.784686999999998</v>
      </c>
      <c r="M53" s="47">
        <v>78.364773</v>
      </c>
      <c r="N53" s="47">
        <v>12.123563000000001</v>
      </c>
      <c r="O53" s="47">
        <v>13.745374999999999</v>
      </c>
      <c r="P53" s="47">
        <v>10.830387999999999</v>
      </c>
      <c r="Q53" s="47">
        <v>14.111104000000001</v>
      </c>
      <c r="R53" s="47">
        <v>13.287295</v>
      </c>
      <c r="S53" s="47">
        <v>15.098173000000001</v>
      </c>
      <c r="T53" s="47">
        <v>13.232506000000001</v>
      </c>
      <c r="U53" s="47">
        <v>14.159128000000001</v>
      </c>
      <c r="V53" s="47">
        <v>13.982301</v>
      </c>
      <c r="W53" s="47">
        <v>14.545230999999999</v>
      </c>
      <c r="X53" s="47">
        <v>45.325826999999997</v>
      </c>
      <c r="Y53" s="47">
        <v>102.263306</v>
      </c>
      <c r="Z53" s="47">
        <v>302.61819800000001</v>
      </c>
      <c r="AA53" s="47">
        <v>227.806006</v>
      </c>
      <c r="AB53" s="47">
        <v>253.19564800000001</v>
      </c>
      <c r="AC53" s="47">
        <v>191.43467699999999</v>
      </c>
      <c r="AD53" s="47">
        <f t="shared" si="0"/>
        <v>1502.7689769999999</v>
      </c>
    </row>
    <row r="54" spans="1:30" ht="12.75" customHeight="1">
      <c r="A54" s="35" t="s">
        <v>17</v>
      </c>
      <c r="B54" s="47">
        <v>0</v>
      </c>
      <c r="C54" s="47">
        <v>0</v>
      </c>
      <c r="D54" s="47">
        <v>0</v>
      </c>
      <c r="E54" s="47">
        <v>0</v>
      </c>
      <c r="F54" s="47">
        <v>0</v>
      </c>
      <c r="G54" s="47">
        <v>0</v>
      </c>
      <c r="H54" s="47">
        <v>0</v>
      </c>
      <c r="I54" s="47">
        <v>35.525832999999999</v>
      </c>
      <c r="J54" s="47">
        <v>41.239040000000003</v>
      </c>
      <c r="K54" s="47">
        <v>52.194419999999994</v>
      </c>
      <c r="L54" s="47">
        <v>57.647502000000003</v>
      </c>
      <c r="M54" s="47">
        <v>66.525007000000002</v>
      </c>
      <c r="N54" s="47">
        <v>117.14149699999999</v>
      </c>
      <c r="O54" s="47">
        <v>122.684923</v>
      </c>
      <c r="P54" s="47">
        <v>102.32503299999999</v>
      </c>
      <c r="Q54" s="47">
        <v>132.41059899999999</v>
      </c>
      <c r="R54" s="47">
        <v>144.62785</v>
      </c>
      <c r="S54" s="47">
        <v>162.240903</v>
      </c>
      <c r="T54" s="47">
        <v>181.908108</v>
      </c>
      <c r="U54" s="47">
        <v>201.73250099999998</v>
      </c>
      <c r="V54" s="47">
        <v>221.65354300000001</v>
      </c>
      <c r="W54" s="47">
        <v>205.66628100000003</v>
      </c>
      <c r="X54" s="47">
        <v>175.50158099999999</v>
      </c>
      <c r="Y54" s="47">
        <v>808.75081799999998</v>
      </c>
      <c r="Z54" s="47">
        <v>2276.946719</v>
      </c>
      <c r="AA54" s="47">
        <v>2307.6966769999999</v>
      </c>
      <c r="AB54" s="47">
        <v>3030.0044720000001</v>
      </c>
      <c r="AC54" s="47">
        <v>2836.5333969999997</v>
      </c>
      <c r="AD54" s="47">
        <f t="shared" si="0"/>
        <v>13280.956704</v>
      </c>
    </row>
    <row r="55" spans="1:30" ht="12.75" customHeight="1">
      <c r="A55" s="35" t="s">
        <v>16</v>
      </c>
      <c r="B55" s="47">
        <v>0</v>
      </c>
      <c r="C55" s="47">
        <v>0</v>
      </c>
      <c r="D55" s="47">
        <v>0</v>
      </c>
      <c r="E55" s="47">
        <v>0</v>
      </c>
      <c r="F55" s="47">
        <v>0</v>
      </c>
      <c r="G55" s="47">
        <v>0</v>
      </c>
      <c r="H55" s="47">
        <v>0</v>
      </c>
      <c r="I55" s="47">
        <v>36.306243000000002</v>
      </c>
      <c r="J55" s="47">
        <v>36.566705999999989</v>
      </c>
      <c r="K55" s="47">
        <v>42.83874800000001</v>
      </c>
      <c r="L55" s="47">
        <v>39.44780500000001</v>
      </c>
      <c r="M55" s="47">
        <v>34.825908999999996</v>
      </c>
      <c r="N55" s="47">
        <v>31.056713000000002</v>
      </c>
      <c r="O55" s="47">
        <v>28.284358000000005</v>
      </c>
      <c r="P55" s="47">
        <v>20.839787000000001</v>
      </c>
      <c r="Q55" s="47">
        <v>22.223882000000007</v>
      </c>
      <c r="R55" s="47">
        <v>22.436761999999998</v>
      </c>
      <c r="S55" s="47">
        <v>22.700342999999993</v>
      </c>
      <c r="T55" s="47">
        <v>20.857405</v>
      </c>
      <c r="U55" s="47">
        <v>20.818249999999999</v>
      </c>
      <c r="V55" s="47">
        <v>18.911835000000004</v>
      </c>
      <c r="W55" s="47">
        <v>15.349855</v>
      </c>
      <c r="X55" s="47">
        <v>13.615581000000002</v>
      </c>
      <c r="Y55" s="47">
        <v>14.287427999999997</v>
      </c>
      <c r="Z55" s="47">
        <v>12.025867999999997</v>
      </c>
      <c r="AA55" s="47">
        <v>8.8276429999999966</v>
      </c>
      <c r="AB55" s="47">
        <v>8.7001290000000004</v>
      </c>
      <c r="AC55" s="47">
        <v>13.739727999999999</v>
      </c>
      <c r="AD55" s="47">
        <f t="shared" si="0"/>
        <v>484.66097799999994</v>
      </c>
    </row>
    <row r="56" spans="1:30" ht="12.75" customHeight="1">
      <c r="A56" s="35" t="s">
        <v>15</v>
      </c>
      <c r="B56" s="47">
        <v>0</v>
      </c>
      <c r="C56" s="47">
        <v>0</v>
      </c>
      <c r="D56" s="47">
        <v>0</v>
      </c>
      <c r="E56" s="47">
        <v>0</v>
      </c>
      <c r="F56" s="47">
        <v>0</v>
      </c>
      <c r="G56" s="47">
        <v>0</v>
      </c>
      <c r="H56" s="47">
        <v>0</v>
      </c>
      <c r="I56" s="47">
        <v>6.0645040000000003</v>
      </c>
      <c r="J56" s="47">
        <v>3.523946</v>
      </c>
      <c r="K56" s="47">
        <v>5.2653930000000004</v>
      </c>
      <c r="L56" s="47">
        <v>5.5017640000000005</v>
      </c>
      <c r="M56" s="47">
        <v>5.8460100000000006</v>
      </c>
      <c r="N56" s="47">
        <v>5.2458220000000004</v>
      </c>
      <c r="O56" s="47">
        <v>6.377999</v>
      </c>
      <c r="P56" s="47">
        <v>5.5386439999999997</v>
      </c>
      <c r="Q56" s="47">
        <v>5.9474309999999999</v>
      </c>
      <c r="R56" s="47">
        <v>6.6335360000000003</v>
      </c>
      <c r="S56" s="47">
        <v>6.5193149999999997</v>
      </c>
      <c r="T56" s="47">
        <v>5.1794039999999999</v>
      </c>
      <c r="U56" s="47">
        <v>7.1743560000000004</v>
      </c>
      <c r="V56" s="47">
        <v>9.7559229999999992</v>
      </c>
      <c r="W56" s="47">
        <v>9.9692519999999991</v>
      </c>
      <c r="X56" s="47">
        <v>10.508656999999999</v>
      </c>
      <c r="Y56" s="47">
        <v>32.678325999999998</v>
      </c>
      <c r="Z56" s="47">
        <v>36.438406999999998</v>
      </c>
      <c r="AA56" s="47">
        <v>35.708750999999999</v>
      </c>
      <c r="AB56" s="47">
        <v>41.690579999999997</v>
      </c>
      <c r="AC56" s="47">
        <v>58.546575000000004</v>
      </c>
      <c r="AD56" s="47">
        <f t="shared" si="0"/>
        <v>310.11459500000001</v>
      </c>
    </row>
    <row r="57" spans="1:30" ht="12.75" customHeight="1">
      <c r="A57" s="35" t="s">
        <v>14</v>
      </c>
      <c r="B57" s="47">
        <v>0</v>
      </c>
      <c r="C57" s="47">
        <v>0</v>
      </c>
      <c r="D57" s="47">
        <v>0</v>
      </c>
      <c r="E57" s="47">
        <v>0</v>
      </c>
      <c r="F57" s="47">
        <v>0</v>
      </c>
      <c r="G57" s="47">
        <v>0</v>
      </c>
      <c r="H57" s="47">
        <v>0</v>
      </c>
      <c r="I57" s="47">
        <v>81.834151999999975</v>
      </c>
      <c r="J57" s="47">
        <v>91.984930000000006</v>
      </c>
      <c r="K57" s="47">
        <v>107.54784699999999</v>
      </c>
      <c r="L57" s="47">
        <v>113.886471</v>
      </c>
      <c r="M57" s="47">
        <v>126.317826</v>
      </c>
      <c r="N57" s="47">
        <v>140.42921299999998</v>
      </c>
      <c r="O57" s="47">
        <v>146.13083999999998</v>
      </c>
      <c r="P57" s="47">
        <v>127.519307</v>
      </c>
      <c r="Q57" s="47">
        <v>164.303223</v>
      </c>
      <c r="R57" s="47">
        <v>183.78301700000003</v>
      </c>
      <c r="S57" s="47">
        <v>192.22021100000001</v>
      </c>
      <c r="T57" s="47">
        <v>199.42313899999996</v>
      </c>
      <c r="U57" s="47">
        <v>213.771457</v>
      </c>
      <c r="V57" s="47">
        <v>224.29498500000003</v>
      </c>
      <c r="W57" s="47">
        <v>208.74575899999999</v>
      </c>
      <c r="X57" s="47">
        <v>189.75256099999999</v>
      </c>
      <c r="Y57" s="47">
        <v>221.82348199999996</v>
      </c>
      <c r="Z57" s="47">
        <v>360.62882299999995</v>
      </c>
      <c r="AA57" s="47">
        <v>411.95505900000006</v>
      </c>
      <c r="AB57" s="47">
        <v>600.33373800000004</v>
      </c>
      <c r="AC57" s="47">
        <v>541.60670799999991</v>
      </c>
      <c r="AD57" s="47">
        <f t="shared" si="0"/>
        <v>4648.2927479999998</v>
      </c>
    </row>
    <row r="58" spans="1:30" ht="12.75" customHeight="1">
      <c r="A58" s="35" t="s">
        <v>13</v>
      </c>
      <c r="B58" s="47">
        <v>0</v>
      </c>
      <c r="C58" s="47">
        <v>0</v>
      </c>
      <c r="D58" s="47">
        <v>0</v>
      </c>
      <c r="E58" s="47">
        <v>0</v>
      </c>
      <c r="F58" s="47">
        <v>0</v>
      </c>
      <c r="G58" s="47">
        <v>0</v>
      </c>
      <c r="H58" s="47">
        <v>0</v>
      </c>
      <c r="I58" s="47">
        <v>30.853655</v>
      </c>
      <c r="J58" s="47">
        <v>33.351549000000006</v>
      </c>
      <c r="K58" s="47">
        <v>34.986095999999996</v>
      </c>
      <c r="L58" s="47">
        <v>32.690820999999993</v>
      </c>
      <c r="M58" s="47">
        <v>31.016794999999995</v>
      </c>
      <c r="N58" s="47">
        <v>33.293359999999993</v>
      </c>
      <c r="O58" s="47">
        <v>29.981326000000003</v>
      </c>
      <c r="P58" s="47">
        <v>23.334235</v>
      </c>
      <c r="Q58" s="47">
        <v>25.848903999999997</v>
      </c>
      <c r="R58" s="47">
        <v>27.015485000000005</v>
      </c>
      <c r="S58" s="47">
        <v>27.381588999999998</v>
      </c>
      <c r="T58" s="47">
        <v>26.55405</v>
      </c>
      <c r="U58" s="47">
        <v>25.869932999999996</v>
      </c>
      <c r="V58" s="47">
        <v>26.779929000000003</v>
      </c>
      <c r="W58" s="47">
        <v>19.490525000000002</v>
      </c>
      <c r="X58" s="47">
        <v>11.215378000000001</v>
      </c>
      <c r="Y58" s="47">
        <v>68.409553000000017</v>
      </c>
      <c r="Z58" s="47">
        <v>201.95958999999999</v>
      </c>
      <c r="AA58" s="47">
        <v>222.05195600000002</v>
      </c>
      <c r="AB58" s="47">
        <v>232.13161999999997</v>
      </c>
      <c r="AC58" s="47">
        <v>223.97078299999993</v>
      </c>
      <c r="AD58" s="47">
        <f t="shared" si="0"/>
        <v>1388.187132</v>
      </c>
    </row>
    <row r="59" spans="1:30" ht="12.75" customHeight="1">
      <c r="A59" s="35" t="s">
        <v>12</v>
      </c>
      <c r="B59" s="47">
        <v>0</v>
      </c>
      <c r="C59" s="47">
        <v>0</v>
      </c>
      <c r="D59" s="47">
        <v>0</v>
      </c>
      <c r="E59" s="47">
        <v>0</v>
      </c>
      <c r="F59" s="47">
        <v>0</v>
      </c>
      <c r="G59" s="47">
        <v>0</v>
      </c>
      <c r="H59" s="47">
        <v>0</v>
      </c>
      <c r="I59" s="47">
        <v>6.9075959999999998</v>
      </c>
      <c r="J59" s="47">
        <v>8.2264160000000004</v>
      </c>
      <c r="K59" s="47">
        <v>9.2190580000000004</v>
      </c>
      <c r="L59" s="47">
        <v>10.585345999999999</v>
      </c>
      <c r="M59" s="47">
        <v>12.714219</v>
      </c>
      <c r="N59" s="47">
        <v>12.73851</v>
      </c>
      <c r="O59" s="47">
        <v>15.552492000000001</v>
      </c>
      <c r="P59" s="47">
        <v>12.925678999999999</v>
      </c>
      <c r="Q59" s="47">
        <v>14.740219</v>
      </c>
      <c r="R59" s="47">
        <v>16.785429999999998</v>
      </c>
      <c r="S59" s="47">
        <v>16.165596000000001</v>
      </c>
      <c r="T59" s="47">
        <v>15.460073999999999</v>
      </c>
      <c r="U59" s="47">
        <v>16.137074999999999</v>
      </c>
      <c r="V59" s="47">
        <v>15.756660999999999</v>
      </c>
      <c r="W59" s="47">
        <v>11.228815000000001</v>
      </c>
      <c r="X59" s="47">
        <v>6.395308</v>
      </c>
      <c r="Y59" s="47">
        <v>112.801726</v>
      </c>
      <c r="Z59" s="47">
        <v>190.57967500000001</v>
      </c>
      <c r="AA59" s="47">
        <v>131.54384399999998</v>
      </c>
      <c r="AB59" s="47">
        <v>132.11816899999997</v>
      </c>
      <c r="AC59" s="47">
        <v>147.98584700000001</v>
      </c>
      <c r="AD59" s="47">
        <f t="shared" si="0"/>
        <v>916.56775500000003</v>
      </c>
    </row>
    <row r="60" spans="1:30" ht="12.75" customHeight="1">
      <c r="A60" s="35" t="s">
        <v>11</v>
      </c>
      <c r="B60" s="47">
        <v>0</v>
      </c>
      <c r="C60" s="47">
        <v>0</v>
      </c>
      <c r="D60" s="47">
        <v>0</v>
      </c>
      <c r="E60" s="47">
        <v>0</v>
      </c>
      <c r="F60" s="47">
        <v>0</v>
      </c>
      <c r="G60" s="47">
        <v>0</v>
      </c>
      <c r="H60" s="47">
        <v>0</v>
      </c>
      <c r="I60" s="47">
        <v>170.17924900000006</v>
      </c>
      <c r="J60" s="47">
        <v>178.15911</v>
      </c>
      <c r="K60" s="47">
        <v>185.52339599999999</v>
      </c>
      <c r="L60" s="47">
        <v>192.21451100000002</v>
      </c>
      <c r="M60" s="47">
        <v>183.88045500000004</v>
      </c>
      <c r="N60" s="47">
        <v>189.74303300000003</v>
      </c>
      <c r="O60" s="47">
        <v>176.37778099999997</v>
      </c>
      <c r="P60" s="47">
        <v>134.69469599999999</v>
      </c>
      <c r="Q60" s="47">
        <v>158.583597</v>
      </c>
      <c r="R60" s="47">
        <v>184.45869800000006</v>
      </c>
      <c r="S60" s="47">
        <v>186.94934599999988</v>
      </c>
      <c r="T60" s="47">
        <v>190.57975000000005</v>
      </c>
      <c r="U60" s="47">
        <v>189.68140700000001</v>
      </c>
      <c r="V60" s="47">
        <v>184.54501900000002</v>
      </c>
      <c r="W60" s="47">
        <v>166.24663100000004</v>
      </c>
      <c r="X60" s="47">
        <v>147.873178</v>
      </c>
      <c r="Y60" s="47">
        <v>148.81058100000001</v>
      </c>
      <c r="Z60" s="47">
        <v>154.08194899999995</v>
      </c>
      <c r="AA60" s="47">
        <v>124.91696700000003</v>
      </c>
      <c r="AB60" s="47">
        <v>178.87385800000001</v>
      </c>
      <c r="AC60" s="47">
        <v>204.30306999999993</v>
      </c>
      <c r="AD60" s="47">
        <f t="shared" si="0"/>
        <v>3630.6762820000004</v>
      </c>
    </row>
    <row r="61" spans="1:30" ht="12.75" customHeight="1">
      <c r="A61" s="35" t="s">
        <v>10</v>
      </c>
      <c r="B61" s="47">
        <v>0</v>
      </c>
      <c r="C61" s="47">
        <v>0</v>
      </c>
      <c r="D61" s="47">
        <v>0</v>
      </c>
      <c r="E61" s="47">
        <v>0</v>
      </c>
      <c r="F61" s="47">
        <v>0</v>
      </c>
      <c r="G61" s="47">
        <v>0</v>
      </c>
      <c r="H61" s="47">
        <v>0</v>
      </c>
      <c r="I61" s="47">
        <v>6.833914</v>
      </c>
      <c r="J61" s="47">
        <v>8.300827</v>
      </c>
      <c r="K61" s="47">
        <v>10.363811999999999</v>
      </c>
      <c r="L61" s="47">
        <v>12.251031999999999</v>
      </c>
      <c r="M61" s="47">
        <v>10.406804000000001</v>
      </c>
      <c r="N61" s="47">
        <v>9.8510600000000004</v>
      </c>
      <c r="O61" s="47">
        <v>10.044495999999999</v>
      </c>
      <c r="P61" s="47">
        <v>6.0932539999999999</v>
      </c>
      <c r="Q61" s="47">
        <v>8.2966310000000014</v>
      </c>
      <c r="R61" s="47">
        <v>10.075448999999999</v>
      </c>
      <c r="S61" s="47">
        <v>11.748537000000001</v>
      </c>
      <c r="T61" s="47">
        <v>11.642158999999999</v>
      </c>
      <c r="U61" s="47">
        <v>12.537129</v>
      </c>
      <c r="V61" s="47">
        <v>12.285070000000001</v>
      </c>
      <c r="W61" s="47">
        <v>12.098628</v>
      </c>
      <c r="X61" s="47">
        <v>12.966810000000001</v>
      </c>
      <c r="Y61" s="47">
        <v>18.980561000000002</v>
      </c>
      <c r="Z61" s="47">
        <v>40.064773000000002</v>
      </c>
      <c r="AA61" s="47">
        <v>40.744807999999999</v>
      </c>
      <c r="AB61" s="47">
        <v>48.775381000000003</v>
      </c>
      <c r="AC61" s="47">
        <v>54.725884000000001</v>
      </c>
      <c r="AD61" s="47">
        <f t="shared" si="0"/>
        <v>369.08701899999994</v>
      </c>
    </row>
    <row r="62" spans="1:30" ht="12.75" customHeight="1">
      <c r="A62" s="35" t="s">
        <v>9</v>
      </c>
      <c r="B62" s="47">
        <v>0</v>
      </c>
      <c r="C62" s="47">
        <v>0</v>
      </c>
      <c r="D62" s="47">
        <v>0</v>
      </c>
      <c r="E62" s="47">
        <v>0</v>
      </c>
      <c r="F62" s="47">
        <v>0</v>
      </c>
      <c r="G62" s="47">
        <v>0</v>
      </c>
      <c r="H62" s="47">
        <v>0</v>
      </c>
      <c r="I62" s="47">
        <v>72.228238999999988</v>
      </c>
      <c r="J62" s="47">
        <v>81.62445799999999</v>
      </c>
      <c r="K62" s="47">
        <v>101.314425</v>
      </c>
      <c r="L62" s="47">
        <v>106.86250300000002</v>
      </c>
      <c r="M62" s="47">
        <v>113.79531799999999</v>
      </c>
      <c r="N62" s="47">
        <v>123.09350799999999</v>
      </c>
      <c r="O62" s="47">
        <v>125.424926</v>
      </c>
      <c r="P62" s="47">
        <v>93.636251999999999</v>
      </c>
      <c r="Q62" s="47">
        <v>121.37750299999998</v>
      </c>
      <c r="R62" s="47">
        <v>138.57412299999996</v>
      </c>
      <c r="S62" s="47">
        <v>149.74810099999999</v>
      </c>
      <c r="T62" s="47">
        <v>156.80165199999996</v>
      </c>
      <c r="U62" s="47">
        <v>168.2868</v>
      </c>
      <c r="V62" s="47">
        <v>170.37954500000001</v>
      </c>
      <c r="W62" s="47">
        <v>136.57288599999998</v>
      </c>
      <c r="X62" s="47">
        <v>101.90419800000001</v>
      </c>
      <c r="Y62" s="47">
        <v>331.95780500000001</v>
      </c>
      <c r="Z62" s="47">
        <v>499.53292799999991</v>
      </c>
      <c r="AA62" s="47">
        <v>483.47658400000012</v>
      </c>
      <c r="AB62" s="47">
        <v>586.82933200000014</v>
      </c>
      <c r="AC62" s="47">
        <v>616.67605200000003</v>
      </c>
      <c r="AD62" s="47">
        <f t="shared" si="0"/>
        <v>4480.0971380000001</v>
      </c>
    </row>
    <row r="63" spans="1:30" ht="12.75" customHeight="1">
      <c r="A63" s="2" t="s">
        <v>50</v>
      </c>
      <c r="B63" s="47">
        <f>SUM(B38:B62)</f>
        <v>0</v>
      </c>
      <c r="C63" s="47">
        <f t="shared" ref="C63:AC63" si="1">SUM(C38:C62)</f>
        <v>0</v>
      </c>
      <c r="D63" s="47">
        <f t="shared" si="1"/>
        <v>0</v>
      </c>
      <c r="E63" s="47">
        <f t="shared" si="1"/>
        <v>0</v>
      </c>
      <c r="F63" s="47">
        <f t="shared" si="1"/>
        <v>0</v>
      </c>
      <c r="G63" s="47">
        <f t="shared" si="1"/>
        <v>0</v>
      </c>
      <c r="H63" s="47">
        <f t="shared" si="1"/>
        <v>0</v>
      </c>
      <c r="I63" s="47">
        <f t="shared" si="1"/>
        <v>1228.7158930000003</v>
      </c>
      <c r="J63" s="47">
        <f t="shared" si="1"/>
        <v>1312.8089720000003</v>
      </c>
      <c r="K63" s="47">
        <f t="shared" si="1"/>
        <v>1563.2619970000003</v>
      </c>
      <c r="L63" s="47">
        <f t="shared" si="1"/>
        <v>1705.3295760000005</v>
      </c>
      <c r="M63" s="47">
        <f t="shared" si="1"/>
        <v>1864.7288699999999</v>
      </c>
      <c r="N63" s="47">
        <f t="shared" si="1"/>
        <v>1829.8580539999998</v>
      </c>
      <c r="O63" s="47">
        <f t="shared" si="1"/>
        <v>1875.5657940000003</v>
      </c>
      <c r="P63" s="47">
        <f t="shared" si="1"/>
        <v>1543.0025880000001</v>
      </c>
      <c r="Q63" s="47">
        <f t="shared" si="1"/>
        <v>1849.702393</v>
      </c>
      <c r="R63" s="47">
        <f t="shared" si="1"/>
        <v>1944.0953959999999</v>
      </c>
      <c r="S63" s="47">
        <f t="shared" si="1"/>
        <v>2060.7570989999999</v>
      </c>
      <c r="T63" s="47">
        <f t="shared" si="1"/>
        <v>2046.0986400000002</v>
      </c>
      <c r="U63" s="47">
        <f t="shared" si="1"/>
        <v>2162.6213229999998</v>
      </c>
      <c r="V63" s="47">
        <f t="shared" si="1"/>
        <v>2200.6982539999999</v>
      </c>
      <c r="W63" s="47">
        <f t="shared" si="1"/>
        <v>1922.5608749999997</v>
      </c>
      <c r="X63" s="47">
        <f t="shared" si="1"/>
        <v>1722.1158369999998</v>
      </c>
      <c r="Y63" s="47">
        <f t="shared" si="1"/>
        <v>4316.1950779999997</v>
      </c>
      <c r="Z63" s="47">
        <f t="shared" si="1"/>
        <v>10010.975086</v>
      </c>
      <c r="AA63" s="47">
        <f t="shared" si="1"/>
        <v>9652.5688999999984</v>
      </c>
      <c r="AB63" s="47">
        <f t="shared" si="1"/>
        <v>11789.170474999999</v>
      </c>
      <c r="AC63" s="47">
        <f t="shared" si="1"/>
        <v>10410.842671</v>
      </c>
      <c r="AD63" s="47">
        <f t="shared" si="0"/>
        <v>75011.673770999987</v>
      </c>
    </row>
    <row r="64" spans="1:30" ht="12.75" customHeight="1" thickBot="1">
      <c r="A64" s="38"/>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1:1" ht="12.75" customHeight="1" thickTop="1">
      <c r="A65" s="35" t="s">
        <v>576</v>
      </c>
    </row>
    <row r="66" spans="1:1" ht="12.75" customHeight="1"/>
    <row r="67" spans="1:1" ht="12.75" customHeight="1"/>
    <row r="68" spans="1:1" ht="12.75" customHeight="1"/>
    <row r="69" spans="1:1" ht="12.75" customHeight="1"/>
    <row r="70" spans="1:1" ht="12.75" customHeight="1"/>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sheetData>
  <mergeCells count="4">
    <mergeCell ref="A2:AD2"/>
    <mergeCell ref="A4:AD4"/>
    <mergeCell ref="A7:AD7"/>
    <mergeCell ref="A36:AD36"/>
  </mergeCells>
  <hyperlinks>
    <hyperlink ref="A1" location="ÍNDICE!A1" display="INDICE" xr:uid="{00000000-0004-0000-10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93"/>
  <sheetViews>
    <sheetView showGridLines="0" zoomScaleNormal="100" workbookViewId="0"/>
  </sheetViews>
  <sheetFormatPr baseColWidth="10" defaultColWidth="28.83203125" defaultRowHeight="13"/>
  <cols>
    <col min="1" max="1" width="45.83203125" style="35" customWidth="1"/>
    <col min="2" max="2" width="10.6640625" style="36" customWidth="1"/>
    <col min="3" max="30" width="9.6640625" style="36" customWidth="1"/>
    <col min="31" max="16384" width="28.83203125" style="2"/>
  </cols>
  <sheetData>
    <row r="1" spans="1:31" ht="16">
      <c r="A1" s="34" t="s">
        <v>7</v>
      </c>
    </row>
    <row r="2" spans="1:31" ht="12.75" customHeight="1">
      <c r="A2" s="109" t="s">
        <v>52</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1" ht="12.75" customHeight="1"/>
    <row r="4" spans="1:31" ht="12.75" customHeight="1">
      <c r="A4" s="109" t="s">
        <v>601</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1"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1" ht="12" customHeight="1" thickTop="1">
      <c r="A6" s="52"/>
      <c r="B6" s="36">
        <v>1995</v>
      </c>
      <c r="C6" s="36">
        <v>1996</v>
      </c>
      <c r="D6" s="36">
        <v>1997</v>
      </c>
      <c r="E6" s="36">
        <v>1998</v>
      </c>
      <c r="F6" s="36">
        <v>1999</v>
      </c>
      <c r="G6" s="36">
        <v>2000</v>
      </c>
      <c r="H6" s="36">
        <v>2001</v>
      </c>
      <c r="I6" s="36">
        <v>2002</v>
      </c>
      <c r="J6" s="36">
        <v>2003</v>
      </c>
      <c r="K6" s="36">
        <v>2004</v>
      </c>
      <c r="L6" s="36">
        <v>2005</v>
      </c>
      <c r="M6" s="36">
        <v>2006</v>
      </c>
      <c r="N6" s="36">
        <v>2007</v>
      </c>
      <c r="O6" s="36">
        <v>2008</v>
      </c>
      <c r="P6" s="36">
        <v>2009</v>
      </c>
      <c r="Q6" s="36">
        <v>2010</v>
      </c>
      <c r="R6" s="36">
        <v>2011</v>
      </c>
      <c r="S6" s="36">
        <v>2012</v>
      </c>
      <c r="T6" s="36">
        <v>2013</v>
      </c>
      <c r="U6" s="36">
        <v>2014</v>
      </c>
      <c r="V6" s="36">
        <v>2015</v>
      </c>
      <c r="W6" s="36">
        <v>2016</v>
      </c>
      <c r="X6" s="36">
        <v>2017</v>
      </c>
      <c r="Y6" s="36">
        <v>2018</v>
      </c>
      <c r="Z6" s="36">
        <v>2019</v>
      </c>
      <c r="AA6" s="36">
        <v>2020</v>
      </c>
      <c r="AB6" s="36">
        <v>2021</v>
      </c>
      <c r="AC6" s="36">
        <v>2022</v>
      </c>
      <c r="AD6" s="36" t="s">
        <v>575</v>
      </c>
    </row>
    <row r="7" spans="1:31" ht="12.75" customHeight="1" thickBot="1">
      <c r="A7" s="116" t="s">
        <v>47</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row>
    <row r="8" spans="1:31" ht="12.75" customHeight="1"/>
    <row r="9" spans="1:31" ht="12.75" customHeight="1">
      <c r="A9" s="35" t="s">
        <v>33</v>
      </c>
      <c r="B9" s="40">
        <f>IF('C7'!B9&gt;0,'C14'!B38/'C7'!B9*100,"--")</f>
        <v>0</v>
      </c>
      <c r="C9" s="40">
        <f>IF('C7'!C9&gt;0,'C14'!C38/'C7'!C9*100,"--")</f>
        <v>0</v>
      </c>
      <c r="D9" s="40">
        <f>IF('C7'!D9&gt;0,'C14'!D38/'C7'!D9*100,"--")</f>
        <v>0</v>
      </c>
      <c r="E9" s="40">
        <f>IF('C7'!E9&gt;0,'C14'!E38/'C7'!E9*100,"--")</f>
        <v>0</v>
      </c>
      <c r="F9" s="40">
        <f>IF('C7'!F9&gt;0,'C14'!F38/'C7'!F9*100,"--")</f>
        <v>0</v>
      </c>
      <c r="G9" s="40">
        <f>IF('C7'!G9&gt;0,'C14'!G38/'C7'!G9*100,"--")</f>
        <v>0</v>
      </c>
      <c r="H9" s="40">
        <f>IF('C7'!H9&gt;0,'C14'!H38/'C7'!H9*100,"--")</f>
        <v>0</v>
      </c>
      <c r="I9" s="40">
        <f>IF('C7'!I9&gt;0,'C14'!I38/'C7'!I9*100,"--")</f>
        <v>0.51542029743491335</v>
      </c>
      <c r="J9" s="40">
        <f>IF('C7'!J9&gt;0,'C14'!J38/'C7'!J9*100,"--")</f>
        <v>0.25564584853246408</v>
      </c>
      <c r="K9" s="40">
        <f>IF('C7'!K9&gt;0,'C14'!K38/'C7'!K9*100,"--")</f>
        <v>0.32008683283400341</v>
      </c>
      <c r="L9" s="40">
        <f>IF('C7'!L9&gt;0,'C14'!L38/'C7'!L9*100,"--")</f>
        <v>0.30212219216030173</v>
      </c>
      <c r="M9" s="40">
        <f>IF('C7'!M9&gt;0,'C14'!M38/'C7'!M9*100,"--")</f>
        <v>0.25977389882315988</v>
      </c>
      <c r="N9" s="40">
        <f>IF('C7'!N9&gt;0,'C14'!N38/'C7'!N9*100,"--")</f>
        <v>0.24858903409797745</v>
      </c>
      <c r="O9" s="40">
        <f>IF('C7'!O9&gt;0,'C14'!O38/'C7'!O9*100,"--")</f>
        <v>0.19331081952443244</v>
      </c>
      <c r="P9" s="40">
        <f>IF('C7'!P9&gt;0,'C14'!P38/'C7'!P9*100,"--")</f>
        <v>0.1991603051521329</v>
      </c>
      <c r="Q9" s="40">
        <f>IF('C7'!Q9&gt;0,'C14'!Q38/'C7'!Q9*100,"--")</f>
        <v>0.16099727860851407</v>
      </c>
      <c r="R9" s="40">
        <f>IF('C7'!R9&gt;0,'C14'!R38/'C7'!R9*100,"--")</f>
        <v>0.15825457762162737</v>
      </c>
      <c r="S9" s="40">
        <f>IF('C7'!S9&gt;0,'C14'!S38/'C7'!S9*100,"--")</f>
        <v>0.16216482076160249</v>
      </c>
      <c r="T9" s="40">
        <f>IF('C7'!T9&gt;0,'C14'!T38/'C7'!T9*100,"--")</f>
        <v>0.15429424468045755</v>
      </c>
      <c r="U9" s="40">
        <f>IF('C7'!U9&gt;0,'C14'!U38/'C7'!U9*100,"--")</f>
        <v>0.1474246731232923</v>
      </c>
      <c r="V9" s="40">
        <f>IF('C7'!V9&gt;0,'C14'!V38/'C7'!V9*100,"--")</f>
        <v>0.17055674906634685</v>
      </c>
      <c r="W9" s="40">
        <f>IF('C7'!W9&gt;0,'C14'!W38/'C7'!W9*100,"--")</f>
        <v>9.0191889120815869E-2</v>
      </c>
      <c r="X9" s="40">
        <f>IF('C7'!X9&gt;0,'C14'!X38/'C7'!X9*100,"--")</f>
        <v>1.2923602959107182E-3</v>
      </c>
      <c r="Y9" s="40">
        <f>IF('C7'!Y9&gt;0,'C14'!Y38/'C7'!Y9*100,"--")</f>
        <v>0.93933957420046532</v>
      </c>
      <c r="Z9" s="40">
        <f>IF('C7'!Z9&gt;0,'C14'!Z38/'C7'!Z9*100,"--")</f>
        <v>5.7108806248912956</v>
      </c>
      <c r="AA9" s="40">
        <f>IF('C7'!AA9&gt;0,'C14'!AA38/'C7'!AA9*100,"--")</f>
        <v>11.861303041453581</v>
      </c>
      <c r="AB9" s="40">
        <f>IF('C7'!AB9&gt;0,'C14'!AB38/'C7'!AB9*100,"--")</f>
        <v>11.626039836208603</v>
      </c>
      <c r="AC9" s="40">
        <f>IF('C7'!AC9&gt;0,'C14'!AC38/'C7'!AC9*100,"--")</f>
        <v>11.255596552772355</v>
      </c>
      <c r="AD9" s="40">
        <f>IF('C7'!AD9&gt;0,'C14'!AD38/'C7'!AD9*100,"--")</f>
        <v>1.1159010604035062</v>
      </c>
      <c r="AE9" s="53"/>
    </row>
    <row r="10" spans="1:31" ht="12.75" customHeight="1">
      <c r="A10" s="35" t="s">
        <v>32</v>
      </c>
      <c r="B10" s="40">
        <f>IF('C7'!B10&gt;0,'C14'!B39/'C7'!B10*100,"--")</f>
        <v>0</v>
      </c>
      <c r="C10" s="40">
        <f>IF('C7'!C10&gt;0,'C14'!C39/'C7'!C10*100,"--")</f>
        <v>0</v>
      </c>
      <c r="D10" s="40">
        <f>IF('C7'!D10&gt;0,'C14'!D39/'C7'!D10*100,"--")</f>
        <v>0</v>
      </c>
      <c r="E10" s="40">
        <f>IF('C7'!E10&gt;0,'C14'!E39/'C7'!E10*100,"--")</f>
        <v>0</v>
      </c>
      <c r="F10" s="40">
        <f>IF('C7'!F10&gt;0,'C14'!F39/'C7'!F10*100,"--")</f>
        <v>0</v>
      </c>
      <c r="G10" s="40">
        <f>IF('C7'!G10&gt;0,'C14'!G39/'C7'!G10*100,"--")</f>
        <v>0</v>
      </c>
      <c r="H10" s="40">
        <f>IF('C7'!H10&gt;0,'C14'!H39/'C7'!H10*100,"--")</f>
        <v>0</v>
      </c>
      <c r="I10" s="40">
        <f>IF('C7'!I10&gt;0,'C14'!I39/'C7'!I10*100,"--")</f>
        <v>0.81700810464514528</v>
      </c>
      <c r="J10" s="40">
        <f>IF('C7'!J10&gt;0,'C14'!J39/'C7'!J10*100,"--")</f>
        <v>0.68719321790756971</v>
      </c>
      <c r="K10" s="40">
        <f>IF('C7'!K10&gt;0,'C14'!K39/'C7'!K10*100,"--")</f>
        <v>0.6034838215227023</v>
      </c>
      <c r="L10" s="40">
        <f>IF('C7'!L10&gt;0,'C14'!L39/'C7'!L10*100,"--")</f>
        <v>0.44448538137962723</v>
      </c>
      <c r="M10" s="40">
        <f>IF('C7'!M10&gt;0,'C14'!M39/'C7'!M10*100,"--")</f>
        <v>0.43840009001904567</v>
      </c>
      <c r="N10" s="40">
        <f>IF('C7'!N10&gt;0,'C14'!N39/'C7'!N10*100,"--")</f>
        <v>0.3409508581349015</v>
      </c>
      <c r="O10" s="40">
        <f>IF('C7'!O10&gt;0,'C14'!O39/'C7'!O10*100,"--")</f>
        <v>0.33012434674302515</v>
      </c>
      <c r="P10" s="40">
        <f>IF('C7'!P10&gt;0,'C14'!P39/'C7'!P10*100,"--")</f>
        <v>0.29158457585299935</v>
      </c>
      <c r="Q10" s="40">
        <f>IF('C7'!Q10&gt;0,'C14'!Q39/'C7'!Q10*100,"--")</f>
        <v>0.29485988048649808</v>
      </c>
      <c r="R10" s="40">
        <f>IF('C7'!R10&gt;0,'C14'!R39/'C7'!R10*100,"--")</f>
        <v>0.27036485254879272</v>
      </c>
      <c r="S10" s="40">
        <f>IF('C7'!S10&gt;0,'C14'!S39/'C7'!S10*100,"--")</f>
        <v>0.26654444362666913</v>
      </c>
      <c r="T10" s="40">
        <f>IF('C7'!T10&gt;0,'C14'!T39/'C7'!T10*100,"--")</f>
        <v>0.26556316975552841</v>
      </c>
      <c r="U10" s="40">
        <f>IF('C7'!U10&gt;0,'C14'!U39/'C7'!U10*100,"--")</f>
        <v>0.2569819543521018</v>
      </c>
      <c r="V10" s="40">
        <f>IF('C7'!V10&gt;0,'C14'!V39/'C7'!V10*100,"--")</f>
        <v>0.2505323921501787</v>
      </c>
      <c r="W10" s="40">
        <f>IF('C7'!W10&gt;0,'C14'!W39/'C7'!W10*100,"--")</f>
        <v>0.22878362923335854</v>
      </c>
      <c r="X10" s="40">
        <f>IF('C7'!X10&gt;0,'C14'!X39/'C7'!X10*100,"--")</f>
        <v>0.14603642675361572</v>
      </c>
      <c r="Y10" s="40">
        <f>IF('C7'!Y10&gt;0,'C14'!Y39/'C7'!Y10*100,"--")</f>
        <v>0.52409461005098745</v>
      </c>
      <c r="Z10" s="40">
        <f>IF('C7'!Z10&gt;0,'C14'!Z39/'C7'!Z10*100,"--")</f>
        <v>2.3384405526595251</v>
      </c>
      <c r="AA10" s="40">
        <f>IF('C7'!AA10&gt;0,'C14'!AA39/'C7'!AA10*100,"--")</f>
        <v>2.4421553411574708</v>
      </c>
      <c r="AB10" s="40">
        <f>IF('C7'!AB10&gt;0,'C14'!AB39/'C7'!AB10*100,"--")</f>
        <v>2.6175189462801187</v>
      </c>
      <c r="AC10" s="40">
        <f>IF('C7'!AC10&gt;0,'C14'!AC39/'C7'!AC10*100,"--")</f>
        <v>7.9911821207076184</v>
      </c>
      <c r="AD10" s="40">
        <f>IF('C7'!AD10&gt;0,'C14'!AD39/'C7'!AD10*100,"--")</f>
        <v>0.87527058074317854</v>
      </c>
      <c r="AE10" s="53"/>
    </row>
    <row r="11" spans="1:31" ht="12.75" customHeight="1">
      <c r="A11" s="35" t="s">
        <v>31</v>
      </c>
      <c r="B11" s="40">
        <f>IF('C7'!B11&gt;0,'C14'!B40/'C7'!B11*100,"--")</f>
        <v>0</v>
      </c>
      <c r="C11" s="40">
        <f>IF('C7'!C11&gt;0,'C14'!C40/'C7'!C11*100,"--")</f>
        <v>0</v>
      </c>
      <c r="D11" s="40">
        <f>IF('C7'!D11&gt;0,'C14'!D40/'C7'!D11*100,"--")</f>
        <v>0</v>
      </c>
      <c r="E11" s="40">
        <f>IF('C7'!E11&gt;0,'C14'!E40/'C7'!E11*100,"--")</f>
        <v>0</v>
      </c>
      <c r="F11" s="40">
        <f>IF('C7'!F11&gt;0,'C14'!F40/'C7'!F11*100,"--")</f>
        <v>0</v>
      </c>
      <c r="G11" s="40">
        <f>IF('C7'!G11&gt;0,'C14'!G40/'C7'!G11*100,"--")</f>
        <v>0</v>
      </c>
      <c r="H11" s="40">
        <f>IF('C7'!H11&gt;0,'C14'!H40/'C7'!H11*100,"--")</f>
        <v>0</v>
      </c>
      <c r="I11" s="40">
        <f>IF('C7'!I11&gt;0,'C14'!I40/'C7'!I11*100,"--")</f>
        <v>1.0867020333007849</v>
      </c>
      <c r="J11" s="40">
        <f>IF('C7'!J11&gt;0,'C14'!J40/'C7'!J11*100,"--")</f>
        <v>1.0345672671919606</v>
      </c>
      <c r="K11" s="40">
        <f>IF('C7'!K11&gt;0,'C14'!K40/'C7'!K11*100,"--")</f>
        <v>0.93710534328461881</v>
      </c>
      <c r="L11" s="40">
        <f>IF('C7'!L11&gt;0,'C14'!L40/'C7'!L11*100,"--")</f>
        <v>1.1002543847633641</v>
      </c>
      <c r="M11" s="40">
        <f>IF('C7'!M11&gt;0,'C14'!M40/'C7'!M11*100,"--")</f>
        <v>1.3019619837623861</v>
      </c>
      <c r="N11" s="40">
        <f>IF('C7'!N11&gt;0,'C14'!N40/'C7'!N11*100,"--")</f>
        <v>1.4350945481074819</v>
      </c>
      <c r="O11" s="40">
        <f>IF('C7'!O11&gt;0,'C14'!O40/'C7'!O11*100,"--")</f>
        <v>1.8411967787367551</v>
      </c>
      <c r="P11" s="40">
        <f>IF('C7'!P11&gt;0,'C14'!P40/'C7'!P11*100,"--")</f>
        <v>1.8548593635842527</v>
      </c>
      <c r="Q11" s="40">
        <f>IF('C7'!Q11&gt;0,'C14'!Q40/'C7'!Q11*100,"--")</f>
        <v>1.8856740822495581</v>
      </c>
      <c r="R11" s="40">
        <f>IF('C7'!R11&gt;0,'C14'!R40/'C7'!R11*100,"--")</f>
        <v>2.0430579802411719</v>
      </c>
      <c r="S11" s="40">
        <f>IF('C7'!S11&gt;0,'C14'!S40/'C7'!S11*100,"--")</f>
        <v>2.1145400517092634</v>
      </c>
      <c r="T11" s="40">
        <f>IF('C7'!T11&gt;0,'C14'!T40/'C7'!T11*100,"--")</f>
        <v>1.9227946088462096</v>
      </c>
      <c r="U11" s="40">
        <f>IF('C7'!U11&gt;0,'C14'!U40/'C7'!U11*100,"--")</f>
        <v>2.0531803661763348</v>
      </c>
      <c r="V11" s="40">
        <f>IF('C7'!V11&gt;0,'C14'!V40/'C7'!V11*100,"--")</f>
        <v>2.0924041495702546</v>
      </c>
      <c r="W11" s="40">
        <f>IF('C7'!W11&gt;0,'C14'!W40/'C7'!W11*100,"--")</f>
        <v>1.7049333203437478</v>
      </c>
      <c r="X11" s="40">
        <f>IF('C7'!X11&gt;0,'C14'!X40/'C7'!X11*100,"--")</f>
        <v>1.3370406605084109</v>
      </c>
      <c r="Y11" s="40">
        <f>IF('C7'!Y11&gt;0,'C14'!Y40/'C7'!Y11*100,"--")</f>
        <v>1.7031972852919217</v>
      </c>
      <c r="Z11" s="40">
        <f>IF('C7'!Z11&gt;0,'C14'!Z40/'C7'!Z11*100,"--")</f>
        <v>4.4630786024064522</v>
      </c>
      <c r="AA11" s="40">
        <f>IF('C7'!AA11&gt;0,'C14'!AA40/'C7'!AA11*100,"--")</f>
        <v>5.2742241931627971</v>
      </c>
      <c r="AB11" s="40">
        <f>IF('C7'!AB11&gt;0,'C14'!AB40/'C7'!AB11*100,"--")</f>
        <v>4.9044967570335336</v>
      </c>
      <c r="AC11" s="40">
        <f>IF('C7'!AC11&gt;0,'C14'!AC40/'C7'!AC11*100,"--")</f>
        <v>3.2310351625516507</v>
      </c>
      <c r="AD11" s="40">
        <f>IF('C7'!AD11&gt;0,'C14'!AD40/'C7'!AD11*100,"--")</f>
        <v>2.0161042569866003</v>
      </c>
      <c r="AE11" s="53"/>
    </row>
    <row r="12" spans="1:31" ht="12.75" customHeight="1">
      <c r="A12" s="35" t="s">
        <v>30</v>
      </c>
      <c r="B12" s="40">
        <f>IF('C7'!B12&gt;0,'C14'!B41/'C7'!B12*100,"--")</f>
        <v>0</v>
      </c>
      <c r="C12" s="40">
        <f>IF('C7'!C12&gt;0,'C14'!C41/'C7'!C12*100,"--")</f>
        <v>0</v>
      </c>
      <c r="D12" s="40">
        <f>IF('C7'!D12&gt;0,'C14'!D41/'C7'!D12*100,"--")</f>
        <v>0</v>
      </c>
      <c r="E12" s="40">
        <f>IF('C7'!E12&gt;0,'C14'!E41/'C7'!E12*100,"--")</f>
        <v>0</v>
      </c>
      <c r="F12" s="40">
        <f>IF('C7'!F12&gt;0,'C14'!F41/'C7'!F12*100,"--")</f>
        <v>0</v>
      </c>
      <c r="G12" s="40">
        <f>IF('C7'!G12&gt;0,'C14'!G41/'C7'!G12*100,"--")</f>
        <v>0</v>
      </c>
      <c r="H12" s="40">
        <f>IF('C7'!H12&gt;0,'C14'!H41/'C7'!H12*100,"--")</f>
        <v>0</v>
      </c>
      <c r="I12" s="40">
        <f>IF('C7'!I12&gt;0,'C14'!I41/'C7'!I12*100,"--")</f>
        <v>0.16166689783455937</v>
      </c>
      <c r="J12" s="40">
        <f>IF('C7'!J12&gt;0,'C14'!J41/'C7'!J12*100,"--")</f>
        <v>0.10379788636602051</v>
      </c>
      <c r="K12" s="40">
        <f>IF('C7'!K12&gt;0,'C14'!K41/'C7'!K12*100,"--")</f>
        <v>3.1827652507486849E-2</v>
      </c>
      <c r="L12" s="40">
        <f>IF('C7'!L12&gt;0,'C14'!L41/'C7'!L12*100,"--")</f>
        <v>4.931381234799647E-2</v>
      </c>
      <c r="M12" s="40">
        <f>IF('C7'!M12&gt;0,'C14'!M41/'C7'!M12*100,"--")</f>
        <v>6.2954849099750132E-2</v>
      </c>
      <c r="N12" s="40">
        <f>IF('C7'!N12&gt;0,'C14'!N41/'C7'!N12*100,"--")</f>
        <v>6.2562368491774559E-2</v>
      </c>
      <c r="O12" s="40">
        <f>IF('C7'!O12&gt;0,'C14'!O41/'C7'!O12*100,"--")</f>
        <v>5.9763487513389633E-2</v>
      </c>
      <c r="P12" s="40">
        <f>IF('C7'!P12&gt;0,'C14'!P41/'C7'!P12*100,"--")</f>
        <v>5.5613214827247057E-2</v>
      </c>
      <c r="Q12" s="40">
        <f>IF('C7'!Q12&gt;0,'C14'!Q41/'C7'!Q12*100,"--")</f>
        <v>0.10448626655521781</v>
      </c>
      <c r="R12" s="40">
        <f>IF('C7'!R12&gt;0,'C14'!R41/'C7'!R12*100,"--")</f>
        <v>7.7655892703813512E-2</v>
      </c>
      <c r="S12" s="40">
        <f>IF('C7'!S12&gt;0,'C14'!S41/'C7'!S12*100,"--")</f>
        <v>7.0103209551438311E-2</v>
      </c>
      <c r="T12" s="40">
        <f>IF('C7'!T12&gt;0,'C14'!T41/'C7'!T12*100,"--")</f>
        <v>4.3420738211398566E-2</v>
      </c>
      <c r="U12" s="40">
        <f>IF('C7'!U12&gt;0,'C14'!U41/'C7'!U12*100,"--")</f>
        <v>2.9649710275648024E-2</v>
      </c>
      <c r="V12" s="40">
        <f>IF('C7'!V12&gt;0,'C14'!V41/'C7'!V12*100,"--")</f>
        <v>2.4499801878644901E-2</v>
      </c>
      <c r="W12" s="40">
        <f>IF('C7'!W12&gt;0,'C14'!W41/'C7'!W12*100,"--")</f>
        <v>1.6824739748851888E-2</v>
      </c>
      <c r="X12" s="40">
        <f>IF('C7'!X12&gt;0,'C14'!X41/'C7'!X12*100,"--")</f>
        <v>1.2139820819498428E-2</v>
      </c>
      <c r="Y12" s="40">
        <f>IF('C7'!Y12&gt;0,'C14'!Y41/'C7'!Y12*100,"--")</f>
        <v>0.14856245825293971</v>
      </c>
      <c r="Z12" s="40">
        <f>IF('C7'!Z12&gt;0,'C14'!Z41/'C7'!Z12*100,"--")</f>
        <v>2.2369423076040782</v>
      </c>
      <c r="AA12" s="40">
        <f>IF('C7'!AA12&gt;0,'C14'!AA41/'C7'!AA12*100,"--")</f>
        <v>7.9691431128526888</v>
      </c>
      <c r="AB12" s="40">
        <f>IF('C7'!AB12&gt;0,'C14'!AB41/'C7'!AB12*100,"--")</f>
        <v>8.0490470884809575</v>
      </c>
      <c r="AC12" s="40">
        <f>IF('C7'!AC12&gt;0,'C14'!AC41/'C7'!AC12*100,"--")</f>
        <v>8.5950970359404479</v>
      </c>
      <c r="AD12" s="40">
        <f>IF('C7'!AD12&gt;0,'C14'!AD41/'C7'!AD12*100,"--")</f>
        <v>0.69829934900727475</v>
      </c>
      <c r="AE12" s="53"/>
    </row>
    <row r="13" spans="1:31" ht="12.75" customHeight="1">
      <c r="A13" s="35" t="s">
        <v>29</v>
      </c>
      <c r="B13" s="40">
        <f>IF('C7'!B13&gt;0,'C14'!B42/'C7'!B13*100,"--")</f>
        <v>0</v>
      </c>
      <c r="C13" s="40">
        <f>IF('C7'!C13&gt;0,'C14'!C42/'C7'!C13*100,"--")</f>
        <v>0</v>
      </c>
      <c r="D13" s="40">
        <f>IF('C7'!D13&gt;0,'C14'!D42/'C7'!D13*100,"--")</f>
        <v>0</v>
      </c>
      <c r="E13" s="40">
        <f>IF('C7'!E13&gt;0,'C14'!E42/'C7'!E13*100,"--")</f>
        <v>0</v>
      </c>
      <c r="F13" s="40">
        <f>IF('C7'!F13&gt;0,'C14'!F42/'C7'!F13*100,"--")</f>
        <v>0</v>
      </c>
      <c r="G13" s="40">
        <f>IF('C7'!G13&gt;0,'C14'!G42/'C7'!G13*100,"--")</f>
        <v>0</v>
      </c>
      <c r="H13" s="40">
        <f>IF('C7'!H13&gt;0,'C14'!H42/'C7'!H13*100,"--")</f>
        <v>0</v>
      </c>
      <c r="I13" s="40">
        <f>IF('C7'!I13&gt;0,'C14'!I42/'C7'!I13*100,"--")</f>
        <v>0.67261514660116961</v>
      </c>
      <c r="J13" s="40">
        <f>IF('C7'!J13&gt;0,'C14'!J42/'C7'!J13*100,"--")</f>
        <v>0.57423540954570185</v>
      </c>
      <c r="K13" s="40">
        <f>IF('C7'!K13&gt;0,'C14'!K42/'C7'!K13*100,"--")</f>
        <v>0.60299009410343918</v>
      </c>
      <c r="L13" s="40">
        <f>IF('C7'!L13&gt;0,'C14'!L42/'C7'!L13*100,"--")</f>
        <v>0.57737420093698077</v>
      </c>
      <c r="M13" s="40">
        <f>IF('C7'!M13&gt;0,'C14'!M42/'C7'!M13*100,"--")</f>
        <v>0.44614458086203668</v>
      </c>
      <c r="N13" s="40">
        <f>IF('C7'!N13&gt;0,'C14'!N42/'C7'!N13*100,"--")</f>
        <v>0.63333709699422269</v>
      </c>
      <c r="O13" s="40">
        <f>IF('C7'!O13&gt;0,'C14'!O42/'C7'!O13*100,"--")</f>
        <v>0.67076498484431246</v>
      </c>
      <c r="P13" s="40">
        <f>IF('C7'!P13&gt;0,'C14'!P42/'C7'!P13*100,"--")</f>
        <v>0.7632017695785559</v>
      </c>
      <c r="Q13" s="40">
        <f>IF('C7'!Q13&gt;0,'C14'!Q42/'C7'!Q13*100,"--")</f>
        <v>0.6803016497247597</v>
      </c>
      <c r="R13" s="40">
        <f>IF('C7'!R13&gt;0,'C14'!R42/'C7'!R13*100,"--")</f>
        <v>0.68995094982589877</v>
      </c>
      <c r="S13" s="40">
        <f>IF('C7'!S13&gt;0,'C14'!S42/'C7'!S13*100,"--")</f>
        <v>0.69993985650823931</v>
      </c>
      <c r="T13" s="40">
        <f>IF('C7'!T13&gt;0,'C14'!T42/'C7'!T13*100,"--")</f>
        <v>0.74945013608746391</v>
      </c>
      <c r="U13" s="40">
        <f>IF('C7'!U13&gt;0,'C14'!U42/'C7'!U13*100,"--")</f>
        <v>0.96771461732035535</v>
      </c>
      <c r="V13" s="40">
        <f>IF('C7'!V13&gt;0,'C14'!V42/'C7'!V13*100,"--")</f>
        <v>0.92461372926759566</v>
      </c>
      <c r="W13" s="40">
        <f>IF('C7'!W13&gt;0,'C14'!W42/'C7'!W13*100,"--")</f>
        <v>0.70640168748661125</v>
      </c>
      <c r="X13" s="40">
        <f>IF('C7'!X13&gt;0,'C14'!X42/'C7'!X13*100,"--")</f>
        <v>0.53563955332584257</v>
      </c>
      <c r="Y13" s="40">
        <f>IF('C7'!Y13&gt;0,'C14'!Y42/'C7'!Y13*100,"--")</f>
        <v>5.113001898631282</v>
      </c>
      <c r="Z13" s="40">
        <f>IF('C7'!Z13&gt;0,'C14'!Z42/'C7'!Z13*100,"--")</f>
        <v>10.107522459404123</v>
      </c>
      <c r="AA13" s="40">
        <f>IF('C7'!AA13&gt;0,'C14'!AA42/'C7'!AA13*100,"--")</f>
        <v>9.862805912491547</v>
      </c>
      <c r="AB13" s="40">
        <f>IF('C7'!AB13&gt;0,'C14'!AB42/'C7'!AB13*100,"--")</f>
        <v>11.210739488995969</v>
      </c>
      <c r="AC13" s="40">
        <f>IF('C7'!AC13&gt;0,'C14'!AC42/'C7'!AC13*100,"--")</f>
        <v>12.272603272456621</v>
      </c>
      <c r="AD13" s="40">
        <f>IF('C7'!AD13&gt;0,'C14'!AD42/'C7'!AD13*100,"--")</f>
        <v>2.3508704608096163</v>
      </c>
      <c r="AE13" s="53"/>
    </row>
    <row r="14" spans="1:31" ht="12.75" customHeight="1">
      <c r="A14" s="35" t="s">
        <v>28</v>
      </c>
      <c r="B14" s="40">
        <f>IF('C7'!B14&gt;0,'C14'!B43/'C7'!B14*100,"--")</f>
        <v>0</v>
      </c>
      <c r="C14" s="40">
        <f>IF('C7'!C14&gt;0,'C14'!C43/'C7'!C14*100,"--")</f>
        <v>0</v>
      </c>
      <c r="D14" s="40">
        <f>IF('C7'!D14&gt;0,'C14'!D43/'C7'!D14*100,"--")</f>
        <v>0</v>
      </c>
      <c r="E14" s="40">
        <f>IF('C7'!E14&gt;0,'C14'!E43/'C7'!E14*100,"--")</f>
        <v>0</v>
      </c>
      <c r="F14" s="40">
        <f>IF('C7'!F14&gt;0,'C14'!F43/'C7'!F14*100,"--")</f>
        <v>0</v>
      </c>
      <c r="G14" s="40">
        <f>IF('C7'!G14&gt;0,'C14'!G43/'C7'!G14*100,"--")</f>
        <v>0</v>
      </c>
      <c r="H14" s="40">
        <f>IF('C7'!H14&gt;0,'C14'!H43/'C7'!H14*100,"--")</f>
        <v>0</v>
      </c>
      <c r="I14" s="40">
        <f>IF('C7'!I14&gt;0,'C14'!I43/'C7'!I14*100,"--")</f>
        <v>0.88090405790353565</v>
      </c>
      <c r="J14" s="40">
        <f>IF('C7'!J14&gt;0,'C14'!J43/'C7'!J14*100,"--")</f>
        <v>0.75182434701434697</v>
      </c>
      <c r="K14" s="40">
        <f>IF('C7'!K14&gt;0,'C14'!K43/'C7'!K14*100,"--")</f>
        <v>0.74767575599880343</v>
      </c>
      <c r="L14" s="40">
        <f>IF('C7'!L14&gt;0,'C14'!L43/'C7'!L14*100,"--")</f>
        <v>0.72203428558178384</v>
      </c>
      <c r="M14" s="40">
        <f>IF('C7'!M14&gt;0,'C14'!M43/'C7'!M14*100,"--")</f>
        <v>0.7100002838257079</v>
      </c>
      <c r="N14" s="40">
        <f>IF('C7'!N14&gt;0,'C14'!N43/'C7'!N14*100,"--")</f>
        <v>0.5656501493873306</v>
      </c>
      <c r="O14" s="40">
        <f>IF('C7'!O14&gt;0,'C14'!O43/'C7'!O14*100,"--")</f>
        <v>0.6753038842538327</v>
      </c>
      <c r="P14" s="40">
        <f>IF('C7'!P14&gt;0,'C14'!P43/'C7'!P14*100,"--")</f>
        <v>0.75024180567462273</v>
      </c>
      <c r="Q14" s="40">
        <f>IF('C7'!Q14&gt;0,'C14'!Q43/'C7'!Q14*100,"--")</f>
        <v>0.80393923022918312</v>
      </c>
      <c r="R14" s="40">
        <f>IF('C7'!R14&gt;0,'C14'!R43/'C7'!R14*100,"--")</f>
        <v>0.80503392495963177</v>
      </c>
      <c r="S14" s="40">
        <f>IF('C7'!S14&gt;0,'C14'!S43/'C7'!S14*100,"--")</f>
        <v>0.79670655641533339</v>
      </c>
      <c r="T14" s="40">
        <f>IF('C7'!T14&gt;0,'C14'!T43/'C7'!T14*100,"--")</f>
        <v>0.91672760183759328</v>
      </c>
      <c r="U14" s="40">
        <f>IF('C7'!U14&gt;0,'C14'!U43/'C7'!U14*100,"--")</f>
        <v>0.94792604161945804</v>
      </c>
      <c r="V14" s="40">
        <f>IF('C7'!V14&gt;0,'C14'!V43/'C7'!V14*100,"--")</f>
        <v>0.85036504439559657</v>
      </c>
      <c r="W14" s="40">
        <f>IF('C7'!W14&gt;0,'C14'!W43/'C7'!W14*100,"--")</f>
        <v>0.77886006922036022</v>
      </c>
      <c r="X14" s="40">
        <f>IF('C7'!X14&gt;0,'C14'!X43/'C7'!X14*100,"--")</f>
        <v>0.46147880991960255</v>
      </c>
      <c r="Y14" s="40">
        <f>IF('C7'!Y14&gt;0,'C14'!Y43/'C7'!Y14*100,"--")</f>
        <v>2.0324970046536013</v>
      </c>
      <c r="Z14" s="40">
        <f>IF('C7'!Z14&gt;0,'C14'!Z43/'C7'!Z14*100,"--")</f>
        <v>8.2549263124175987</v>
      </c>
      <c r="AA14" s="40">
        <f>IF('C7'!AA14&gt;0,'C14'!AA43/'C7'!AA14*100,"--")</f>
        <v>8.1387444142311374</v>
      </c>
      <c r="AB14" s="40">
        <f>IF('C7'!AB14&gt;0,'C14'!AB43/'C7'!AB14*100,"--")</f>
        <v>8.7010755904727244</v>
      </c>
      <c r="AC14" s="40">
        <f>IF('C7'!AC14&gt;0,'C14'!AC43/'C7'!AC14*100,"--")</f>
        <v>7.3536104826927611</v>
      </c>
      <c r="AD14" s="40">
        <f>IF('C7'!AD14&gt;0,'C14'!AD43/'C7'!AD14*100,"--")</f>
        <v>2.1606314996459663</v>
      </c>
      <c r="AE14" s="53"/>
    </row>
    <row r="15" spans="1:31" ht="12.75" customHeight="1">
      <c r="A15" s="35" t="s">
        <v>27</v>
      </c>
      <c r="B15" s="40">
        <f>IF('C7'!B15&gt;0,'C14'!B44/'C7'!B15*100,"--")</f>
        <v>0</v>
      </c>
      <c r="C15" s="40">
        <f>IF('C7'!C15&gt;0,'C14'!C44/'C7'!C15*100,"--")</f>
        <v>0</v>
      </c>
      <c r="D15" s="40">
        <f>IF('C7'!D15&gt;0,'C14'!D44/'C7'!D15*100,"--")</f>
        <v>0</v>
      </c>
      <c r="E15" s="40">
        <f>IF('C7'!E15&gt;0,'C14'!E44/'C7'!E15*100,"--")</f>
        <v>0</v>
      </c>
      <c r="F15" s="40">
        <f>IF('C7'!F15&gt;0,'C14'!F44/'C7'!F15*100,"--")</f>
        <v>0</v>
      </c>
      <c r="G15" s="40">
        <f>IF('C7'!G15&gt;0,'C14'!G44/'C7'!G15*100,"--")</f>
        <v>0</v>
      </c>
      <c r="H15" s="40">
        <f>IF('C7'!H15&gt;0,'C14'!H44/'C7'!H15*100,"--")</f>
        <v>0</v>
      </c>
      <c r="I15" s="40">
        <f>IF('C7'!I15&gt;0,'C14'!I44/'C7'!I15*100,"--")</f>
        <v>0.82219767552392486</v>
      </c>
      <c r="J15" s="40">
        <f>IF('C7'!J15&gt;0,'C14'!J44/'C7'!J15*100,"--")</f>
        <v>0.77434208015238382</v>
      </c>
      <c r="K15" s="40">
        <f>IF('C7'!K15&gt;0,'C14'!K44/'C7'!K15*100,"--")</f>
        <v>0.81624050978017559</v>
      </c>
      <c r="L15" s="40">
        <f>IF('C7'!L15&gt;0,'C14'!L44/'C7'!L15*100,"--")</f>
        <v>0.78684537196783455</v>
      </c>
      <c r="M15" s="40">
        <f>IF('C7'!M15&gt;0,'C14'!M44/'C7'!M15*100,"--")</f>
        <v>0.78001912356112169</v>
      </c>
      <c r="N15" s="40">
        <f>IF('C7'!N15&gt;0,'C14'!N44/'C7'!N15*100,"--")</f>
        <v>0.70721725300502891</v>
      </c>
      <c r="O15" s="40">
        <f>IF('C7'!O15&gt;0,'C14'!O44/'C7'!O15*100,"--")</f>
        <v>0.6859725336420579</v>
      </c>
      <c r="P15" s="40">
        <f>IF('C7'!P15&gt;0,'C14'!P44/'C7'!P15*100,"--")</f>
        <v>0.69594363722146879</v>
      </c>
      <c r="Q15" s="40">
        <f>IF('C7'!Q15&gt;0,'C14'!Q44/'C7'!Q15*100,"--")</f>
        <v>0.68976263851811448</v>
      </c>
      <c r="R15" s="40">
        <f>IF('C7'!R15&gt;0,'C14'!R44/'C7'!R15*100,"--")</f>
        <v>0.61332486765098493</v>
      </c>
      <c r="S15" s="40">
        <f>IF('C7'!S15&gt;0,'C14'!S44/'C7'!S15*100,"--")</f>
        <v>0.60978590568493851</v>
      </c>
      <c r="T15" s="40">
        <f>IF('C7'!T15&gt;0,'C14'!T44/'C7'!T15*100,"--")</f>
        <v>0.66862880369671962</v>
      </c>
      <c r="U15" s="40">
        <f>IF('C7'!U15&gt;0,'C14'!U44/'C7'!U15*100,"--")</f>
        <v>0.54753953137918476</v>
      </c>
      <c r="V15" s="40">
        <f>IF('C7'!V15&gt;0,'C14'!V44/'C7'!V15*100,"--")</f>
        <v>0.59249068637715951</v>
      </c>
      <c r="W15" s="40">
        <f>IF('C7'!W15&gt;0,'C14'!W44/'C7'!W15*100,"--")</f>
        <v>0.5856087055715401</v>
      </c>
      <c r="X15" s="40">
        <f>IF('C7'!X15&gt;0,'C14'!X44/'C7'!X15*100,"--")</f>
        <v>0.55100309933321578</v>
      </c>
      <c r="Y15" s="40">
        <f>IF('C7'!Y15&gt;0,'C14'!Y44/'C7'!Y15*100,"--")</f>
        <v>2.4751122257181422</v>
      </c>
      <c r="Z15" s="40">
        <f>IF('C7'!Z15&gt;0,'C14'!Z44/'C7'!Z15*100,"--")</f>
        <v>12.350641293875734</v>
      </c>
      <c r="AA15" s="40">
        <f>IF('C7'!AA15&gt;0,'C14'!AA44/'C7'!AA15*100,"--")</f>
        <v>16.053188149725202</v>
      </c>
      <c r="AB15" s="40">
        <f>IF('C7'!AB15&gt;0,'C14'!AB44/'C7'!AB15*100,"--")</f>
        <v>15.007747973907795</v>
      </c>
      <c r="AC15" s="40">
        <f>IF('C7'!AC15&gt;0,'C14'!AC44/'C7'!AC15*100,"--")</f>
        <v>15.141396768463602</v>
      </c>
      <c r="AD15" s="40">
        <f>IF('C7'!AD15&gt;0,'C14'!AD44/'C7'!AD15*100,"--")</f>
        <v>3.0766016591467484</v>
      </c>
      <c r="AE15" s="53"/>
    </row>
    <row r="16" spans="1:31" ht="12.75" customHeight="1">
      <c r="A16" s="35" t="s">
        <v>26</v>
      </c>
      <c r="B16" s="40">
        <f>IF('C7'!B16&gt;0,'C14'!B45/'C7'!B16*100,"--")</f>
        <v>0</v>
      </c>
      <c r="C16" s="40">
        <f>IF('C7'!C16&gt;0,'C14'!C45/'C7'!C16*100,"--")</f>
        <v>0</v>
      </c>
      <c r="D16" s="40">
        <f>IF('C7'!D16&gt;0,'C14'!D45/'C7'!D16*100,"--")</f>
        <v>0</v>
      </c>
      <c r="E16" s="40">
        <f>IF('C7'!E16&gt;0,'C14'!E45/'C7'!E16*100,"--")</f>
        <v>0</v>
      </c>
      <c r="F16" s="40">
        <f>IF('C7'!F16&gt;0,'C14'!F45/'C7'!F16*100,"--")</f>
        <v>0</v>
      </c>
      <c r="G16" s="40">
        <f>IF('C7'!G16&gt;0,'C14'!G45/'C7'!G16*100,"--")</f>
        <v>0</v>
      </c>
      <c r="H16" s="40">
        <f>IF('C7'!H16&gt;0,'C14'!H45/'C7'!H16*100,"--")</f>
        <v>0</v>
      </c>
      <c r="I16" s="40">
        <f>IF('C7'!I16&gt;0,'C14'!I45/'C7'!I16*100,"--")</f>
        <v>2.2141843679930044</v>
      </c>
      <c r="J16" s="40">
        <f>IF('C7'!J16&gt;0,'C14'!J45/'C7'!J16*100,"--")</f>
        <v>2.117193507379397</v>
      </c>
      <c r="K16" s="40">
        <f>IF('C7'!K16&gt;0,'C14'!K45/'C7'!K16*100,"--")</f>
        <v>2.099401769710024</v>
      </c>
      <c r="L16" s="40">
        <f>IF('C7'!L16&gt;0,'C14'!L45/'C7'!L16*100,"--")</f>
        <v>1.8020517097163253</v>
      </c>
      <c r="M16" s="40">
        <f>IF('C7'!M16&gt;0,'C14'!M45/'C7'!M16*100,"--")</f>
        <v>2.6522190600792266</v>
      </c>
      <c r="N16" s="40">
        <f>IF('C7'!N16&gt;0,'C14'!N45/'C7'!N16*100,"--")</f>
        <v>0</v>
      </c>
      <c r="O16" s="40">
        <f>IF('C7'!O16&gt;0,'C14'!O45/'C7'!O16*100,"--")</f>
        <v>0</v>
      </c>
      <c r="P16" s="40">
        <f>IF('C7'!P16&gt;0,'C14'!P45/'C7'!P16*100,"--")</f>
        <v>0</v>
      </c>
      <c r="Q16" s="40">
        <f>IF('C7'!Q16&gt;0,'C14'!Q45/'C7'!Q16*100,"--")</f>
        <v>0</v>
      </c>
      <c r="R16" s="40">
        <f>IF('C7'!R16&gt;0,'C14'!R45/'C7'!R16*100,"--")</f>
        <v>0</v>
      </c>
      <c r="S16" s="40">
        <f>IF('C7'!S16&gt;0,'C14'!S45/'C7'!S16*100,"--")</f>
        <v>0</v>
      </c>
      <c r="T16" s="40">
        <f>IF('C7'!T16&gt;0,'C14'!T45/'C7'!T16*100,"--")</f>
        <v>0</v>
      </c>
      <c r="U16" s="40">
        <f>IF('C7'!U16&gt;0,'C14'!U45/'C7'!U16*100,"--")</f>
        <v>0</v>
      </c>
      <c r="V16" s="40">
        <f>IF('C7'!V16&gt;0,'C14'!V45/'C7'!V16*100,"--")</f>
        <v>0</v>
      </c>
      <c r="W16" s="40">
        <f>IF('C7'!W16&gt;0,'C14'!W45/'C7'!W16*100,"--")</f>
        <v>0</v>
      </c>
      <c r="X16" s="40">
        <f>IF('C7'!X16&gt;0,'C14'!X45/'C7'!X16*100,"--")</f>
        <v>0</v>
      </c>
      <c r="Y16" s="40">
        <f>IF('C7'!Y16&gt;0,'C14'!Y45/'C7'!Y16*100,"--")</f>
        <v>7.5215963549778566</v>
      </c>
      <c r="Z16" s="40">
        <f>IF('C7'!Z16&gt;0,'C14'!Z45/'C7'!Z16*100,"--")</f>
        <v>12.529686838571408</v>
      </c>
      <c r="AA16" s="40">
        <f>IF('C7'!AA16&gt;0,'C14'!AA45/'C7'!AA16*100,"--")</f>
        <v>14.610490242809218</v>
      </c>
      <c r="AB16" s="40">
        <f>IF('C7'!AB16&gt;0,'C14'!AB45/'C7'!AB16*100,"--")</f>
        <v>13.862691444620607</v>
      </c>
      <c r="AC16" s="40">
        <f>IF('C7'!AC16&gt;0,'C14'!AC45/'C7'!AC16*100,"--")</f>
        <v>12.225373629372379</v>
      </c>
      <c r="AD16" s="40">
        <f>IF('C7'!AD16&gt;0,'C14'!AD45/'C7'!AD16*100,"--")</f>
        <v>3.3559890514437001</v>
      </c>
      <c r="AE16" s="53"/>
    </row>
    <row r="17" spans="1:31" ht="12.75" customHeight="1">
      <c r="A17" s="35" t="s">
        <v>25</v>
      </c>
      <c r="B17" s="40">
        <f>IF('C7'!B17&gt;0,'C14'!B46/'C7'!B17*100,"--")</f>
        <v>0</v>
      </c>
      <c r="C17" s="40">
        <f>IF('C7'!C17&gt;0,'C14'!C46/'C7'!C17*100,"--")</f>
        <v>0</v>
      </c>
      <c r="D17" s="40">
        <f>IF('C7'!D17&gt;0,'C14'!D46/'C7'!D17*100,"--")</f>
        <v>0</v>
      </c>
      <c r="E17" s="40">
        <f>IF('C7'!E17&gt;0,'C14'!E46/'C7'!E17*100,"--")</f>
        <v>0</v>
      </c>
      <c r="F17" s="40">
        <f>IF('C7'!F17&gt;0,'C14'!F46/'C7'!F17*100,"--")</f>
        <v>0</v>
      </c>
      <c r="G17" s="40">
        <f>IF('C7'!G17&gt;0,'C14'!G46/'C7'!G17*100,"--")</f>
        <v>0</v>
      </c>
      <c r="H17" s="40">
        <f>IF('C7'!H17&gt;0,'C14'!H46/'C7'!H17*100,"--")</f>
        <v>0</v>
      </c>
      <c r="I17" s="40">
        <f>IF('C7'!I17&gt;0,'C14'!I46/'C7'!I17*100,"--")</f>
        <v>0</v>
      </c>
      <c r="J17" s="40">
        <f>IF('C7'!J17&gt;0,'C14'!J46/'C7'!J17*100,"--")</f>
        <v>4.1820830970909598E-4</v>
      </c>
      <c r="K17" s="40">
        <f>IF('C7'!K17&gt;0,'C14'!K46/'C7'!K17*100,"--")</f>
        <v>0</v>
      </c>
      <c r="L17" s="40">
        <f>IF('C7'!L17&gt;0,'C14'!L46/'C7'!L17*100,"--")</f>
        <v>0</v>
      </c>
      <c r="M17" s="40">
        <f>IF('C7'!M17&gt;0,'C14'!M46/'C7'!M17*100,"--")</f>
        <v>0</v>
      </c>
      <c r="N17" s="40">
        <f>IF('C7'!N17&gt;0,'C14'!N46/'C7'!N17*100,"--")</f>
        <v>0</v>
      </c>
      <c r="O17" s="40">
        <f>IF('C7'!O17&gt;0,'C14'!O46/'C7'!O17*100,"--")</f>
        <v>0</v>
      </c>
      <c r="P17" s="40">
        <f>IF('C7'!P17&gt;0,'C14'!P46/'C7'!P17*100,"--")</f>
        <v>0</v>
      </c>
      <c r="Q17" s="40">
        <f>IF('C7'!Q17&gt;0,'C14'!Q46/'C7'!Q17*100,"--")</f>
        <v>0</v>
      </c>
      <c r="R17" s="40">
        <f>IF('C7'!R17&gt;0,'C14'!R46/'C7'!R17*100,"--")</f>
        <v>0</v>
      </c>
      <c r="S17" s="40">
        <f>IF('C7'!S17&gt;0,'C14'!S46/'C7'!S17*100,"--")</f>
        <v>0</v>
      </c>
      <c r="T17" s="40">
        <f>IF('C7'!T17&gt;0,'C14'!T46/'C7'!T17*100,"--")</f>
        <v>0</v>
      </c>
      <c r="U17" s="40">
        <f>IF('C7'!U17&gt;0,'C14'!U46/'C7'!U17*100,"--")</f>
        <v>0</v>
      </c>
      <c r="V17" s="40">
        <f>IF('C7'!V17&gt;0,'C14'!V46/'C7'!V17*100,"--")</f>
        <v>0</v>
      </c>
      <c r="W17" s="40">
        <f>IF('C7'!W17&gt;0,'C14'!W46/'C7'!W17*100,"--")</f>
        <v>0</v>
      </c>
      <c r="X17" s="40">
        <f>IF('C7'!X17&gt;0,'C14'!X46/'C7'!X17*100,"--")</f>
        <v>0</v>
      </c>
      <c r="Y17" s="40">
        <f>IF('C7'!Y17&gt;0,'C14'!Y46/'C7'!Y17*100,"--")</f>
        <v>2.0941161052892432</v>
      </c>
      <c r="Z17" s="40">
        <f>IF('C7'!Z17&gt;0,'C14'!Z46/'C7'!Z17*100,"--")</f>
        <v>14.181390146563441</v>
      </c>
      <c r="AA17" s="40">
        <f>IF('C7'!AA17&gt;0,'C14'!AA46/'C7'!AA17*100,"--")</f>
        <v>16.633069343760152</v>
      </c>
      <c r="AB17" s="40">
        <f>IF('C7'!AB17&gt;0,'C14'!AB46/'C7'!AB17*100,"--")</f>
        <v>22.637940327712531</v>
      </c>
      <c r="AC17" s="40">
        <f>IF('C7'!AC17&gt;0,'C14'!AC46/'C7'!AC17*100,"--")</f>
        <v>18.262853831545527</v>
      </c>
      <c r="AD17" s="40">
        <f>IF('C7'!AD17&gt;0,'C14'!AD46/'C7'!AD17*100,"--")</f>
        <v>3.7051467873696753</v>
      </c>
      <c r="AE17" s="53"/>
    </row>
    <row r="18" spans="1:31" ht="12.75" customHeight="1">
      <c r="A18" s="35" t="s">
        <v>24</v>
      </c>
      <c r="B18" s="40">
        <f>IF('C7'!B18&gt;0,'C14'!B47/'C7'!B18*100,"--")</f>
        <v>0</v>
      </c>
      <c r="C18" s="40">
        <f>IF('C7'!C18&gt;0,'C14'!C47/'C7'!C18*100,"--")</f>
        <v>0</v>
      </c>
      <c r="D18" s="40">
        <f>IF('C7'!D18&gt;0,'C14'!D47/'C7'!D18*100,"--")</f>
        <v>0</v>
      </c>
      <c r="E18" s="40">
        <f>IF('C7'!E18&gt;0,'C14'!E47/'C7'!E18*100,"--")</f>
        <v>0</v>
      </c>
      <c r="F18" s="40">
        <f>IF('C7'!F18&gt;0,'C14'!F47/'C7'!F18*100,"--")</f>
        <v>0</v>
      </c>
      <c r="G18" s="40">
        <f>IF('C7'!G18&gt;0,'C14'!G47/'C7'!G18*100,"--")</f>
        <v>0</v>
      </c>
      <c r="H18" s="40">
        <f>IF('C7'!H18&gt;0,'C14'!H47/'C7'!H18*100,"--")</f>
        <v>0</v>
      </c>
      <c r="I18" s="40">
        <f>IF('C7'!I18&gt;0,'C14'!I47/'C7'!I18*100,"--")</f>
        <v>2.6505820049852482</v>
      </c>
      <c r="J18" s="40">
        <f>IF('C7'!J18&gt;0,'C14'!J47/'C7'!J18*100,"--")</f>
        <v>2.6491887391517128</v>
      </c>
      <c r="K18" s="40">
        <f>IF('C7'!K18&gt;0,'C14'!K47/'C7'!K18*100,"--")</f>
        <v>2.645723331127821</v>
      </c>
      <c r="L18" s="40">
        <f>IF('C7'!L18&gt;0,'C14'!L47/'C7'!L18*100,"--")</f>
        <v>2.6236987597039256</v>
      </c>
      <c r="M18" s="40">
        <f>IF('C7'!M18&gt;0,'C14'!M47/'C7'!M18*100,"--")</f>
        <v>2.6838929023956832</v>
      </c>
      <c r="N18" s="40">
        <f>IF('C7'!N18&gt;0,'C14'!N47/'C7'!N18*100,"--")</f>
        <v>2.6615700073290043</v>
      </c>
      <c r="O18" s="40">
        <f>IF('C7'!O18&gt;0,'C14'!O47/'C7'!O18*100,"--")</f>
        <v>2.6250710423523662</v>
      </c>
      <c r="P18" s="40">
        <f>IF('C7'!P18&gt;0,'C14'!P47/'C7'!P18*100,"--")</f>
        <v>2.6556638169101494</v>
      </c>
      <c r="Q18" s="40">
        <f>IF('C7'!Q18&gt;0,'C14'!Q47/'C7'!Q18*100,"--")</f>
        <v>2.6599101799081293</v>
      </c>
      <c r="R18" s="40">
        <f>IF('C7'!R18&gt;0,'C14'!R47/'C7'!R18*100,"--")</f>
        <v>2.652166092978141</v>
      </c>
      <c r="S18" s="40">
        <f>IF('C7'!S18&gt;0,'C14'!S47/'C7'!S18*100,"--")</f>
        <v>2.683204905225347</v>
      </c>
      <c r="T18" s="40">
        <f>IF('C7'!T18&gt;0,'C14'!T47/'C7'!T18*100,"--")</f>
        <v>2.7123190080725257</v>
      </c>
      <c r="U18" s="40">
        <f>IF('C7'!U18&gt;0,'C14'!U47/'C7'!U18*100,"--")</f>
        <v>2.6962885419897713</v>
      </c>
      <c r="V18" s="40">
        <f>IF('C7'!V18&gt;0,'C14'!V47/'C7'!V18*100,"--")</f>
        <v>2.6317858914710173</v>
      </c>
      <c r="W18" s="40">
        <f>IF('C7'!W18&gt;0,'C14'!W47/'C7'!W18*100,"--")</f>
        <v>2.7279678669240011</v>
      </c>
      <c r="X18" s="40">
        <f>IF('C7'!X18&gt;0,'C14'!X47/'C7'!X18*100,"--")</f>
        <v>2.7021431477976092</v>
      </c>
      <c r="Y18" s="40">
        <f>IF('C7'!Y18&gt;0,'C14'!Y47/'C7'!Y18*100,"--")</f>
        <v>9.962282045450042</v>
      </c>
      <c r="Z18" s="40">
        <f>IF('C7'!Z18&gt;0,'C14'!Z47/'C7'!Z18*100,"--")</f>
        <v>26.030965511412852</v>
      </c>
      <c r="AA18" s="40">
        <f>IF('C7'!AA18&gt;0,'C14'!AA47/'C7'!AA18*100,"--")</f>
        <v>26.618721740692092</v>
      </c>
      <c r="AB18" s="40">
        <f>IF('C7'!AB18&gt;0,'C14'!AB47/'C7'!AB18*100,"--")</f>
        <v>27.731057096994093</v>
      </c>
      <c r="AC18" s="40">
        <f>IF('C7'!AC18&gt;0,'C14'!AC47/'C7'!AC18*100,"--")</f>
        <v>27.455340650340098</v>
      </c>
      <c r="AD18" s="40">
        <f>IF('C7'!AD18&gt;0,'C14'!AD47/'C7'!AD18*100,"--")</f>
        <v>7.2924210379992891</v>
      </c>
      <c r="AE18" s="53"/>
    </row>
    <row r="19" spans="1:31" ht="12.75" customHeight="1">
      <c r="A19" s="35" t="s">
        <v>23</v>
      </c>
      <c r="B19" s="40">
        <f>IF('C7'!B19&gt;0,'C14'!B48/'C7'!B19*100,"--")</f>
        <v>0</v>
      </c>
      <c r="C19" s="40">
        <f>IF('C7'!C19&gt;0,'C14'!C48/'C7'!C19*100,"--")</f>
        <v>0</v>
      </c>
      <c r="D19" s="40">
        <f>IF('C7'!D19&gt;0,'C14'!D48/'C7'!D19*100,"--")</f>
        <v>0</v>
      </c>
      <c r="E19" s="40">
        <f>IF('C7'!E19&gt;0,'C14'!E48/'C7'!E19*100,"--")</f>
        <v>0</v>
      </c>
      <c r="F19" s="40">
        <f>IF('C7'!F19&gt;0,'C14'!F48/'C7'!F19*100,"--")</f>
        <v>0</v>
      </c>
      <c r="G19" s="40">
        <f>IF('C7'!G19&gt;0,'C14'!G48/'C7'!G19*100,"--")</f>
        <v>0</v>
      </c>
      <c r="H19" s="40">
        <f>IF('C7'!H19&gt;0,'C14'!H48/'C7'!H19*100,"--")</f>
        <v>0</v>
      </c>
      <c r="I19" s="40">
        <f>IF('C7'!I19&gt;0,'C14'!I48/'C7'!I19*100,"--")</f>
        <v>2.1426213307092974</v>
      </c>
      <c r="J19" s="40">
        <f>IF('C7'!J19&gt;0,'C14'!J48/'C7'!J19*100,"--")</f>
        <v>2.0831627701244591</v>
      </c>
      <c r="K19" s="40">
        <f>IF('C7'!K19&gt;0,'C14'!K48/'C7'!K19*100,"--")</f>
        <v>1.9876786118008627</v>
      </c>
      <c r="L19" s="40">
        <f>IF('C7'!L19&gt;0,'C14'!L48/'C7'!L19*100,"--")</f>
        <v>1.9508279258011754</v>
      </c>
      <c r="M19" s="40">
        <f>IF('C7'!M19&gt;0,'C14'!M48/'C7'!M19*100,"--")</f>
        <v>1.7618926974192637</v>
      </c>
      <c r="N19" s="40">
        <f>IF('C7'!N19&gt;0,'C14'!N48/'C7'!N19*100,"--")</f>
        <v>1.7122010802405008</v>
      </c>
      <c r="O19" s="40">
        <f>IF('C7'!O19&gt;0,'C14'!O48/'C7'!O19*100,"--")</f>
        <v>1.7239868065369164</v>
      </c>
      <c r="P19" s="40">
        <f>IF('C7'!P19&gt;0,'C14'!P48/'C7'!P19*100,"--")</f>
        <v>1.7629835676214376</v>
      </c>
      <c r="Q19" s="40">
        <f>IF('C7'!Q19&gt;0,'C14'!Q48/'C7'!Q19*100,"--")</f>
        <v>1.7005371451001006</v>
      </c>
      <c r="R19" s="40">
        <f>IF('C7'!R19&gt;0,'C14'!R48/'C7'!R19*100,"--")</f>
        <v>1.6957461940246763</v>
      </c>
      <c r="S19" s="40">
        <f>IF('C7'!S19&gt;0,'C14'!S48/'C7'!S19*100,"--")</f>
        <v>1.7133642163070295</v>
      </c>
      <c r="T19" s="40">
        <f>IF('C7'!T19&gt;0,'C14'!T48/'C7'!T19*100,"--")</f>
        <v>1.7300140403343254</v>
      </c>
      <c r="U19" s="40">
        <f>IF('C7'!U19&gt;0,'C14'!U48/'C7'!U19*100,"--")</f>
        <v>1.7335981545043087</v>
      </c>
      <c r="V19" s="40">
        <f>IF('C7'!V19&gt;0,'C14'!V48/'C7'!V19*100,"--")</f>
        <v>1.7774909458422103</v>
      </c>
      <c r="W19" s="40">
        <f>IF('C7'!W19&gt;0,'C14'!W48/'C7'!W19*100,"--")</f>
        <v>1.5673394588310001</v>
      </c>
      <c r="X19" s="40">
        <f>IF('C7'!X19&gt;0,'C14'!X48/'C7'!X19*100,"--")</f>
        <v>1.3198670580342542</v>
      </c>
      <c r="Y19" s="40">
        <f>IF('C7'!Y19&gt;0,'C14'!Y48/'C7'!Y19*100,"--")</f>
        <v>7.5925391156906885</v>
      </c>
      <c r="Z19" s="40">
        <f>IF('C7'!Z19&gt;0,'C14'!Z48/'C7'!Z19*100,"--")</f>
        <v>15.040361145468994</v>
      </c>
      <c r="AA19" s="40">
        <f>IF('C7'!AA19&gt;0,'C14'!AA48/'C7'!AA19*100,"--")</f>
        <v>16.930653077711284</v>
      </c>
      <c r="AB19" s="40">
        <f>IF('C7'!AB19&gt;0,'C14'!AB48/'C7'!AB19*100,"--")</f>
        <v>23.936467023946211</v>
      </c>
      <c r="AC19" s="40">
        <f>IF('C7'!AC19&gt;0,'C14'!AC48/'C7'!AC19*100,"--")</f>
        <v>21.600614255290616</v>
      </c>
      <c r="AD19" s="40">
        <f>IF('C7'!AD19&gt;0,'C14'!AD48/'C7'!AD19*100,"--")</f>
        <v>6.0973460036628158</v>
      </c>
      <c r="AE19" s="53"/>
    </row>
    <row r="20" spans="1:31" ht="12.75" customHeight="1">
      <c r="A20" s="35" t="s">
        <v>22</v>
      </c>
      <c r="B20" s="40">
        <f>IF('C7'!B20&gt;0,'C14'!B49/'C7'!B20*100,"--")</f>
        <v>0</v>
      </c>
      <c r="C20" s="40">
        <f>IF('C7'!C20&gt;0,'C14'!C49/'C7'!C20*100,"--")</f>
        <v>0</v>
      </c>
      <c r="D20" s="40">
        <f>IF('C7'!D20&gt;0,'C14'!D49/'C7'!D20*100,"--")</f>
        <v>0</v>
      </c>
      <c r="E20" s="40">
        <f>IF('C7'!E20&gt;0,'C14'!E49/'C7'!E20*100,"--")</f>
        <v>0</v>
      </c>
      <c r="F20" s="40">
        <f>IF('C7'!F20&gt;0,'C14'!F49/'C7'!F20*100,"--")</f>
        <v>0</v>
      </c>
      <c r="G20" s="40">
        <f>IF('C7'!G20&gt;0,'C14'!G49/'C7'!G20*100,"--")</f>
        <v>0</v>
      </c>
      <c r="H20" s="40">
        <f>IF('C7'!H20&gt;0,'C14'!H49/'C7'!H20*100,"--")</f>
        <v>0</v>
      </c>
      <c r="I20" s="40">
        <f>IF('C7'!I20&gt;0,'C14'!I49/'C7'!I20*100,"--")</f>
        <v>2.3793982289823727</v>
      </c>
      <c r="J20" s="40">
        <f>IF('C7'!J20&gt;0,'C14'!J49/'C7'!J20*100,"--")</f>
        <v>2.349736040940722</v>
      </c>
      <c r="K20" s="40">
        <f>IF('C7'!K20&gt;0,'C14'!K49/'C7'!K20*100,"--")</f>
        <v>2.4118961780971957</v>
      </c>
      <c r="L20" s="40">
        <f>IF('C7'!L20&gt;0,'C14'!L49/'C7'!L20*100,"--")</f>
        <v>2.5749335618860694</v>
      </c>
      <c r="M20" s="40">
        <f>IF('C7'!M20&gt;0,'C14'!M49/'C7'!M20*100,"--")</f>
        <v>2.6110808986321961</v>
      </c>
      <c r="N20" s="40">
        <f>IF('C7'!N20&gt;0,'C14'!N49/'C7'!N20*100,"--")</f>
        <v>2.63889091301033</v>
      </c>
      <c r="O20" s="40">
        <f>IF('C7'!O20&gt;0,'C14'!O49/'C7'!O20*100,"--")</f>
        <v>2.6326286408535116</v>
      </c>
      <c r="P20" s="40">
        <f>IF('C7'!P20&gt;0,'C14'!P49/'C7'!P20*100,"--")</f>
        <v>2.5996425418458449</v>
      </c>
      <c r="Q20" s="40">
        <f>IF('C7'!Q20&gt;0,'C14'!Q49/'C7'!Q20*100,"--")</f>
        <v>2.5980035241096457</v>
      </c>
      <c r="R20" s="40">
        <f>IF('C7'!R20&gt;0,'C14'!R49/'C7'!R20*100,"--")</f>
        <v>2.5985716278127806</v>
      </c>
      <c r="S20" s="40">
        <f>IF('C7'!S20&gt;0,'C14'!S49/'C7'!S20*100,"--")</f>
        <v>2.6004906560565111</v>
      </c>
      <c r="T20" s="40">
        <f>IF('C7'!T20&gt;0,'C14'!T49/'C7'!T20*100,"--")</f>
        <v>2.4677140648842086</v>
      </c>
      <c r="U20" s="40">
        <f>IF('C7'!U20&gt;0,'C14'!U49/'C7'!U20*100,"--")</f>
        <v>2.4431216688811133</v>
      </c>
      <c r="V20" s="40">
        <f>IF('C7'!V20&gt;0,'C14'!V49/'C7'!V20*100,"--")</f>
        <v>2.5325083426523749</v>
      </c>
      <c r="W20" s="40">
        <f>IF('C7'!W20&gt;0,'C14'!W49/'C7'!W20*100,"--")</f>
        <v>2.5048130384279368</v>
      </c>
      <c r="X20" s="40">
        <f>IF('C7'!X20&gt;0,'C14'!X49/'C7'!X20*100,"--")</f>
        <v>2.4369405887668325</v>
      </c>
      <c r="Y20" s="40">
        <f>IF('C7'!Y20&gt;0,'C14'!Y49/'C7'!Y20*100,"--")</f>
        <v>5.3340626946201581</v>
      </c>
      <c r="Z20" s="40">
        <f>IF('C7'!Z20&gt;0,'C14'!Z49/'C7'!Z20*100,"--")</f>
        <v>19.80966622053371</v>
      </c>
      <c r="AA20" s="40">
        <f>IF('C7'!AA20&gt;0,'C14'!AA49/'C7'!AA20*100,"--")</f>
        <v>26.241468938719979</v>
      </c>
      <c r="AB20" s="40">
        <f>IF('C7'!AB20&gt;0,'C14'!AB49/'C7'!AB20*100,"--")</f>
        <v>26.575454361621411</v>
      </c>
      <c r="AC20" s="40">
        <f>IF('C7'!AC20&gt;0,'C14'!AC49/'C7'!AC20*100,"--")</f>
        <v>25.957913821907486</v>
      </c>
      <c r="AD20" s="40">
        <f>IF('C7'!AD20&gt;0,'C14'!AD49/'C7'!AD20*100,"--")</f>
        <v>8.9487550650418477</v>
      </c>
      <c r="AE20" s="53"/>
    </row>
    <row r="21" spans="1:31" ht="12.75" customHeight="1">
      <c r="A21" s="35" t="s">
        <v>21</v>
      </c>
      <c r="B21" s="40">
        <f>IF('C7'!B21&gt;0,'C14'!B50/'C7'!B21*100,"--")</f>
        <v>0</v>
      </c>
      <c r="C21" s="40">
        <f>IF('C7'!C21&gt;0,'C14'!C50/'C7'!C21*100,"--")</f>
        <v>0</v>
      </c>
      <c r="D21" s="40">
        <f>IF('C7'!D21&gt;0,'C14'!D50/'C7'!D21*100,"--")</f>
        <v>0</v>
      </c>
      <c r="E21" s="40">
        <f>IF('C7'!E21&gt;0,'C14'!E50/'C7'!E21*100,"--")</f>
        <v>0</v>
      </c>
      <c r="F21" s="40">
        <f>IF('C7'!F21&gt;0,'C14'!F50/'C7'!F21*100,"--")</f>
        <v>0</v>
      </c>
      <c r="G21" s="40">
        <f>IF('C7'!G21&gt;0,'C14'!G50/'C7'!G21*100,"--")</f>
        <v>0</v>
      </c>
      <c r="H21" s="40">
        <f>IF('C7'!H21&gt;0,'C14'!H50/'C7'!H21*100,"--")</f>
        <v>0</v>
      </c>
      <c r="I21" s="40">
        <f>IF('C7'!I21&gt;0,'C14'!I50/'C7'!I21*100,"--")</f>
        <v>3.4118863923320655</v>
      </c>
      <c r="J21" s="40">
        <f>IF('C7'!J21&gt;0,'C14'!J50/'C7'!J21*100,"--")</f>
        <v>3.4282331286644694</v>
      </c>
      <c r="K21" s="40">
        <f>IF('C7'!K21&gt;0,'C14'!K50/'C7'!K21*100,"--")</f>
        <v>3.4424488173331111</v>
      </c>
      <c r="L21" s="40">
        <f>IF('C7'!L21&gt;0,'C14'!L50/'C7'!L21*100,"--")</f>
        <v>3.2536879441701765</v>
      </c>
      <c r="M21" s="40">
        <f>IF('C7'!M21&gt;0,'C14'!M50/'C7'!M21*100,"--")</f>
        <v>3.3394828958709146</v>
      </c>
      <c r="N21" s="40">
        <f>IF('C7'!N21&gt;0,'C14'!N50/'C7'!N21*100,"--")</f>
        <v>3.3127097447736764</v>
      </c>
      <c r="O21" s="40">
        <f>IF('C7'!O21&gt;0,'C14'!O50/'C7'!O21*100,"--")</f>
        <v>3.2511988663502565</v>
      </c>
      <c r="P21" s="40">
        <f>IF('C7'!P21&gt;0,'C14'!P50/'C7'!P21*100,"--")</f>
        <v>3.3242146639057757</v>
      </c>
      <c r="Q21" s="40">
        <f>IF('C7'!Q21&gt;0,'C14'!Q50/'C7'!Q21*100,"--")</f>
        <v>3.323183197442193</v>
      </c>
      <c r="R21" s="40">
        <f>IF('C7'!R21&gt;0,'C14'!R50/'C7'!R21*100,"--")</f>
        <v>3.2511494146799729</v>
      </c>
      <c r="S21" s="40">
        <f>IF('C7'!S21&gt;0,'C14'!S50/'C7'!S21*100,"--")</f>
        <v>3.3075377293123651</v>
      </c>
      <c r="T21" s="40">
        <f>IF('C7'!T21&gt;0,'C14'!T50/'C7'!T21*100,"--")</f>
        <v>3.3872907094139793</v>
      </c>
      <c r="U21" s="40">
        <f>IF('C7'!U21&gt;0,'C14'!U50/'C7'!U21*100,"--")</f>
        <v>3.302287662443161</v>
      </c>
      <c r="V21" s="40">
        <f>IF('C7'!V21&gt;0,'C14'!V50/'C7'!V21*100,"--")</f>
        <v>3.0821427077885657</v>
      </c>
      <c r="W21" s="40">
        <f>IF('C7'!W21&gt;0,'C14'!W50/'C7'!W21*100,"--")</f>
        <v>3.1264818800212648</v>
      </c>
      <c r="X21" s="40">
        <f>IF('C7'!X21&gt;0,'C14'!X50/'C7'!X21*100,"--")</f>
        <v>3.042899464155512</v>
      </c>
      <c r="Y21" s="40">
        <f>IF('C7'!Y21&gt;0,'C14'!Y50/'C7'!Y21*100,"--")</f>
        <v>9.1102975813202871</v>
      </c>
      <c r="Z21" s="40">
        <f>IF('C7'!Z21&gt;0,'C14'!Z50/'C7'!Z21*100,"--")</f>
        <v>18.315155208243823</v>
      </c>
      <c r="AA21" s="40">
        <f>IF('C7'!AA21&gt;0,'C14'!AA50/'C7'!AA21*100,"--")</f>
        <v>23.183621832656716</v>
      </c>
      <c r="AB21" s="40">
        <f>IF('C7'!AB21&gt;0,'C14'!AB50/'C7'!AB21*100,"--")</f>
        <v>23.759040307112699</v>
      </c>
      <c r="AC21" s="40">
        <f>IF('C7'!AC21&gt;0,'C14'!AC50/'C7'!AC21*100,"--")</f>
        <v>24.662487910857251</v>
      </c>
      <c r="AD21" s="40">
        <f>IF('C7'!AD21&gt;0,'C14'!AD50/'C7'!AD21*100,"--")</f>
        <v>8.2569880378607721</v>
      </c>
      <c r="AE21" s="53"/>
    </row>
    <row r="22" spans="1:31" ht="12.75" customHeight="1">
      <c r="A22" s="35" t="s">
        <v>20</v>
      </c>
      <c r="B22" s="40">
        <f>IF('C7'!B22&gt;0,'C14'!B51/'C7'!B22*100,"--")</f>
        <v>0</v>
      </c>
      <c r="C22" s="40">
        <f>IF('C7'!C22&gt;0,'C14'!C51/'C7'!C22*100,"--")</f>
        <v>0</v>
      </c>
      <c r="D22" s="40">
        <f>IF('C7'!D22&gt;0,'C14'!D51/'C7'!D22*100,"--")</f>
        <v>0</v>
      </c>
      <c r="E22" s="40">
        <f>IF('C7'!E22&gt;0,'C14'!E51/'C7'!E22*100,"--")</f>
        <v>0</v>
      </c>
      <c r="F22" s="40">
        <f>IF('C7'!F22&gt;0,'C14'!F51/'C7'!F22*100,"--")</f>
        <v>0</v>
      </c>
      <c r="G22" s="40">
        <f>IF('C7'!G22&gt;0,'C14'!G51/'C7'!G22*100,"--")</f>
        <v>0</v>
      </c>
      <c r="H22" s="40">
        <f>IF('C7'!H22&gt;0,'C14'!H51/'C7'!H22*100,"--")</f>
        <v>0</v>
      </c>
      <c r="I22" s="40">
        <f>IF('C7'!I22&gt;0,'C14'!I51/'C7'!I22*100,"--")</f>
        <v>9.4752004974772959</v>
      </c>
      <c r="J22" s="40">
        <f>IF('C7'!J22&gt;0,'C14'!J51/'C7'!J22*100,"--")</f>
        <v>7.392497277277597</v>
      </c>
      <c r="K22" s="40">
        <f>IF('C7'!K22&gt;0,'C14'!K51/'C7'!K22*100,"--")</f>
        <v>4.5391112782891163</v>
      </c>
      <c r="L22" s="40">
        <f>IF('C7'!L22&gt;0,'C14'!L51/'C7'!L22*100,"--")</f>
        <v>4.6324506464572188</v>
      </c>
      <c r="M22" s="40">
        <f>IF('C7'!M22&gt;0,'C14'!M51/'C7'!M22*100,"--")</f>
        <v>3.938828898410319</v>
      </c>
      <c r="N22" s="40">
        <f>IF('C7'!N22&gt;0,'C14'!N51/'C7'!N22*100,"--")</f>
        <v>2.9082895816525949</v>
      </c>
      <c r="O22" s="40">
        <f>IF('C7'!O22&gt;0,'C14'!O51/'C7'!O22*100,"--")</f>
        <v>3.1510844456356728</v>
      </c>
      <c r="P22" s="40">
        <f>IF('C7'!P22&gt;0,'C14'!P51/'C7'!P22*100,"--")</f>
        <v>3.5068923469106132</v>
      </c>
      <c r="Q22" s="40">
        <f>IF('C7'!Q22&gt;0,'C14'!Q51/'C7'!Q22*100,"--")</f>
        <v>3.1082728337177032</v>
      </c>
      <c r="R22" s="40">
        <f>IF('C7'!R22&gt;0,'C14'!R51/'C7'!R22*100,"--")</f>
        <v>3.2372688789294126</v>
      </c>
      <c r="S22" s="40">
        <f>IF('C7'!S22&gt;0,'C14'!S51/'C7'!S22*100,"--")</f>
        <v>3.4511154201528784</v>
      </c>
      <c r="T22" s="40">
        <f>IF('C7'!T22&gt;0,'C14'!T51/'C7'!T22*100,"--")</f>
        <v>3.4673135508043704</v>
      </c>
      <c r="U22" s="40">
        <f>IF('C7'!U22&gt;0,'C14'!U51/'C7'!U22*100,"--")</f>
        <v>3.5773309452735513</v>
      </c>
      <c r="V22" s="40">
        <f>IF('C7'!V22&gt;0,'C14'!V51/'C7'!V22*100,"--")</f>
        <v>3.4347852531435019</v>
      </c>
      <c r="W22" s="40">
        <f>IF('C7'!W22&gt;0,'C14'!W51/'C7'!W22*100,"--")</f>
        <v>3.3311496304350667</v>
      </c>
      <c r="X22" s="40">
        <f>IF('C7'!X22&gt;0,'C14'!X51/'C7'!X22*100,"--")</f>
        <v>3.3617904434443591</v>
      </c>
      <c r="Y22" s="40">
        <f>IF('C7'!Y22&gt;0,'C14'!Y51/'C7'!Y22*100,"--")</f>
        <v>8.1875348503204162</v>
      </c>
      <c r="Z22" s="40">
        <f>IF('C7'!Z22&gt;0,'C14'!Z51/'C7'!Z22*100,"--")</f>
        <v>22.744285778162151</v>
      </c>
      <c r="AA22" s="40">
        <f>IF('C7'!AA22&gt;0,'C14'!AA51/'C7'!AA22*100,"--")</f>
        <v>25.339494481430936</v>
      </c>
      <c r="AB22" s="40">
        <f>IF('C7'!AB22&gt;0,'C14'!AB51/'C7'!AB22*100,"--")</f>
        <v>24.4961074636633</v>
      </c>
      <c r="AC22" s="40">
        <f>IF('C7'!AC22&gt;0,'C14'!AC51/'C7'!AC22*100,"--")</f>
        <v>22.164598287839642</v>
      </c>
      <c r="AD22" s="40">
        <f>IF('C7'!AD22&gt;0,'C14'!AD51/'C7'!AD22*100,"--")</f>
        <v>6.2110442649680815</v>
      </c>
      <c r="AE22" s="53"/>
    </row>
    <row r="23" spans="1:31" ht="12.75" customHeight="1">
      <c r="A23" s="35" t="s">
        <v>19</v>
      </c>
      <c r="B23" s="40">
        <f>IF('C7'!B23&gt;0,'C14'!B52/'C7'!B23*100,"--")</f>
        <v>0</v>
      </c>
      <c r="C23" s="40">
        <f>IF('C7'!C23&gt;0,'C14'!C52/'C7'!C23*100,"--")</f>
        <v>0</v>
      </c>
      <c r="D23" s="40">
        <f>IF('C7'!D23&gt;0,'C14'!D52/'C7'!D23*100,"--")</f>
        <v>0</v>
      </c>
      <c r="E23" s="40">
        <f>IF('C7'!E23&gt;0,'C14'!E52/'C7'!E23*100,"--")</f>
        <v>0</v>
      </c>
      <c r="F23" s="40">
        <f>IF('C7'!F23&gt;0,'C14'!F52/'C7'!F23*100,"--")</f>
        <v>0</v>
      </c>
      <c r="G23" s="40">
        <f>IF('C7'!G23&gt;0,'C14'!G52/'C7'!G23*100,"--")</f>
        <v>0</v>
      </c>
      <c r="H23" s="40">
        <f>IF('C7'!H23&gt;0,'C14'!H52/'C7'!H23*100,"--")</f>
        <v>0</v>
      </c>
      <c r="I23" s="40">
        <f>IF('C7'!I23&gt;0,'C14'!I52/'C7'!I23*100,"--")</f>
        <v>0</v>
      </c>
      <c r="J23" s="40">
        <f>IF('C7'!J23&gt;0,'C14'!J52/'C7'!J23*100,"--")</f>
        <v>1.287637592933164E-4</v>
      </c>
      <c r="K23" s="40">
        <f>IF('C7'!K23&gt;0,'C14'!K52/'C7'!K23*100,"--")</f>
        <v>0</v>
      </c>
      <c r="L23" s="40">
        <f>IF('C7'!L23&gt;0,'C14'!L52/'C7'!L23*100,"--")</f>
        <v>0</v>
      </c>
      <c r="M23" s="40">
        <f>IF('C7'!M23&gt;0,'C14'!M52/'C7'!M23*100,"--")</f>
        <v>0</v>
      </c>
      <c r="N23" s="40">
        <f>IF('C7'!N23&gt;0,'C14'!N52/'C7'!N23*100,"--")</f>
        <v>9.5218596071471365E-5</v>
      </c>
      <c r="O23" s="40">
        <f>IF('C7'!O23&gt;0,'C14'!O52/'C7'!O23*100,"--")</f>
        <v>0</v>
      </c>
      <c r="P23" s="40">
        <f>IF('C7'!P23&gt;0,'C14'!P52/'C7'!P23*100,"--")</f>
        <v>0</v>
      </c>
      <c r="Q23" s="40">
        <f>IF('C7'!Q23&gt;0,'C14'!Q52/'C7'!Q23*100,"--")</f>
        <v>0</v>
      </c>
      <c r="R23" s="40">
        <f>IF('C7'!R23&gt;0,'C14'!R52/'C7'!R23*100,"--")</f>
        <v>0</v>
      </c>
      <c r="S23" s="40">
        <f>IF('C7'!S23&gt;0,'C14'!S52/'C7'!S23*100,"--")</f>
        <v>0</v>
      </c>
      <c r="T23" s="40">
        <f>IF('C7'!T23&gt;0,'C14'!T52/'C7'!T23*100,"--")</f>
        <v>0</v>
      </c>
      <c r="U23" s="40">
        <f>IF('C7'!U23&gt;0,'C14'!U52/'C7'!U23*100,"--")</f>
        <v>0</v>
      </c>
      <c r="V23" s="40">
        <f>IF('C7'!V23&gt;0,'C14'!V52/'C7'!V23*100,"--")</f>
        <v>0</v>
      </c>
      <c r="W23" s="40">
        <f>IF('C7'!W23&gt;0,'C14'!W52/'C7'!W23*100,"--")</f>
        <v>0</v>
      </c>
      <c r="X23" s="40">
        <f>IF('C7'!X23&gt;0,'C14'!X52/'C7'!X23*100,"--")</f>
        <v>0</v>
      </c>
      <c r="Y23" s="40">
        <f>IF('C7'!Y23&gt;0,'C14'!Y52/'C7'!Y23*100,"--")</f>
        <v>4.790227373673936</v>
      </c>
      <c r="Z23" s="40">
        <f>IF('C7'!Z23&gt;0,'C14'!Z52/'C7'!Z23*100,"--")</f>
        <v>17.629872906263174</v>
      </c>
      <c r="AA23" s="40">
        <f>IF('C7'!AA23&gt;0,'C14'!AA52/'C7'!AA23*100,"--")</f>
        <v>15.945888907319878</v>
      </c>
      <c r="AB23" s="40">
        <f>IF('C7'!AB23&gt;0,'C14'!AB52/'C7'!AB23*100,"--")</f>
        <v>15.757787819197071</v>
      </c>
      <c r="AC23" s="40">
        <f>IF('C7'!AC23&gt;0,'C14'!AC52/'C7'!AC23*100,"--")</f>
        <v>16.88471764421622</v>
      </c>
      <c r="AD23" s="40">
        <f>IF('C7'!AD23&gt;0,'C14'!AD52/'C7'!AD23*100,"--")</f>
        <v>3.027047654289782</v>
      </c>
      <c r="AE23" s="53"/>
    </row>
    <row r="24" spans="1:31" ht="12.75" customHeight="1">
      <c r="A24" s="35" t="s">
        <v>18</v>
      </c>
      <c r="B24" s="40">
        <f>IF('C7'!B24&gt;0,'C14'!B53/'C7'!B24*100,"--")</f>
        <v>0</v>
      </c>
      <c r="C24" s="40">
        <f>IF('C7'!C24&gt;0,'C14'!C53/'C7'!C24*100,"--")</f>
        <v>0</v>
      </c>
      <c r="D24" s="40">
        <f>IF('C7'!D24&gt;0,'C14'!D53/'C7'!D24*100,"--")</f>
        <v>0</v>
      </c>
      <c r="E24" s="40">
        <f>IF('C7'!E24&gt;0,'C14'!E53/'C7'!E24*100,"--")</f>
        <v>0</v>
      </c>
      <c r="F24" s="40">
        <f>IF('C7'!F24&gt;0,'C14'!F53/'C7'!F24*100,"--")</f>
        <v>0</v>
      </c>
      <c r="G24" s="40">
        <f>IF('C7'!G24&gt;0,'C14'!G53/'C7'!G24*100,"--")</f>
        <v>0</v>
      </c>
      <c r="H24" s="40">
        <f>IF('C7'!H24&gt;0,'C14'!H53/'C7'!H24*100,"--")</f>
        <v>0</v>
      </c>
      <c r="I24" s="40">
        <f>IF('C7'!I24&gt;0,'C14'!I53/'C7'!I24*100,"--")</f>
        <v>2.3607525577846915</v>
      </c>
      <c r="J24" s="40">
        <f>IF('C7'!J24&gt;0,'C14'!J53/'C7'!J24*100,"--")</f>
        <v>2.2249377089167144</v>
      </c>
      <c r="K24" s="40">
        <f>IF('C7'!K24&gt;0,'C14'!K53/'C7'!K24*100,"--")</f>
        <v>2.1814310531053174</v>
      </c>
      <c r="L24" s="40">
        <f>IF('C7'!L24&gt;0,'C14'!L53/'C7'!L24*100,"--")</f>
        <v>1.9816057094537074</v>
      </c>
      <c r="M24" s="40">
        <f>IF('C7'!M24&gt;0,'C14'!M53/'C7'!M24*100,"--")</f>
        <v>2.7788113715630827</v>
      </c>
      <c r="N24" s="40">
        <f>IF('C7'!N24&gt;0,'C14'!N53/'C7'!N24*100,"--")</f>
        <v>1.2445322318120657</v>
      </c>
      <c r="O24" s="40">
        <f>IF('C7'!O24&gt;0,'C14'!O53/'C7'!O24*100,"--")</f>
        <v>1.3535544222137619</v>
      </c>
      <c r="P24" s="40">
        <f>IF('C7'!P24&gt;0,'C14'!P53/'C7'!P24*100,"--")</f>
        <v>1.41170680749511</v>
      </c>
      <c r="Q24" s="40">
        <f>IF('C7'!Q24&gt;0,'C14'!Q53/'C7'!Q24*100,"--")</f>
        <v>1.3022426001724612</v>
      </c>
      <c r="R24" s="40">
        <f>IF('C7'!R24&gt;0,'C14'!R53/'C7'!R24*100,"--")</f>
        <v>1.4484910773180264</v>
      </c>
      <c r="S24" s="40">
        <f>IF('C7'!S24&gt;0,'C14'!S53/'C7'!S24*100,"--")</f>
        <v>1.3996018590902461</v>
      </c>
      <c r="T24" s="40">
        <f>IF('C7'!T24&gt;0,'C14'!T53/'C7'!T24*100,"--")</f>
        <v>1.570751587394988</v>
      </c>
      <c r="U24" s="40">
        <f>IF('C7'!U24&gt;0,'C14'!U53/'C7'!U24*100,"--")</f>
        <v>1.5209637293548717</v>
      </c>
      <c r="V24" s="40">
        <f>IF('C7'!V24&gt;0,'C14'!V53/'C7'!V24*100,"--")</f>
        <v>1.3037654341274272</v>
      </c>
      <c r="W24" s="40">
        <f>IF('C7'!W24&gt;0,'C14'!W53/'C7'!W24*100,"--")</f>
        <v>1.0698669719792588</v>
      </c>
      <c r="X24" s="40">
        <f>IF('C7'!X24&gt;0,'C14'!X53/'C7'!X24*100,"--")</f>
        <v>1.739558603566238</v>
      </c>
      <c r="Y24" s="40">
        <f>IF('C7'!Y24&gt;0,'C14'!Y53/'C7'!Y24*100,"--")</f>
        <v>3.0981311511966845</v>
      </c>
      <c r="Z24" s="40">
        <f>IF('C7'!Z24&gt;0,'C14'!Z53/'C7'!Z24*100,"--")</f>
        <v>9.0576847274434957</v>
      </c>
      <c r="AA24" s="40">
        <f>IF('C7'!AA24&gt;0,'C14'!AA53/'C7'!AA24*100,"--")</f>
        <v>8.4297586414684123</v>
      </c>
      <c r="AB24" s="40">
        <f>IF('C7'!AB24&gt;0,'C14'!AB53/'C7'!AB24*100,"--")</f>
        <v>8.4348768594775958</v>
      </c>
      <c r="AC24" s="40">
        <f>IF('C7'!AC24&gt;0,'C14'!AC53/'C7'!AC24*100,"--")</f>
        <v>23.719414111665678</v>
      </c>
      <c r="AD24" s="40">
        <f>IF('C7'!AD24&gt;0,'C14'!AD53/'C7'!AD24*100,"--")</f>
        <v>5.2747031127361339</v>
      </c>
      <c r="AE24" s="53"/>
    </row>
    <row r="25" spans="1:31" ht="12.75" customHeight="1">
      <c r="A25" s="35" t="s">
        <v>17</v>
      </c>
      <c r="B25" s="40">
        <f>IF('C7'!B25&gt;0,'C14'!B54/'C7'!B25*100,"--")</f>
        <v>0</v>
      </c>
      <c r="C25" s="40">
        <f>IF('C7'!C25&gt;0,'C14'!C54/'C7'!C25*100,"--")</f>
        <v>0</v>
      </c>
      <c r="D25" s="40">
        <f>IF('C7'!D25&gt;0,'C14'!D54/'C7'!D25*100,"--")</f>
        <v>0</v>
      </c>
      <c r="E25" s="40">
        <f>IF('C7'!E25&gt;0,'C14'!E54/'C7'!E25*100,"--")</f>
        <v>0</v>
      </c>
      <c r="F25" s="40">
        <f>IF('C7'!F25&gt;0,'C14'!F54/'C7'!F25*100,"--")</f>
        <v>0</v>
      </c>
      <c r="G25" s="40">
        <f>IF('C7'!G25&gt;0,'C14'!G54/'C7'!G25*100,"--")</f>
        <v>0</v>
      </c>
      <c r="H25" s="40">
        <f>IF('C7'!H25&gt;0,'C14'!H54/'C7'!H25*100,"--")</f>
        <v>0</v>
      </c>
      <c r="I25" s="40">
        <f>IF('C7'!I25&gt;0,'C14'!I54/'C7'!I25*100,"--")</f>
        <v>7.3910729449492049E-2</v>
      </c>
      <c r="J25" s="40">
        <f>IF('C7'!J25&gt;0,'C14'!J54/'C7'!J25*100,"--")</f>
        <v>5.9622354375723441E-2</v>
      </c>
      <c r="K25" s="40">
        <f>IF('C7'!K25&gt;0,'C14'!K54/'C7'!K25*100,"--")</f>
        <v>5.9548237775244317E-2</v>
      </c>
      <c r="L25" s="40">
        <f>IF('C7'!L25&gt;0,'C14'!L54/'C7'!L25*100,"--")</f>
        <v>5.7021397706956023E-2</v>
      </c>
      <c r="M25" s="40">
        <f>IF('C7'!M25&gt;0,'C14'!M54/'C7'!M25*100,"--")</f>
        <v>5.7315945969666555E-2</v>
      </c>
      <c r="N25" s="40">
        <f>IF('C7'!N25&gt;0,'C14'!N54/'C7'!N25*100,"--")</f>
        <v>8.5150815352411535E-2</v>
      </c>
      <c r="O25" s="40">
        <f>IF('C7'!O25&gt;0,'C14'!O54/'C7'!O25*100,"--")</f>
        <v>8.3100427168040836E-2</v>
      </c>
      <c r="P25" s="40">
        <f>IF('C7'!P25&gt;0,'C14'!P54/'C7'!P25*100,"--")</f>
        <v>7.7591342535298813E-2</v>
      </c>
      <c r="Q25" s="40">
        <f>IF('C7'!Q25&gt;0,'C14'!Q54/'C7'!Q25*100,"--")</f>
        <v>7.8172143527832874E-2</v>
      </c>
      <c r="R25" s="40">
        <f>IF('C7'!R25&gt;0,'C14'!R54/'C7'!R25*100,"--")</f>
        <v>7.3245698004747242E-2</v>
      </c>
      <c r="S25" s="40">
        <f>IF('C7'!S25&gt;0,'C14'!S54/'C7'!S25*100,"--")</f>
        <v>8.3721766892941349E-2</v>
      </c>
      <c r="T25" s="40">
        <f>IF('C7'!T25&gt;0,'C14'!T54/'C7'!T25*100,"--")</f>
        <v>0.10472391139830023</v>
      </c>
      <c r="U25" s="40">
        <f>IF('C7'!U25&gt;0,'C14'!U54/'C7'!U25*100,"--")</f>
        <v>0.12049109880585697</v>
      </c>
      <c r="V25" s="40">
        <f>IF('C7'!V25&gt;0,'C14'!V54/'C7'!V25*100,"--")</f>
        <v>0.14371942216514</v>
      </c>
      <c r="W25" s="40">
        <f>IF('C7'!W25&gt;0,'C14'!W54/'C7'!W25*100,"--")</f>
        <v>0.15074503129751687</v>
      </c>
      <c r="X25" s="40">
        <f>IF('C7'!X25&gt;0,'C14'!X54/'C7'!X25*100,"--")</f>
        <v>0.11031305335249242</v>
      </c>
      <c r="Y25" s="40">
        <f>IF('C7'!Y25&gt;0,'C14'!Y54/'C7'!Y25*100,"--")</f>
        <v>0.87634886255487965</v>
      </c>
      <c r="Z25" s="40">
        <f>IF('C7'!Z25&gt;0,'C14'!Z54/'C7'!Z25*100,"--")</f>
        <v>3.5600307581236592</v>
      </c>
      <c r="AA25" s="40">
        <f>IF('C7'!AA25&gt;0,'C14'!AA54/'C7'!AA25*100,"--")</f>
        <v>3.2909658581165853</v>
      </c>
      <c r="AB25" s="40">
        <f>IF('C7'!AB25&gt;0,'C14'!AB54/'C7'!AB25*100,"--")</f>
        <v>3.8124457988363005</v>
      </c>
      <c r="AC25" s="40">
        <f>IF('C7'!AC25&gt;0,'C14'!AC54/'C7'!AC25*100,"--")</f>
        <v>3.6517565523771118</v>
      </c>
      <c r="AD25" s="40">
        <f>IF('C7'!AD25&gt;0,'C14'!AD54/'C7'!AD25*100,"--")</f>
        <v>0.83766116434922411</v>
      </c>
      <c r="AE25" s="53"/>
    </row>
    <row r="26" spans="1:31" ht="12.75" customHeight="1">
      <c r="A26" s="35" t="s">
        <v>16</v>
      </c>
      <c r="B26" s="40">
        <f>IF('C7'!B26&gt;0,'C14'!B55/'C7'!B26*100,"--")</f>
        <v>0</v>
      </c>
      <c r="C26" s="40">
        <f>IF('C7'!C26&gt;0,'C14'!C55/'C7'!C26*100,"--")</f>
        <v>0</v>
      </c>
      <c r="D26" s="40">
        <f>IF('C7'!D26&gt;0,'C14'!D55/'C7'!D26*100,"--")</f>
        <v>0</v>
      </c>
      <c r="E26" s="40">
        <f>IF('C7'!E26&gt;0,'C14'!E55/'C7'!E26*100,"--")</f>
        <v>0</v>
      </c>
      <c r="F26" s="40">
        <f>IF('C7'!F26&gt;0,'C14'!F55/'C7'!F26*100,"--")</f>
        <v>0</v>
      </c>
      <c r="G26" s="40">
        <f>IF('C7'!G26&gt;0,'C14'!G55/'C7'!G26*100,"--")</f>
        <v>0</v>
      </c>
      <c r="H26" s="40">
        <f>IF('C7'!H26&gt;0,'C14'!H55/'C7'!H26*100,"--")</f>
        <v>0</v>
      </c>
      <c r="I26" s="40">
        <f>IF('C7'!I26&gt;0,'C14'!I55/'C7'!I26*100,"--")</f>
        <v>2.5700449274691319</v>
      </c>
      <c r="J26" s="40">
        <f>IF('C7'!J26&gt;0,'C14'!J55/'C7'!J26*100,"--")</f>
        <v>3.6630093406446629</v>
      </c>
      <c r="K26" s="40">
        <f>IF('C7'!K26&gt;0,'C14'!K55/'C7'!K26*100,"--")</f>
        <v>3.6822741055913766</v>
      </c>
      <c r="L26" s="40">
        <f>IF('C7'!L26&gt;0,'C14'!L55/'C7'!L26*100,"--")</f>
        <v>3.652814590900467</v>
      </c>
      <c r="M26" s="40">
        <f>IF('C7'!M26&gt;0,'C14'!M55/'C7'!M26*100,"--")</f>
        <v>3.6329128351046167</v>
      </c>
      <c r="N26" s="40">
        <f>IF('C7'!N26&gt;0,'C14'!N55/'C7'!N26*100,"--")</f>
        <v>3.3838238144566879</v>
      </c>
      <c r="O26" s="40">
        <f>IF('C7'!O26&gt;0,'C14'!O55/'C7'!O26*100,"--")</f>
        <v>2.7231370498296115</v>
      </c>
      <c r="P26" s="40">
        <f>IF('C7'!P26&gt;0,'C14'!P55/'C7'!P26*100,"--")</f>
        <v>1.99115973547381</v>
      </c>
      <c r="Q26" s="40">
        <f>IF('C7'!Q26&gt;0,'C14'!Q55/'C7'!Q26*100,"--")</f>
        <v>3.4607579128782788</v>
      </c>
      <c r="R26" s="40">
        <f>IF('C7'!R26&gt;0,'C14'!R55/'C7'!R26*100,"--")</f>
        <v>3.3382819057753079</v>
      </c>
      <c r="S26" s="40">
        <f>IF('C7'!S26&gt;0,'C14'!S55/'C7'!S26*100,"--")</f>
        <v>3.1513324435085872</v>
      </c>
      <c r="T26" s="40">
        <f>IF('C7'!T26&gt;0,'C14'!T55/'C7'!T26*100,"--")</f>
        <v>2.7678313812601267</v>
      </c>
      <c r="U26" s="40">
        <f>IF('C7'!U26&gt;0,'C14'!U55/'C7'!U26*100,"--")</f>
        <v>3.0628902318220828</v>
      </c>
      <c r="V26" s="40">
        <f>IF('C7'!V26&gt;0,'C14'!V55/'C7'!V26*100,"--")</f>
        <v>3.118782676291564</v>
      </c>
      <c r="W26" s="40">
        <f>IF('C7'!W26&gt;0,'C14'!W55/'C7'!W26*100,"--")</f>
        <v>2.4141840836722017</v>
      </c>
      <c r="X26" s="40">
        <f>IF('C7'!X26&gt;0,'C14'!X55/'C7'!X26*100,"--")</f>
        <v>1.7661706128862167</v>
      </c>
      <c r="Y26" s="40">
        <f>IF('C7'!Y26&gt;0,'C14'!Y55/'C7'!Y26*100,"--")</f>
        <v>3.0149886172926457</v>
      </c>
      <c r="Z26" s="40">
        <f>IF('C7'!Z26&gt;0,'C14'!Z55/'C7'!Z26*100,"--")</f>
        <v>15.36525667594697</v>
      </c>
      <c r="AA26" s="40">
        <f>IF('C7'!AA26&gt;0,'C14'!AA55/'C7'!AA26*100,"--")</f>
        <v>17.457556766443687</v>
      </c>
      <c r="AB26" s="40">
        <f>IF('C7'!AB26&gt;0,'C14'!AB55/'C7'!AB26*100,"--")</f>
        <v>26.011679077436899</v>
      </c>
      <c r="AC26" s="40">
        <f>IF('C7'!AC26&gt;0,'C14'!AC55/'C7'!AC26*100,"--")</f>
        <v>24.915569349817076</v>
      </c>
      <c r="AD26" s="40">
        <f>IF('C7'!AD26&gt;0,'C14'!AD55/'C7'!AD26*100,"--")</f>
        <v>4.5038996500097648</v>
      </c>
      <c r="AE26" s="53"/>
    </row>
    <row r="27" spans="1:31" ht="12.75" customHeight="1">
      <c r="A27" s="35" t="s">
        <v>15</v>
      </c>
      <c r="B27" s="40">
        <f>IF('C7'!B27&gt;0,'C14'!B56/'C7'!B27*100,"--")</f>
        <v>0</v>
      </c>
      <c r="C27" s="40">
        <f>IF('C7'!C27&gt;0,'C14'!C56/'C7'!C27*100,"--")</f>
        <v>0</v>
      </c>
      <c r="D27" s="40">
        <f>IF('C7'!D27&gt;0,'C14'!D56/'C7'!D27*100,"--")</f>
        <v>0</v>
      </c>
      <c r="E27" s="40">
        <f>IF('C7'!E27&gt;0,'C14'!E56/'C7'!E27*100,"--")</f>
        <v>0</v>
      </c>
      <c r="F27" s="40">
        <f>IF('C7'!F27&gt;0,'C14'!F56/'C7'!F27*100,"--")</f>
        <v>0</v>
      </c>
      <c r="G27" s="40">
        <f>IF('C7'!G27&gt;0,'C14'!G56/'C7'!G27*100,"--")</f>
        <v>0</v>
      </c>
      <c r="H27" s="40">
        <f>IF('C7'!H27&gt;0,'C14'!H56/'C7'!H27*100,"--")</f>
        <v>0</v>
      </c>
      <c r="I27" s="40">
        <f>IF('C7'!I27&gt;0,'C14'!I56/'C7'!I27*100,"--")</f>
        <v>2.5684952569098933</v>
      </c>
      <c r="J27" s="40">
        <f>IF('C7'!J27&gt;0,'C14'!J56/'C7'!J27*100,"--")</f>
        <v>1.4930424173797388</v>
      </c>
      <c r="K27" s="40">
        <f>IF('C7'!K27&gt;0,'C14'!K56/'C7'!K27*100,"--")</f>
        <v>1.0457606450615808</v>
      </c>
      <c r="L27" s="40">
        <f>IF('C7'!L27&gt;0,'C14'!L56/'C7'!L27*100,"--")</f>
        <v>0.7278844187768595</v>
      </c>
      <c r="M27" s="40">
        <f>IF('C7'!M27&gt;0,'C14'!M56/'C7'!M27*100,"--")</f>
        <v>0.40022633524030443</v>
      </c>
      <c r="N27" s="40">
        <f>IF('C7'!N27&gt;0,'C14'!N56/'C7'!N27*100,"--")</f>
        <v>0.57508434829405841</v>
      </c>
      <c r="O27" s="40">
        <f>IF('C7'!O27&gt;0,'C14'!O56/'C7'!O27*100,"--")</f>
        <v>0.34949364863242399</v>
      </c>
      <c r="P27" s="40">
        <f>IF('C7'!P27&gt;0,'C14'!P56/'C7'!P27*100,"--")</f>
        <v>0.40381919056644011</v>
      </c>
      <c r="Q27" s="40">
        <f>IF('C7'!Q27&gt;0,'C14'!Q56/'C7'!Q27*100,"--")</f>
        <v>0.38920496193561077</v>
      </c>
      <c r="R27" s="40">
        <f>IF('C7'!R27&gt;0,'C14'!R56/'C7'!R27*100,"--")</f>
        <v>0.70997919584280134</v>
      </c>
      <c r="S27" s="40">
        <f>IF('C7'!S27&gt;0,'C14'!S56/'C7'!S27*100,"--")</f>
        <v>0.43183063675885991</v>
      </c>
      <c r="T27" s="40">
        <f>IF('C7'!T27&gt;0,'C14'!T56/'C7'!T27*100,"--")</f>
        <v>0.27696693528983429</v>
      </c>
      <c r="U27" s="40">
        <f>IF('C7'!U27&gt;0,'C14'!U56/'C7'!U27*100,"--")</f>
        <v>0.17260218669975172</v>
      </c>
      <c r="V27" s="40">
        <f>IF('C7'!V27&gt;0,'C14'!V56/'C7'!V27*100,"--")</f>
        <v>0.18346023531941394</v>
      </c>
      <c r="W27" s="40">
        <f>IF('C7'!W27&gt;0,'C14'!W56/'C7'!W27*100,"--")</f>
        <v>0.312520820221314</v>
      </c>
      <c r="X27" s="40">
        <f>IF('C7'!X27&gt;0,'C14'!X56/'C7'!X27*100,"--")</f>
        <v>0.25647820017398898</v>
      </c>
      <c r="Y27" s="40">
        <f>IF('C7'!Y27&gt;0,'C14'!Y56/'C7'!Y27*100,"--")</f>
        <v>7.8792419494085371</v>
      </c>
      <c r="Z27" s="40">
        <f>IF('C7'!Z27&gt;0,'C14'!Z56/'C7'!Z27*100,"--")</f>
        <v>19.411421890194912</v>
      </c>
      <c r="AA27" s="40">
        <f>IF('C7'!AA27&gt;0,'C14'!AA56/'C7'!AA27*100,"--")</f>
        <v>20.719260705321101</v>
      </c>
      <c r="AB27" s="40">
        <f>IF('C7'!AB27&gt;0,'C14'!AB56/'C7'!AB27*100,"--")</f>
        <v>19.312605728729924</v>
      </c>
      <c r="AC27" s="40">
        <f>IF('C7'!AC27&gt;0,'C14'!AC56/'C7'!AC27*100,"--")</f>
        <v>19.841663941347651</v>
      </c>
      <c r="AD27" s="40">
        <f>IF('C7'!AD27&gt;0,'C14'!AD56/'C7'!AD27*100,"--")</f>
        <v>5.1593912617563635</v>
      </c>
      <c r="AE27" s="53"/>
    </row>
    <row r="28" spans="1:31" ht="12.75" customHeight="1">
      <c r="A28" s="35" t="s">
        <v>14</v>
      </c>
      <c r="B28" s="40">
        <f>IF('C7'!B28&gt;0,'C14'!B57/'C7'!B28*100,"--")</f>
        <v>0</v>
      </c>
      <c r="C28" s="40">
        <f>IF('C7'!C28&gt;0,'C14'!C57/'C7'!C28*100,"--")</f>
        <v>0</v>
      </c>
      <c r="D28" s="40">
        <f>IF('C7'!D28&gt;0,'C14'!D57/'C7'!D28*100,"--")</f>
        <v>0</v>
      </c>
      <c r="E28" s="40">
        <f>IF('C7'!E28&gt;0,'C14'!E57/'C7'!E28*100,"--")</f>
        <v>0</v>
      </c>
      <c r="F28" s="40">
        <f>IF('C7'!F28&gt;0,'C14'!F57/'C7'!F28*100,"--")</f>
        <v>0</v>
      </c>
      <c r="G28" s="40">
        <f>IF('C7'!G28&gt;0,'C14'!G57/'C7'!G28*100,"--")</f>
        <v>0</v>
      </c>
      <c r="H28" s="40">
        <f>IF('C7'!H28&gt;0,'C14'!H57/'C7'!H28*100,"--")</f>
        <v>0</v>
      </c>
      <c r="I28" s="40">
        <f>IF('C7'!I28&gt;0,'C14'!I57/'C7'!I28*100,"--")</f>
        <v>2.3280849119010925</v>
      </c>
      <c r="J28" s="40">
        <f>IF('C7'!J28&gt;0,'C14'!J57/'C7'!J28*100,"--")</f>
        <v>2.3540902403103159</v>
      </c>
      <c r="K28" s="40">
        <f>IF('C7'!K28&gt;0,'C14'!K57/'C7'!K28*100,"--")</f>
        <v>2.1928584217770153</v>
      </c>
      <c r="L28" s="40">
        <f>IF('C7'!L28&gt;0,'C14'!L57/'C7'!L28*100,"--")</f>
        <v>2.1616123749336529</v>
      </c>
      <c r="M28" s="40">
        <f>IF('C7'!M28&gt;0,'C14'!M57/'C7'!M28*100,"--")</f>
        <v>2.1973715950768873</v>
      </c>
      <c r="N28" s="40">
        <f>IF('C7'!N28&gt;0,'C14'!N57/'C7'!N28*100,"--")</f>
        <v>1.9763787033458828</v>
      </c>
      <c r="O28" s="40">
        <f>IF('C7'!O28&gt;0,'C14'!O57/'C7'!O28*100,"--")</f>
        <v>1.8856823522504296</v>
      </c>
      <c r="P28" s="40">
        <f>IF('C7'!P28&gt;0,'C14'!P57/'C7'!P28*100,"--")</f>
        <v>2.0108168717461701</v>
      </c>
      <c r="Q28" s="40">
        <f>IF('C7'!Q28&gt;0,'C14'!Q57/'C7'!Q28*100,"--")</f>
        <v>2.1305851801406965</v>
      </c>
      <c r="R28" s="40">
        <f>IF('C7'!R28&gt;0,'C14'!R57/'C7'!R28*100,"--")</f>
        <v>2.2368134404523969</v>
      </c>
      <c r="S28" s="40">
        <f>IF('C7'!S28&gt;0,'C14'!S57/'C7'!S28*100,"--")</f>
        <v>2.3441830266521575</v>
      </c>
      <c r="T28" s="40">
        <f>IF('C7'!T28&gt;0,'C14'!T57/'C7'!T28*100,"--")</f>
        <v>2.4904075335320157</v>
      </c>
      <c r="U28" s="40">
        <f>IF('C7'!U28&gt;0,'C14'!U57/'C7'!U28*100,"--")</f>
        <v>2.5010588520139749</v>
      </c>
      <c r="V28" s="40">
        <f>IF('C7'!V28&gt;0,'C14'!V57/'C7'!V28*100,"--")</f>
        <v>2.6080690535362758</v>
      </c>
      <c r="W28" s="40">
        <f>IF('C7'!W28&gt;0,'C14'!W57/'C7'!W28*100,"--")</f>
        <v>2.4879565080238946</v>
      </c>
      <c r="X28" s="40">
        <f>IF('C7'!X28&gt;0,'C14'!X57/'C7'!X28*100,"--")</f>
        <v>2.2788867633340542</v>
      </c>
      <c r="Y28" s="40">
        <f>IF('C7'!Y28&gt;0,'C14'!Y57/'C7'!Y28*100,"--")</f>
        <v>3.1183377980691498</v>
      </c>
      <c r="Z28" s="40">
        <f>IF('C7'!Z28&gt;0,'C14'!Z57/'C7'!Z28*100,"--")</f>
        <v>7.5065624215737676</v>
      </c>
      <c r="AA28" s="40">
        <f>IF('C7'!AA28&gt;0,'C14'!AA57/'C7'!AA28*100,"--")</f>
        <v>10.440538727122679</v>
      </c>
      <c r="AB28" s="40">
        <f>IF('C7'!AB28&gt;0,'C14'!AB57/'C7'!AB28*100,"--")</f>
        <v>12.249188004649071</v>
      </c>
      <c r="AC28" s="40">
        <f>IF('C7'!AC28&gt;0,'C14'!AC57/'C7'!AC28*100,"--")</f>
        <v>12.066375707178004</v>
      </c>
      <c r="AD28" s="40">
        <f>IF('C7'!AD28&gt;0,'C14'!AD57/'C7'!AD28*100,"--")</f>
        <v>4.2920178471968873</v>
      </c>
      <c r="AE28" s="53"/>
    </row>
    <row r="29" spans="1:31" ht="12.75" customHeight="1">
      <c r="A29" s="35" t="s">
        <v>13</v>
      </c>
      <c r="B29" s="40">
        <f>IF('C7'!B29&gt;0,'C14'!B58/'C7'!B29*100,"--")</f>
        <v>0</v>
      </c>
      <c r="C29" s="40">
        <f>IF('C7'!C29&gt;0,'C14'!C58/'C7'!C29*100,"--")</f>
        <v>0</v>
      </c>
      <c r="D29" s="40">
        <f>IF('C7'!D29&gt;0,'C14'!D58/'C7'!D29*100,"--")</f>
        <v>0</v>
      </c>
      <c r="E29" s="40">
        <f>IF('C7'!E29&gt;0,'C14'!E58/'C7'!E29*100,"--")</f>
        <v>0</v>
      </c>
      <c r="F29" s="40">
        <f>IF('C7'!F29&gt;0,'C14'!F58/'C7'!F29*100,"--")</f>
        <v>0</v>
      </c>
      <c r="G29" s="40">
        <f>IF('C7'!G29&gt;0,'C14'!G58/'C7'!G29*100,"--")</f>
        <v>0</v>
      </c>
      <c r="H29" s="40">
        <f>IF('C7'!H29&gt;0,'C14'!H58/'C7'!H29*100,"--")</f>
        <v>0</v>
      </c>
      <c r="I29" s="40">
        <f>IF('C7'!I29&gt;0,'C14'!I58/'C7'!I29*100,"--")</f>
        <v>0.54224705497930414</v>
      </c>
      <c r="J29" s="40">
        <f>IF('C7'!J29&gt;0,'C14'!J58/'C7'!J29*100,"--")</f>
        <v>0.31255691174740591</v>
      </c>
      <c r="K29" s="40">
        <f>IF('C7'!K29&gt;0,'C14'!K58/'C7'!K29*100,"--")</f>
        <v>0.38302338851024259</v>
      </c>
      <c r="L29" s="40">
        <f>IF('C7'!L29&gt;0,'C14'!L58/'C7'!L29*100,"--")</f>
        <v>0.37049536821479706</v>
      </c>
      <c r="M29" s="40">
        <f>IF('C7'!M29&gt;0,'C14'!M58/'C7'!M29*100,"--")</f>
        <v>0.37537612155287292</v>
      </c>
      <c r="N29" s="40">
        <f>IF('C7'!N29&gt;0,'C14'!N58/'C7'!N29*100,"--")</f>
        <v>0.28903148504952386</v>
      </c>
      <c r="O29" s="40">
        <f>IF('C7'!O29&gt;0,'C14'!O58/'C7'!O29*100,"--")</f>
        <v>0.25012175967976091</v>
      </c>
      <c r="P29" s="40">
        <f>IF('C7'!P29&gt;0,'C14'!P58/'C7'!P29*100,"--")</f>
        <v>0.27199473971518473</v>
      </c>
      <c r="Q29" s="40">
        <f>IF('C7'!Q29&gt;0,'C14'!Q58/'C7'!Q29*100,"--")</f>
        <v>0.24627834515398125</v>
      </c>
      <c r="R29" s="40">
        <f>IF('C7'!R29&gt;0,'C14'!R58/'C7'!R29*100,"--")</f>
        <v>0.23230767469413618</v>
      </c>
      <c r="S29" s="40">
        <f>IF('C7'!S29&gt;0,'C14'!S58/'C7'!S29*100,"--")</f>
        <v>0.23879061883058678</v>
      </c>
      <c r="T29" s="40">
        <f>IF('C7'!T29&gt;0,'C14'!T58/'C7'!T29*100,"--")</f>
        <v>0.22599205237733105</v>
      </c>
      <c r="U29" s="40">
        <f>IF('C7'!U29&gt;0,'C14'!U58/'C7'!U29*100,"--")</f>
        <v>0.2260079121145076</v>
      </c>
      <c r="V29" s="40">
        <f>IF('C7'!V29&gt;0,'C14'!V58/'C7'!V29*100,"--")</f>
        <v>0.26176139196349518</v>
      </c>
      <c r="W29" s="40">
        <f>IF('C7'!W29&gt;0,'C14'!W58/'C7'!W29*100,"--")</f>
        <v>0.19164986887098184</v>
      </c>
      <c r="X29" s="40">
        <f>IF('C7'!X29&gt;0,'C14'!X58/'C7'!X29*100,"--")</f>
        <v>0.12459641006368864</v>
      </c>
      <c r="Y29" s="40">
        <f>IF('C7'!Y29&gt;0,'C14'!Y58/'C7'!Y29*100,"--")</f>
        <v>1.6890719093044664</v>
      </c>
      <c r="Z29" s="40">
        <f>IF('C7'!Z29&gt;0,'C14'!Z58/'C7'!Z29*100,"--")</f>
        <v>6.6459957381706083</v>
      </c>
      <c r="AA29" s="40">
        <f>IF('C7'!AA29&gt;0,'C14'!AA58/'C7'!AA29*100,"--")</f>
        <v>11.979346324950509</v>
      </c>
      <c r="AB29" s="40">
        <f>IF('C7'!AB29&gt;0,'C14'!AB58/'C7'!AB29*100,"--")</f>
        <v>11.381722552261252</v>
      </c>
      <c r="AC29" s="40">
        <f>IF('C7'!AC29&gt;0,'C14'!AC58/'C7'!AC29*100,"--")</f>
        <v>11.066027433525075</v>
      </c>
      <c r="AD29" s="40">
        <f>IF('C7'!AD29&gt;0,'C14'!AD58/'C7'!AD29*100,"--")</f>
        <v>1.3912217745470947</v>
      </c>
      <c r="AE29" s="53"/>
    </row>
    <row r="30" spans="1:31" ht="12.75" customHeight="1">
      <c r="A30" s="35" t="s">
        <v>12</v>
      </c>
      <c r="B30" s="40">
        <f>IF('C7'!B30&gt;0,'C14'!B59/'C7'!B30*100,"--")</f>
        <v>0</v>
      </c>
      <c r="C30" s="40">
        <f>IF('C7'!C30&gt;0,'C14'!C59/'C7'!C30*100,"--")</f>
        <v>0</v>
      </c>
      <c r="D30" s="40">
        <f>IF('C7'!D30&gt;0,'C14'!D59/'C7'!D30*100,"--")</f>
        <v>0</v>
      </c>
      <c r="E30" s="40">
        <f>IF('C7'!E30&gt;0,'C14'!E59/'C7'!E30*100,"--")</f>
        <v>0</v>
      </c>
      <c r="F30" s="40">
        <f>IF('C7'!F30&gt;0,'C14'!F59/'C7'!F30*100,"--")</f>
        <v>0</v>
      </c>
      <c r="G30" s="40">
        <f>IF('C7'!G30&gt;0,'C14'!G59/'C7'!G30*100,"--")</f>
        <v>0</v>
      </c>
      <c r="H30" s="40">
        <f>IF('C7'!H30&gt;0,'C14'!H59/'C7'!H30*100,"--")</f>
        <v>0</v>
      </c>
      <c r="I30" s="40">
        <f>IF('C7'!I30&gt;0,'C14'!I59/'C7'!I30*100,"--")</f>
        <v>3.9328107795149933E-2</v>
      </c>
      <c r="J30" s="40">
        <f>IF('C7'!J30&gt;0,'C14'!J59/'C7'!J30*100,"--")</f>
        <v>3.9236692780264253E-2</v>
      </c>
      <c r="K30" s="40">
        <f>IF('C7'!K30&gt;0,'C14'!K59/'C7'!K30*100,"--")</f>
        <v>2.6616794028672581E-2</v>
      </c>
      <c r="L30" s="40">
        <f>IF('C7'!L30&gt;0,'C14'!L59/'C7'!L30*100,"--")</f>
        <v>2.8430293164894063E-2</v>
      </c>
      <c r="M30" s="40">
        <f>IF('C7'!M30&gt;0,'C14'!M59/'C7'!M30*100,"--")</f>
        <v>3.9248273393969434E-2</v>
      </c>
      <c r="N30" s="40">
        <f>IF('C7'!N30&gt;0,'C14'!N59/'C7'!N30*100,"--")</f>
        <v>5.779346730193459E-2</v>
      </c>
      <c r="O30" s="40">
        <f>IF('C7'!O30&gt;0,'C14'!O59/'C7'!O30*100,"--")</f>
        <v>6.8300468942533998E-2</v>
      </c>
      <c r="P30" s="40">
        <f>IF('C7'!P30&gt;0,'C14'!P59/'C7'!P30*100,"--")</f>
        <v>6.6083013507802504E-2</v>
      </c>
      <c r="Q30" s="40">
        <f>IF('C7'!Q30&gt;0,'C14'!Q59/'C7'!Q30*100,"--")</f>
        <v>7.1359730072838745E-2</v>
      </c>
      <c r="R30" s="40">
        <f>IF('C7'!R30&gt;0,'C14'!R59/'C7'!R30*100,"--")</f>
        <v>7.8413975662978419E-2</v>
      </c>
      <c r="S30" s="40">
        <f>IF('C7'!S30&gt;0,'C14'!S59/'C7'!S30*100,"--")</f>
        <v>7.4292349638137328E-2</v>
      </c>
      <c r="T30" s="40">
        <f>IF('C7'!T30&gt;0,'C14'!T59/'C7'!T30*100,"--")</f>
        <v>7.3660759138968704E-2</v>
      </c>
      <c r="U30" s="40">
        <f>IF('C7'!U30&gt;0,'C14'!U59/'C7'!U30*100,"--")</f>
        <v>7.0120603252866301E-2</v>
      </c>
      <c r="V30" s="40">
        <f>IF('C7'!V30&gt;0,'C14'!V59/'C7'!V30*100,"--")</f>
        <v>6.978680048738127E-2</v>
      </c>
      <c r="W30" s="40">
        <f>IF('C7'!W30&gt;0,'C14'!W59/'C7'!W30*100,"--")</f>
        <v>5.1493060069241675E-2</v>
      </c>
      <c r="X30" s="40">
        <f>IF('C7'!X30&gt;0,'C14'!X59/'C7'!X30*100,"--")</f>
        <v>3.0535594210406868E-2</v>
      </c>
      <c r="Y30" s="40">
        <f>IF('C7'!Y30&gt;0,'C14'!Y59/'C7'!Y30*100,"--")</f>
        <v>2.2432122535604773</v>
      </c>
      <c r="Z30" s="40">
        <f>IF('C7'!Z30&gt;0,'C14'!Z59/'C7'!Z30*100,"--")</f>
        <v>3.8037500677351037</v>
      </c>
      <c r="AA30" s="40">
        <f>IF('C7'!AA30&gt;0,'C14'!AA59/'C7'!AA30*100,"--")</f>
        <v>2.2963805067241099</v>
      </c>
      <c r="AB30" s="40">
        <f>IF('C7'!AB30&gt;0,'C14'!AB59/'C7'!AB30*100,"--")</f>
        <v>1.9814834850147769</v>
      </c>
      <c r="AC30" s="40">
        <f>IF('C7'!AC30&gt;0,'C14'!AC59/'C7'!AC30*100,"--")</f>
        <v>2.053955848011519</v>
      </c>
      <c r="AD30" s="40">
        <f>IF('C7'!AD30&gt;0,'C14'!AD59/'C7'!AD30*100,"--")</f>
        <v>1.0277730183452005</v>
      </c>
      <c r="AE30" s="53"/>
    </row>
    <row r="31" spans="1:31" ht="12.75" customHeight="1">
      <c r="A31" s="35" t="s">
        <v>11</v>
      </c>
      <c r="B31" s="40">
        <f>IF('C7'!B31&gt;0,'C14'!B60/'C7'!B31*100,"--")</f>
        <v>0</v>
      </c>
      <c r="C31" s="40">
        <f>IF('C7'!C31&gt;0,'C14'!C60/'C7'!C31*100,"--")</f>
        <v>0</v>
      </c>
      <c r="D31" s="40">
        <f>IF('C7'!D31&gt;0,'C14'!D60/'C7'!D31*100,"--")</f>
        <v>0</v>
      </c>
      <c r="E31" s="40">
        <f>IF('C7'!E31&gt;0,'C14'!E60/'C7'!E31*100,"--")</f>
        <v>0</v>
      </c>
      <c r="F31" s="40">
        <f>IF('C7'!F31&gt;0,'C14'!F60/'C7'!F31*100,"--")</f>
        <v>0</v>
      </c>
      <c r="G31" s="40">
        <f>IF('C7'!G31&gt;0,'C14'!G60/'C7'!G31*100,"--")</f>
        <v>0</v>
      </c>
      <c r="H31" s="40">
        <f>IF('C7'!H31&gt;0,'C14'!H60/'C7'!H31*100,"--")</f>
        <v>0</v>
      </c>
      <c r="I31" s="40">
        <f>IF('C7'!I31&gt;0,'C14'!I60/'C7'!I31*100,"--")</f>
        <v>6.0983928056917023</v>
      </c>
      <c r="J31" s="40">
        <f>IF('C7'!J31&gt;0,'C14'!J60/'C7'!J31*100,"--")</f>
        <v>5.6379673052332322</v>
      </c>
      <c r="K31" s="40">
        <f>IF('C7'!K31&gt;0,'C14'!K60/'C7'!K31*100,"--")</f>
        <v>5.5155828102727806</v>
      </c>
      <c r="L31" s="40">
        <f>IF('C7'!L31&gt;0,'C14'!L60/'C7'!L31*100,"--")</f>
        <v>5.6775894804911893</v>
      </c>
      <c r="M31" s="40">
        <f>IF('C7'!M31&gt;0,'C14'!M60/'C7'!M31*100,"--")</f>
        <v>5.6187446484047703</v>
      </c>
      <c r="N31" s="40">
        <f>IF('C7'!N31&gt;0,'C14'!N60/'C7'!N31*100,"--")</f>
        <v>5.5244449743340338</v>
      </c>
      <c r="O31" s="40">
        <f>IF('C7'!O31&gt;0,'C14'!O60/'C7'!O31*100,"--")</f>
        <v>5.5521706079700852</v>
      </c>
      <c r="P31" s="40">
        <f>IF('C7'!P31&gt;0,'C14'!P60/'C7'!P31*100,"--")</f>
        <v>5.5486791510232498</v>
      </c>
      <c r="Q31" s="40">
        <f>IF('C7'!Q31&gt;0,'C14'!Q60/'C7'!Q31*100,"--")</f>
        <v>5.0724519518301685</v>
      </c>
      <c r="R31" s="40">
        <f>IF('C7'!R31&gt;0,'C14'!R60/'C7'!R31*100,"--")</f>
        <v>5.1663830716899328</v>
      </c>
      <c r="S31" s="40">
        <f>IF('C7'!S31&gt;0,'C14'!S60/'C7'!S31*100,"--")</f>
        <v>4.9828176696559572</v>
      </c>
      <c r="T31" s="40">
        <f>IF('C7'!T31&gt;0,'C14'!T60/'C7'!T31*100,"--")</f>
        <v>5.186930645040051</v>
      </c>
      <c r="U31" s="40">
        <f>IF('C7'!U31&gt;0,'C14'!U60/'C7'!U31*100,"--")</f>
        <v>4.464049678939694</v>
      </c>
      <c r="V31" s="40">
        <f>IF('C7'!V31&gt;0,'C14'!V60/'C7'!V31*100,"--")</f>
        <v>3.4417297228142818</v>
      </c>
      <c r="W31" s="40">
        <f>IF('C7'!W31&gt;0,'C14'!W60/'C7'!W31*100,"--")</f>
        <v>4.6333132879213226</v>
      </c>
      <c r="X31" s="40">
        <f>IF('C7'!X31&gt;0,'C14'!X60/'C7'!X31*100,"--")</f>
        <v>4.5911938960920908</v>
      </c>
      <c r="Y31" s="40">
        <f>IF('C7'!Y31&gt;0,'C14'!Y60/'C7'!Y31*100,"--")</f>
        <v>5.3527943464044867</v>
      </c>
      <c r="Z31" s="40">
        <f>IF('C7'!Z31&gt;0,'C14'!Z60/'C7'!Z31*100,"--")</f>
        <v>8.0608709571421482</v>
      </c>
      <c r="AA31" s="40">
        <f>IF('C7'!AA31&gt;0,'C14'!AA60/'C7'!AA31*100,"--")</f>
        <v>10.229361314200759</v>
      </c>
      <c r="AB31" s="40">
        <f>IF('C7'!AB31&gt;0,'C14'!AB60/'C7'!AB31*100,"--")</f>
        <v>10.286920410413398</v>
      </c>
      <c r="AC31" s="40">
        <f>IF('C7'!AC31&gt;0,'C14'!AC60/'C7'!AC31*100,"--")</f>
        <v>11.568271949849871</v>
      </c>
      <c r="AD31" s="40">
        <f>IF('C7'!AD31&gt;0,'C14'!AD60/'C7'!AD31*100,"--")</f>
        <v>4.6792862193648217</v>
      </c>
      <c r="AE31" s="53"/>
    </row>
    <row r="32" spans="1:31" ht="12.75" customHeight="1">
      <c r="A32" s="35" t="s">
        <v>10</v>
      </c>
      <c r="B32" s="40">
        <f>IF('C7'!B32&gt;0,'C14'!B61/'C7'!B32*100,"--")</f>
        <v>0</v>
      </c>
      <c r="C32" s="40">
        <f>IF('C7'!C32&gt;0,'C14'!C61/'C7'!C32*100,"--")</f>
        <v>0</v>
      </c>
      <c r="D32" s="40">
        <f>IF('C7'!D32&gt;0,'C14'!D61/'C7'!D32*100,"--")</f>
        <v>0</v>
      </c>
      <c r="E32" s="40">
        <f>IF('C7'!E32&gt;0,'C14'!E61/'C7'!E32*100,"--")</f>
        <v>0</v>
      </c>
      <c r="F32" s="40">
        <f>IF('C7'!F32&gt;0,'C14'!F61/'C7'!F32*100,"--")</f>
        <v>0</v>
      </c>
      <c r="G32" s="40">
        <f>IF('C7'!G32&gt;0,'C14'!G61/'C7'!G32*100,"--")</f>
        <v>0</v>
      </c>
      <c r="H32" s="40">
        <f>IF('C7'!H32&gt;0,'C14'!H61/'C7'!H32*100,"--")</f>
        <v>0</v>
      </c>
      <c r="I32" s="40">
        <f>IF('C7'!I32&gt;0,'C14'!I61/'C7'!I32*100,"--")</f>
        <v>5.0149900534327614</v>
      </c>
      <c r="J32" s="40">
        <f>IF('C7'!J32&gt;0,'C14'!J61/'C7'!J32*100,"--")</f>
        <v>5.0355056437895636</v>
      </c>
      <c r="K32" s="40">
        <f>IF('C7'!K32&gt;0,'C14'!K61/'C7'!K32*100,"--")</f>
        <v>5.064684613300682</v>
      </c>
      <c r="L32" s="40">
        <f>IF('C7'!L32&gt;0,'C14'!L61/'C7'!L32*100,"--")</f>
        <v>4.9738578531898652</v>
      </c>
      <c r="M32" s="40">
        <f>IF('C7'!M32&gt;0,'C14'!M61/'C7'!M32*100,"--")</f>
        <v>4.7605455420641825</v>
      </c>
      <c r="N32" s="40">
        <f>IF('C7'!N32&gt;0,'C14'!N61/'C7'!N32*100,"--")</f>
        <v>4.9348638203471769</v>
      </c>
      <c r="O32" s="40">
        <f>IF('C7'!O32&gt;0,'C14'!O61/'C7'!O32*100,"--")</f>
        <v>4.9542586605167953</v>
      </c>
      <c r="P32" s="40">
        <f>IF('C7'!P32&gt;0,'C14'!P61/'C7'!P32*100,"--")</f>
        <v>4.965640683603767</v>
      </c>
      <c r="Q32" s="40">
        <f>IF('C7'!Q32&gt;0,'C14'!Q61/'C7'!Q32*100,"--")</f>
        <v>4.9418299939050847</v>
      </c>
      <c r="R32" s="40">
        <f>IF('C7'!R32&gt;0,'C14'!R61/'C7'!R32*100,"--")</f>
        <v>4.9148165651072739</v>
      </c>
      <c r="S32" s="40">
        <f>IF('C7'!S32&gt;0,'C14'!S61/'C7'!S32*100,"--")</f>
        <v>4.9255129451670845</v>
      </c>
      <c r="T32" s="40">
        <f>IF('C7'!T32&gt;0,'C14'!T61/'C7'!T32*100,"--")</f>
        <v>4.8412122144484435</v>
      </c>
      <c r="U32" s="40">
        <f>IF('C7'!U32&gt;0,'C14'!U61/'C7'!U32*100,"--")</f>
        <v>4.6827633261987058</v>
      </c>
      <c r="V32" s="40">
        <f>IF('C7'!V32&gt;0,'C14'!V61/'C7'!V32*100,"--")</f>
        <v>4.7059281797748715</v>
      </c>
      <c r="W32" s="40">
        <f>IF('C7'!W32&gt;0,'C14'!W61/'C7'!W32*100,"--")</f>
        <v>4.7093061458513397</v>
      </c>
      <c r="X32" s="40">
        <f>IF('C7'!X32&gt;0,'C14'!X61/'C7'!X32*100,"--")</f>
        <v>4.6891977144224199</v>
      </c>
      <c r="Y32" s="40">
        <f>IF('C7'!Y32&gt;0,'C14'!Y61/'C7'!Y32*100,"--")</f>
        <v>7.0975884403507816</v>
      </c>
      <c r="Z32" s="40">
        <f>IF('C7'!Z32&gt;0,'C14'!Z61/'C7'!Z32*100,"--")</f>
        <v>22.231892977711219</v>
      </c>
      <c r="AA32" s="40">
        <f>IF('C7'!AA32&gt;0,'C14'!AA61/'C7'!AA32*100,"--")</f>
        <v>27.669241161329854</v>
      </c>
      <c r="AB32" s="40">
        <f>IF('C7'!AB32&gt;0,'C14'!AB61/'C7'!AB32*100,"--")</f>
        <v>28.639358255600428</v>
      </c>
      <c r="AC32" s="40">
        <f>IF('C7'!AC32&gt;0,'C14'!AC61/'C7'!AC32*100,"--")</f>
        <v>28.711023536720269</v>
      </c>
      <c r="AD32" s="40">
        <f>IF('C7'!AD32&gt;0,'C14'!AD61/'C7'!AD32*100,"--")</f>
        <v>8.928052650122261</v>
      </c>
      <c r="AE32" s="53"/>
    </row>
    <row r="33" spans="1:31" ht="12.75" customHeight="1">
      <c r="A33" s="35" t="s">
        <v>9</v>
      </c>
      <c r="B33" s="40">
        <f>IF('C7'!B33&gt;0,'C14'!B62/'C7'!B33*100,"--")</f>
        <v>0</v>
      </c>
      <c r="C33" s="40">
        <f>IF('C7'!C33&gt;0,'C14'!C62/'C7'!C33*100,"--")</f>
        <v>0</v>
      </c>
      <c r="D33" s="40">
        <f>IF('C7'!D33&gt;0,'C14'!D62/'C7'!D33*100,"--")</f>
        <v>0</v>
      </c>
      <c r="E33" s="40">
        <f>IF('C7'!E33&gt;0,'C14'!E62/'C7'!E33*100,"--")</f>
        <v>0</v>
      </c>
      <c r="F33" s="40">
        <f>IF('C7'!F33&gt;0,'C14'!F62/'C7'!F33*100,"--")</f>
        <v>0</v>
      </c>
      <c r="G33" s="40">
        <f>IF('C7'!G33&gt;0,'C14'!G62/'C7'!G33*100,"--")</f>
        <v>0</v>
      </c>
      <c r="H33" s="40">
        <f>IF('C7'!H33&gt;0,'C14'!H62/'C7'!H33*100,"--")</f>
        <v>0</v>
      </c>
      <c r="I33" s="40">
        <f>IF('C7'!I33&gt;0,'C14'!I62/'C7'!I33*100,"--")</f>
        <v>0.93862432065891233</v>
      </c>
      <c r="J33" s="40">
        <f>IF('C7'!J33&gt;0,'C14'!J62/'C7'!J33*100,"--")</f>
        <v>1.1855067099129102</v>
      </c>
      <c r="K33" s="40">
        <f>IF('C7'!K33&gt;0,'C14'!K62/'C7'!K33*100,"--")</f>
        <v>1.3178591249722209</v>
      </c>
      <c r="L33" s="40">
        <f>IF('C7'!L33&gt;0,'C14'!L62/'C7'!L33*100,"--")</f>
        <v>1.2251973054991476</v>
      </c>
      <c r="M33" s="40">
        <f>IF('C7'!M33&gt;0,'C14'!M62/'C7'!M33*100,"--")</f>
        <v>1.1000387976551629</v>
      </c>
      <c r="N33" s="40">
        <f>IF('C7'!N33&gt;0,'C14'!N62/'C7'!N33*100,"--")</f>
        <v>0.97728914042545378</v>
      </c>
      <c r="O33" s="40">
        <f>IF('C7'!O33&gt;0,'C14'!O62/'C7'!O33*100,"--")</f>
        <v>0.96165129888207568</v>
      </c>
      <c r="P33" s="40">
        <f>IF('C7'!P33&gt;0,'C14'!P62/'C7'!P33*100,"--")</f>
        <v>1.0363453210404394</v>
      </c>
      <c r="Q33" s="40">
        <f>IF('C7'!Q33&gt;0,'C14'!Q62/'C7'!Q33*100,"--")</f>
        <v>1.0315105572212202</v>
      </c>
      <c r="R33" s="40">
        <f>IF('C7'!R33&gt;0,'C14'!R62/'C7'!R33*100,"--")</f>
        <v>0.9875597522936338</v>
      </c>
      <c r="S33" s="40">
        <f>IF('C7'!S33&gt;0,'C14'!S62/'C7'!S33*100,"--")</f>
        <v>0.99944988988820371</v>
      </c>
      <c r="T33" s="40">
        <f>IF('C7'!T33&gt;0,'C14'!T62/'C7'!T33*100,"--")</f>
        <v>1.0212616356767714</v>
      </c>
      <c r="U33" s="40">
        <f>IF('C7'!U33&gt;0,'C14'!U62/'C7'!U33*100,"--")</f>
        <v>0.95209254669386623</v>
      </c>
      <c r="V33" s="40">
        <f>IF('C7'!V33&gt;0,'C14'!V62/'C7'!V33*100,"--")</f>
        <v>0.9660154174280402</v>
      </c>
      <c r="W33" s="40">
        <f>IF('C7'!W33&gt;0,'C14'!W62/'C7'!W33*100,"--")</f>
        <v>0.89626559268353823</v>
      </c>
      <c r="X33" s="40">
        <f>IF('C7'!X33&gt;0,'C14'!X62/'C7'!X33*100,"--")</f>
        <v>0.71423962755353931</v>
      </c>
      <c r="Y33" s="40">
        <f>IF('C7'!Y33&gt;0,'C14'!Y62/'C7'!Y33*100,"--")</f>
        <v>6.7703733777083954</v>
      </c>
      <c r="Z33" s="40">
        <f>IF('C7'!Z33&gt;0,'C14'!Z62/'C7'!Z33*100,"--")</f>
        <v>15.873862119915536</v>
      </c>
      <c r="AA33" s="40">
        <f>IF('C7'!AA33&gt;0,'C14'!AA62/'C7'!AA33*100,"--")</f>
        <v>13.766936826766161</v>
      </c>
      <c r="AB33" s="40">
        <f>IF('C7'!AB33&gt;0,'C14'!AB62/'C7'!AB33*100,"--")</f>
        <v>17.902450343681679</v>
      </c>
      <c r="AC33" s="40">
        <f>IF('C7'!AC33&gt;0,'C14'!AC62/'C7'!AC33*100,"--")</f>
        <v>18.978640370691512</v>
      </c>
      <c r="AD33" s="40">
        <f>IF('C7'!AD33&gt;0,'C14'!AD62/'C7'!AD33*100,"--")</f>
        <v>4.7440801116156566</v>
      </c>
      <c r="AE33" s="53"/>
    </row>
    <row r="34" spans="1:31" ht="12.75" customHeight="1">
      <c r="A34" s="2" t="s">
        <v>50</v>
      </c>
      <c r="B34" s="40">
        <f>IF('C7'!B34&gt;0,'C14'!B63/'C7'!B34*100,"--")</f>
        <v>0</v>
      </c>
      <c r="C34" s="40">
        <f>IF('C7'!C34&gt;0,'C14'!C63/'C7'!C34*100,"--")</f>
        <v>0</v>
      </c>
      <c r="D34" s="40">
        <f>IF('C7'!D34&gt;0,'C14'!D63/'C7'!D34*100,"--")</f>
        <v>0</v>
      </c>
      <c r="E34" s="40">
        <f>IF('C7'!E34&gt;0,'C14'!E63/'C7'!E34*100,"--")</f>
        <v>0</v>
      </c>
      <c r="F34" s="40">
        <f>IF('C7'!F34&gt;0,'C14'!F63/'C7'!F34*100,"--")</f>
        <v>0</v>
      </c>
      <c r="G34" s="40">
        <f>IF('C7'!G34&gt;0,'C14'!G63/'C7'!G34*100,"--")</f>
        <v>0</v>
      </c>
      <c r="H34" s="40">
        <f>IF('C7'!H34&gt;0,'C14'!H63/'C7'!H34*100,"--")</f>
        <v>0</v>
      </c>
      <c r="I34" s="40">
        <f>IF('C7'!I34&gt;0,'C14'!I63/'C7'!I34*100,"--")</f>
        <v>0.73338349493550603</v>
      </c>
      <c r="J34" s="40">
        <f>IF('C7'!J34&gt;0,'C14'!J63/'C7'!J34*100,"--")</f>
        <v>0.58468560509223544</v>
      </c>
      <c r="K34" s="40">
        <f>IF('C7'!K34&gt;0,'C14'!K63/'C7'!K34*100,"--")</f>
        <v>0.52237581121467092</v>
      </c>
      <c r="L34" s="40">
        <f>IF('C7'!L34&gt;0,'C14'!L63/'C7'!L34*100,"--")</f>
        <v>0.51718186325781901</v>
      </c>
      <c r="M34" s="40">
        <f>IF('C7'!M34&gt;0,'C14'!M63/'C7'!M34*100,"--")</f>
        <v>0.55937736173991992</v>
      </c>
      <c r="N34" s="40">
        <f>IF('C7'!N34&gt;0,'C14'!N63/'C7'!N34*100,"--")</f>
        <v>0.51132656538223287</v>
      </c>
      <c r="O34" s="40">
        <f>IF('C7'!O34&gt;0,'C14'!O63/'C7'!O34*100,"--")</f>
        <v>0.56934737772718647</v>
      </c>
      <c r="P34" s="40">
        <f>IF('C7'!P34&gt;0,'C14'!P63/'C7'!P34*100,"--")</f>
        <v>0.55124584837694768</v>
      </c>
      <c r="Q34" s="40">
        <f>IF('C7'!Q34&gt;0,'C14'!Q63/'C7'!Q34*100,"--")</f>
        <v>0.50575139450620799</v>
      </c>
      <c r="R34" s="40">
        <f>IF('C7'!R34&gt;0,'C14'!R63/'C7'!R34*100,"--")</f>
        <v>0.45543002765527901</v>
      </c>
      <c r="S34" s="40">
        <f>IF('C7'!S34&gt;0,'C14'!S63/'C7'!S34*100,"--")</f>
        <v>0.46875923876050762</v>
      </c>
      <c r="T34" s="40">
        <f>IF('C7'!T34&gt;0,'C14'!T63/'C7'!T34*100,"--")</f>
        <v>0.45285442797583525</v>
      </c>
      <c r="U34" s="40">
        <f>IF('C7'!U34&gt;0,'C14'!U63/'C7'!U34*100,"--")</f>
        <v>0.46729917337406679</v>
      </c>
      <c r="V34" s="40">
        <f>IF('C7'!V34&gt;0,'C14'!V63/'C7'!V34*100,"--")</f>
        <v>0.48110981026073946</v>
      </c>
      <c r="W34" s="40">
        <f>IF('C7'!W34&gt;0,'C14'!W63/'C7'!W34*100,"--")</f>
        <v>0.43325400542358505</v>
      </c>
      <c r="X34" s="40">
        <f>IF('C7'!X34&gt;0,'C14'!X63/'C7'!X34*100,"--")</f>
        <v>0.35134668796167245</v>
      </c>
      <c r="Y34" s="40">
        <f>IF('C7'!Y34&gt;0,'C14'!Y63/'C7'!Y34*100,"--")</f>
        <v>1.3520132226620567</v>
      </c>
      <c r="Z34" s="40">
        <f>IF('C7'!Z34&gt;0,'C14'!Z63/'C7'!Z34*100,"--")</f>
        <v>4.5089823069786243</v>
      </c>
      <c r="AA34" s="40">
        <f>IF('C7'!AA34&gt;0,'C14'!AA63/'C7'!AA34*100,"--")</f>
        <v>4.669505964246472</v>
      </c>
      <c r="AB34" s="40">
        <f>IF('C7'!AB34&gt;0,'C14'!AB63/'C7'!AB34*100,"--")</f>
        <v>5.0502025491664781</v>
      </c>
      <c r="AC34" s="40">
        <f>IF('C7'!AC34&gt;0,'C14'!AC63/'C7'!AC34*100,"--")</f>
        <v>6.4516071467205185</v>
      </c>
      <c r="AD34" s="40">
        <f>IF('C7'!AD34&gt;0,'C14'!AD63/'C7'!AD34*100,"--")</f>
        <v>1.4449212087741803</v>
      </c>
      <c r="AE34" s="53"/>
    </row>
    <row r="35" spans="1:31" ht="12.75" customHeight="1">
      <c r="B35" s="55"/>
      <c r="C35" s="54"/>
      <c r="D35" s="54"/>
      <c r="E35" s="54"/>
      <c r="F35" s="54"/>
      <c r="G35" s="54"/>
      <c r="H35" s="54"/>
      <c r="I35" s="54"/>
      <c r="J35" s="54"/>
      <c r="K35" s="54"/>
      <c r="L35" s="54"/>
      <c r="P35" s="54"/>
      <c r="Q35" s="54"/>
      <c r="R35" s="54"/>
      <c r="S35" s="54"/>
      <c r="T35" s="54"/>
      <c r="U35" s="54"/>
      <c r="V35" s="54"/>
      <c r="W35" s="54"/>
      <c r="X35" s="54"/>
      <c r="Y35" s="54"/>
      <c r="Z35" s="54"/>
      <c r="AA35" s="54"/>
      <c r="AB35" s="54"/>
      <c r="AC35" s="54"/>
      <c r="AE35" s="53"/>
    </row>
    <row r="36" spans="1:31" ht="12.75" customHeight="1" thickBot="1">
      <c r="A36" s="116" t="s">
        <v>48</v>
      </c>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53"/>
    </row>
    <row r="37" spans="1:31" ht="12.75" customHeight="1">
      <c r="AE37" s="53"/>
    </row>
    <row r="38" spans="1:31" ht="12.75" customHeight="1">
      <c r="A38" s="35" t="s">
        <v>33</v>
      </c>
      <c r="B38" s="47">
        <v>0</v>
      </c>
      <c r="C38" s="47">
        <v>0</v>
      </c>
      <c r="D38" s="47">
        <v>0</v>
      </c>
      <c r="E38" s="47">
        <v>0</v>
      </c>
      <c r="F38" s="47">
        <v>0</v>
      </c>
      <c r="G38" s="47">
        <v>0</v>
      </c>
      <c r="H38" s="47">
        <v>0</v>
      </c>
      <c r="I38" s="47">
        <v>4.0474480000000002</v>
      </c>
      <c r="J38" s="47">
        <v>5.0333190000000005</v>
      </c>
      <c r="K38" s="47">
        <v>7.0778440000000007</v>
      </c>
      <c r="L38" s="47">
        <v>7.9520629999999999</v>
      </c>
      <c r="M38" s="47">
        <v>7.3958370000000002</v>
      </c>
      <c r="N38" s="47">
        <v>9.1219919999999988</v>
      </c>
      <c r="O38" s="47">
        <v>7.3707080000000005</v>
      </c>
      <c r="P38" s="47">
        <v>6.3988770000000006</v>
      </c>
      <c r="Q38" s="47">
        <v>6.6916869999999999</v>
      </c>
      <c r="R38" s="47">
        <v>6.8343769999999999</v>
      </c>
      <c r="S38" s="47">
        <v>6.6854949999999986</v>
      </c>
      <c r="T38" s="47">
        <v>6.9068509999999996</v>
      </c>
      <c r="U38" s="57">
        <v>6.8972030000000002</v>
      </c>
      <c r="V38" s="57">
        <v>7.3298209999999999</v>
      </c>
      <c r="W38" s="47">
        <v>3.5704820000000002</v>
      </c>
      <c r="X38" s="47">
        <v>4.7329999999999997E-2</v>
      </c>
      <c r="Y38" s="47">
        <v>31.697216000000001</v>
      </c>
      <c r="Z38" s="47">
        <v>145.55910999999998</v>
      </c>
      <c r="AA38" s="47">
        <v>165.39659999999998</v>
      </c>
      <c r="AB38" s="47">
        <v>164.99506099999999</v>
      </c>
      <c r="AC38" s="47">
        <v>160.60877399999995</v>
      </c>
      <c r="AD38" s="47">
        <f>SUM(B38:AC38)</f>
        <v>767.61809499999993</v>
      </c>
    </row>
    <row r="39" spans="1:31" ht="12.75" customHeight="1">
      <c r="A39" s="35" t="s">
        <v>32</v>
      </c>
      <c r="B39" s="47">
        <v>0</v>
      </c>
      <c r="C39" s="47">
        <v>0</v>
      </c>
      <c r="D39" s="47">
        <v>0</v>
      </c>
      <c r="E39" s="47">
        <v>0</v>
      </c>
      <c r="F39" s="47">
        <v>0</v>
      </c>
      <c r="G39" s="47">
        <v>0</v>
      </c>
      <c r="H39" s="47">
        <v>0</v>
      </c>
      <c r="I39" s="47">
        <v>61.42540300000001</v>
      </c>
      <c r="J39" s="47">
        <v>60.206586000000001</v>
      </c>
      <c r="K39" s="47">
        <v>78.193962999999997</v>
      </c>
      <c r="L39" s="47">
        <v>80.467793999999984</v>
      </c>
      <c r="M39" s="47">
        <v>97.964222000000007</v>
      </c>
      <c r="N39" s="47">
        <v>104.64075700000002</v>
      </c>
      <c r="O39" s="47">
        <v>108.93449999999999</v>
      </c>
      <c r="P39" s="47">
        <v>93.147116000000025</v>
      </c>
      <c r="Q39" s="47">
        <v>123.61077800000001</v>
      </c>
      <c r="R39" s="47">
        <v>134.784177</v>
      </c>
      <c r="S39" s="47">
        <v>161.94086799999997</v>
      </c>
      <c r="T39" s="47">
        <v>177.48199399999999</v>
      </c>
      <c r="U39" s="47">
        <v>186.95423399999999</v>
      </c>
      <c r="V39" s="47">
        <v>189.77490299999999</v>
      </c>
      <c r="W39" s="47">
        <v>168.68838299999999</v>
      </c>
      <c r="X39" s="47">
        <v>123.78076900000001</v>
      </c>
      <c r="Y39" s="47">
        <v>437.56543499999998</v>
      </c>
      <c r="Z39" s="47">
        <v>1595.3578279999999</v>
      </c>
      <c r="AA39" s="47">
        <v>1474.379942</v>
      </c>
      <c r="AB39" s="47">
        <v>1830.6448229999999</v>
      </c>
      <c r="AC39" s="47">
        <v>1638.7471260000002</v>
      </c>
      <c r="AD39" s="47">
        <f t="shared" ref="AD39:AD62" si="0">SUM(B39:AC39)</f>
        <v>8928.6916009999986</v>
      </c>
    </row>
    <row r="40" spans="1:31" ht="12.75" customHeight="1">
      <c r="A40" s="35" t="s">
        <v>31</v>
      </c>
      <c r="B40" s="47">
        <v>0</v>
      </c>
      <c r="C40" s="47">
        <v>0</v>
      </c>
      <c r="D40" s="47">
        <v>0</v>
      </c>
      <c r="E40" s="47">
        <v>0</v>
      </c>
      <c r="F40" s="47">
        <v>0</v>
      </c>
      <c r="G40" s="47">
        <v>0</v>
      </c>
      <c r="H40" s="47">
        <v>0</v>
      </c>
      <c r="I40" s="47">
        <v>103.57361900000001</v>
      </c>
      <c r="J40" s="47">
        <v>112.273927</v>
      </c>
      <c r="K40" s="47">
        <v>139.32350700000001</v>
      </c>
      <c r="L40" s="47">
        <v>217.31841199999997</v>
      </c>
      <c r="M40" s="47">
        <v>310.793476</v>
      </c>
      <c r="N40" s="47">
        <v>333.75488300000001</v>
      </c>
      <c r="O40" s="47">
        <v>418.08302800000001</v>
      </c>
      <c r="P40" s="47">
        <v>392.08420600000005</v>
      </c>
      <c r="Q40" s="47">
        <v>423.48614100000003</v>
      </c>
      <c r="R40" s="47">
        <v>381.07957699999997</v>
      </c>
      <c r="S40" s="47">
        <v>396.34734600000002</v>
      </c>
      <c r="T40" s="47">
        <v>338.41291999999999</v>
      </c>
      <c r="U40" s="47">
        <v>377.02060199999994</v>
      </c>
      <c r="V40" s="47">
        <v>378.03065099999998</v>
      </c>
      <c r="W40" s="47">
        <v>288.95713899999998</v>
      </c>
      <c r="X40" s="47">
        <v>273.12654200000003</v>
      </c>
      <c r="Y40" s="47">
        <v>375.05033700000001</v>
      </c>
      <c r="Z40" s="47">
        <v>914.13880599999993</v>
      </c>
      <c r="AA40" s="47">
        <v>896.98635300000001</v>
      </c>
      <c r="AB40" s="47">
        <v>962.56753800000001</v>
      </c>
      <c r="AC40" s="47">
        <v>548.230548</v>
      </c>
      <c r="AD40" s="47">
        <f t="shared" si="0"/>
        <v>8580.6395579999989</v>
      </c>
    </row>
    <row r="41" spans="1:31" ht="12.75" customHeight="1">
      <c r="A41" s="35" t="s">
        <v>30</v>
      </c>
      <c r="B41" s="47">
        <v>0</v>
      </c>
      <c r="C41" s="47">
        <v>0</v>
      </c>
      <c r="D41" s="47">
        <v>0</v>
      </c>
      <c r="E41" s="47">
        <v>0</v>
      </c>
      <c r="F41" s="47">
        <v>0</v>
      </c>
      <c r="G41" s="47">
        <v>0</v>
      </c>
      <c r="H41" s="47">
        <v>0</v>
      </c>
      <c r="I41" s="47">
        <v>0.59174199999999999</v>
      </c>
      <c r="J41" s="47">
        <v>0.47378200000000004</v>
      </c>
      <c r="K41" s="47">
        <v>0.30574899999999999</v>
      </c>
      <c r="L41" s="47">
        <v>0.49167</v>
      </c>
      <c r="M41" s="47">
        <v>0.79441899999999988</v>
      </c>
      <c r="N41" s="47">
        <v>0.6714</v>
      </c>
      <c r="O41" s="47">
        <v>0.68007899999999999</v>
      </c>
      <c r="P41" s="47">
        <v>0.46996299999999996</v>
      </c>
      <c r="Q41" s="47">
        <v>0.83618499999999996</v>
      </c>
      <c r="R41" s="47">
        <v>0.76515500000000003</v>
      </c>
      <c r="S41" s="47">
        <v>0.96258700000000008</v>
      </c>
      <c r="T41" s="47">
        <v>0.67054300000000011</v>
      </c>
      <c r="U41" s="47">
        <v>0.67101300000000008</v>
      </c>
      <c r="V41" s="47">
        <v>0.706152</v>
      </c>
      <c r="W41" s="47">
        <v>0.52915699999999999</v>
      </c>
      <c r="X41" s="47">
        <v>0.557867</v>
      </c>
      <c r="Y41" s="47">
        <v>6.2041360000000001</v>
      </c>
      <c r="Z41" s="47">
        <v>49.302993000000001</v>
      </c>
      <c r="AA41" s="47">
        <v>50.271833000000001</v>
      </c>
      <c r="AB41" s="47">
        <v>46.532896999999998</v>
      </c>
      <c r="AC41" s="47">
        <v>76.509108000000012</v>
      </c>
      <c r="AD41" s="47">
        <f t="shared" si="0"/>
        <v>238.99843000000004</v>
      </c>
    </row>
    <row r="42" spans="1:31" ht="12.75" customHeight="1">
      <c r="A42" s="35" t="s">
        <v>29</v>
      </c>
      <c r="B42" s="47">
        <v>0</v>
      </c>
      <c r="C42" s="47">
        <v>0</v>
      </c>
      <c r="D42" s="47">
        <v>0</v>
      </c>
      <c r="E42" s="47">
        <v>0</v>
      </c>
      <c r="F42" s="47">
        <v>0</v>
      </c>
      <c r="G42" s="47">
        <v>0</v>
      </c>
      <c r="H42" s="47">
        <v>0</v>
      </c>
      <c r="I42" s="47">
        <v>3.9250379999999994</v>
      </c>
      <c r="J42" s="47">
        <v>4.2914029999999999</v>
      </c>
      <c r="K42" s="47">
        <v>6.7777890000000003</v>
      </c>
      <c r="L42" s="47">
        <v>8.8528320000000011</v>
      </c>
      <c r="M42" s="47">
        <v>8.7989259999999998</v>
      </c>
      <c r="N42" s="47">
        <v>12.662273999999998</v>
      </c>
      <c r="O42" s="47">
        <v>12.502596000000002</v>
      </c>
      <c r="P42" s="47">
        <v>10.282426000000001</v>
      </c>
      <c r="Q42" s="47">
        <v>11.646487999999998</v>
      </c>
      <c r="R42" s="47">
        <v>12.215047999999999</v>
      </c>
      <c r="S42" s="47">
        <v>12.713063</v>
      </c>
      <c r="T42" s="47">
        <v>13.427646999999999</v>
      </c>
      <c r="U42" s="47">
        <v>18.904224999999997</v>
      </c>
      <c r="V42" s="47">
        <v>19.713779000000006</v>
      </c>
      <c r="W42" s="47">
        <v>13.794950999999999</v>
      </c>
      <c r="X42" s="47">
        <v>9.1804990000000011</v>
      </c>
      <c r="Y42" s="47">
        <v>79.845106000000001</v>
      </c>
      <c r="Z42" s="47">
        <v>136.12670399999999</v>
      </c>
      <c r="AA42" s="47">
        <v>104.17946400000001</v>
      </c>
      <c r="AB42" s="47">
        <v>133.01154400000001</v>
      </c>
      <c r="AC42" s="47">
        <v>167.08699000000001</v>
      </c>
      <c r="AD42" s="47">
        <f t="shared" si="0"/>
        <v>799.93879200000003</v>
      </c>
    </row>
    <row r="43" spans="1:31" ht="12.75" customHeight="1">
      <c r="A43" s="35" t="s">
        <v>28</v>
      </c>
      <c r="B43" s="47">
        <v>0</v>
      </c>
      <c r="C43" s="47">
        <v>0</v>
      </c>
      <c r="D43" s="47">
        <v>0</v>
      </c>
      <c r="E43" s="47">
        <v>0</v>
      </c>
      <c r="F43" s="47">
        <v>0</v>
      </c>
      <c r="G43" s="47">
        <v>0</v>
      </c>
      <c r="H43" s="47">
        <v>0</v>
      </c>
      <c r="I43" s="47">
        <v>6.4079139999999999</v>
      </c>
      <c r="J43" s="47">
        <v>6.7734019999999999</v>
      </c>
      <c r="K43" s="47">
        <v>10.194424</v>
      </c>
      <c r="L43" s="47">
        <v>13.348454</v>
      </c>
      <c r="M43" s="47">
        <v>15.508774000000001</v>
      </c>
      <c r="N43" s="47">
        <v>31.701451999999996</v>
      </c>
      <c r="O43" s="47">
        <v>39.165801999999999</v>
      </c>
      <c r="P43" s="47">
        <v>38.515999999999998</v>
      </c>
      <c r="Q43" s="47">
        <v>49.038781999999998</v>
      </c>
      <c r="R43" s="47">
        <v>43.840401</v>
      </c>
      <c r="S43" s="47">
        <v>42.692871999999994</v>
      </c>
      <c r="T43" s="47">
        <v>42.841643999999995</v>
      </c>
      <c r="U43" s="47">
        <v>44.513998999999998</v>
      </c>
      <c r="V43" s="47">
        <v>45.249942999999995</v>
      </c>
      <c r="W43" s="47">
        <v>38.721052999999998</v>
      </c>
      <c r="X43" s="47">
        <v>28.085440999999999</v>
      </c>
      <c r="Y43" s="47">
        <v>125.668667</v>
      </c>
      <c r="Z43" s="47">
        <v>454.28800800000005</v>
      </c>
      <c r="AA43" s="47">
        <v>372.34154599999999</v>
      </c>
      <c r="AB43" s="47">
        <v>406.96790000000004</v>
      </c>
      <c r="AC43" s="47">
        <v>108.083775</v>
      </c>
      <c r="AD43" s="47">
        <f t="shared" si="0"/>
        <v>1963.950253</v>
      </c>
    </row>
    <row r="44" spans="1:31" ht="12.75" customHeight="1">
      <c r="A44" s="35" t="s">
        <v>27</v>
      </c>
      <c r="B44" s="47">
        <v>0</v>
      </c>
      <c r="C44" s="47">
        <v>0</v>
      </c>
      <c r="D44" s="47">
        <v>0</v>
      </c>
      <c r="E44" s="47">
        <v>0</v>
      </c>
      <c r="F44" s="47">
        <v>0</v>
      </c>
      <c r="G44" s="47">
        <v>0</v>
      </c>
      <c r="H44" s="47">
        <v>0</v>
      </c>
      <c r="I44" s="47">
        <v>3.407114</v>
      </c>
      <c r="J44" s="47">
        <v>3.8118239999999997</v>
      </c>
      <c r="K44" s="47">
        <v>5.0926960000000001</v>
      </c>
      <c r="L44" s="47">
        <v>5.6965780000000006</v>
      </c>
      <c r="M44" s="47">
        <v>6.0785049999999998</v>
      </c>
      <c r="N44" s="47">
        <v>5.8537439999999998</v>
      </c>
      <c r="O44" s="47">
        <v>5.7947629999999997</v>
      </c>
      <c r="P44" s="47">
        <v>4.8402830000000003</v>
      </c>
      <c r="Q44" s="47">
        <v>6.1391970000000002</v>
      </c>
      <c r="R44" s="47">
        <v>6.0078630000000004</v>
      </c>
      <c r="S44" s="47">
        <v>6.0324559999999998</v>
      </c>
      <c r="T44" s="47">
        <v>7.457846</v>
      </c>
      <c r="U44" s="47">
        <v>7.0351509999999999</v>
      </c>
      <c r="V44" s="47">
        <v>7.7559370000000003</v>
      </c>
      <c r="W44" s="47">
        <v>7.6756449999999994</v>
      </c>
      <c r="X44" s="47">
        <v>8.2055629999999997</v>
      </c>
      <c r="Y44" s="47">
        <v>37.196591000000005</v>
      </c>
      <c r="Z44" s="47">
        <v>135.36775900000001</v>
      </c>
      <c r="AA44" s="47">
        <v>134.15812099999999</v>
      </c>
      <c r="AB44" s="47">
        <v>129.15859</v>
      </c>
      <c r="AC44" s="47">
        <v>146.52077700000001</v>
      </c>
      <c r="AD44" s="47">
        <f t="shared" si="0"/>
        <v>679.28700299999991</v>
      </c>
    </row>
    <row r="45" spans="1:31" ht="12.75" customHeight="1">
      <c r="A45" s="35" t="s">
        <v>26</v>
      </c>
      <c r="B45" s="47">
        <v>0</v>
      </c>
      <c r="C45" s="47">
        <v>0</v>
      </c>
      <c r="D45" s="47">
        <v>0</v>
      </c>
      <c r="E45" s="47">
        <v>0</v>
      </c>
      <c r="F45" s="47">
        <v>0</v>
      </c>
      <c r="G45" s="47">
        <v>0</v>
      </c>
      <c r="H45" s="47">
        <v>0</v>
      </c>
      <c r="I45" s="47">
        <v>11.054270000000001</v>
      </c>
      <c r="J45" s="47">
        <v>10.294157</v>
      </c>
      <c r="K45" s="47">
        <v>12.774234</v>
      </c>
      <c r="L45" s="47">
        <v>11.489698000000001</v>
      </c>
      <c r="M45" s="47">
        <v>19.738689000000001</v>
      </c>
      <c r="N45" s="47">
        <v>0</v>
      </c>
      <c r="O45" s="47">
        <v>0</v>
      </c>
      <c r="P45" s="47">
        <v>0</v>
      </c>
      <c r="Q45" s="47">
        <v>0</v>
      </c>
      <c r="R45" s="47">
        <v>0</v>
      </c>
      <c r="S45" s="47">
        <v>0</v>
      </c>
      <c r="T45" s="47">
        <v>0</v>
      </c>
      <c r="U45" s="47">
        <v>0</v>
      </c>
      <c r="V45" s="47">
        <v>0</v>
      </c>
      <c r="W45" s="47">
        <v>0</v>
      </c>
      <c r="X45" s="47">
        <v>0</v>
      </c>
      <c r="Y45" s="47">
        <v>42.690679000000003</v>
      </c>
      <c r="Z45" s="47">
        <v>49.553193000000007</v>
      </c>
      <c r="AA45" s="47">
        <v>51.793002999999992</v>
      </c>
      <c r="AB45" s="47">
        <v>92.334238000000013</v>
      </c>
      <c r="AC45" s="47">
        <v>105.21363899999999</v>
      </c>
      <c r="AD45" s="47">
        <f t="shared" si="0"/>
        <v>406.93580000000003</v>
      </c>
    </row>
    <row r="46" spans="1:31" ht="12.75" customHeight="1">
      <c r="A46" s="35" t="s">
        <v>25</v>
      </c>
      <c r="B46" s="47">
        <v>0</v>
      </c>
      <c r="C46" s="47">
        <v>0</v>
      </c>
      <c r="D46" s="47">
        <v>0</v>
      </c>
      <c r="E46" s="47">
        <v>0</v>
      </c>
      <c r="F46" s="47">
        <v>0</v>
      </c>
      <c r="G46" s="47">
        <v>0</v>
      </c>
      <c r="H46" s="47">
        <v>0</v>
      </c>
      <c r="I46" s="47">
        <v>0</v>
      </c>
      <c r="J46" s="47">
        <v>1.338E-3</v>
      </c>
      <c r="K46" s="47">
        <v>0</v>
      </c>
      <c r="L46" s="47">
        <v>0</v>
      </c>
      <c r="M46" s="47">
        <v>0</v>
      </c>
      <c r="N46" s="47">
        <v>0</v>
      </c>
      <c r="O46" s="47">
        <v>0</v>
      </c>
      <c r="P46" s="47">
        <v>0</v>
      </c>
      <c r="Q46" s="47">
        <v>0</v>
      </c>
      <c r="R46" s="47">
        <v>0</v>
      </c>
      <c r="S46" s="47">
        <v>0</v>
      </c>
      <c r="T46" s="47">
        <v>0</v>
      </c>
      <c r="U46" s="47">
        <v>0</v>
      </c>
      <c r="V46" s="47">
        <v>0</v>
      </c>
      <c r="W46" s="47">
        <v>0</v>
      </c>
      <c r="X46" s="47">
        <v>0</v>
      </c>
      <c r="Y46" s="47">
        <v>20.918403999999999</v>
      </c>
      <c r="Z46" s="47">
        <v>108.390389</v>
      </c>
      <c r="AA46" s="47">
        <v>107.56075199999999</v>
      </c>
      <c r="AB46" s="47">
        <v>187.803732</v>
      </c>
      <c r="AC46" s="47">
        <v>166.314764</v>
      </c>
      <c r="AD46" s="47">
        <f t="shared" si="0"/>
        <v>590.98937899999999</v>
      </c>
    </row>
    <row r="47" spans="1:31" ht="12.75" customHeight="1">
      <c r="A47" s="35" t="s">
        <v>24</v>
      </c>
      <c r="B47" s="47">
        <v>0</v>
      </c>
      <c r="C47" s="47">
        <v>0</v>
      </c>
      <c r="D47" s="47">
        <v>0</v>
      </c>
      <c r="E47" s="47">
        <v>0</v>
      </c>
      <c r="F47" s="47">
        <v>0</v>
      </c>
      <c r="G47" s="47">
        <v>0</v>
      </c>
      <c r="H47" s="47">
        <v>0</v>
      </c>
      <c r="I47" s="47">
        <v>0.37686900000000001</v>
      </c>
      <c r="J47" s="47">
        <v>0.53466199999999997</v>
      </c>
      <c r="K47" s="47">
        <v>0.90517500000000006</v>
      </c>
      <c r="L47" s="47">
        <v>1.1052759999999999</v>
      </c>
      <c r="M47" s="47">
        <v>1.4574090000000002</v>
      </c>
      <c r="N47" s="47">
        <v>2.2071879999999999</v>
      </c>
      <c r="O47" s="47">
        <v>2.540413</v>
      </c>
      <c r="P47" s="47">
        <v>2.023037</v>
      </c>
      <c r="Q47" s="47">
        <v>2.4837530000000001</v>
      </c>
      <c r="R47" s="47">
        <v>3.268805</v>
      </c>
      <c r="S47" s="47">
        <v>3.7596970000000001</v>
      </c>
      <c r="T47" s="47">
        <v>2.9750540000000001</v>
      </c>
      <c r="U47" s="47">
        <v>2.8518809999999997</v>
      </c>
      <c r="V47" s="47">
        <v>3.4059140000000001</v>
      </c>
      <c r="W47" s="47">
        <v>3.281466</v>
      </c>
      <c r="X47" s="47">
        <v>3.4560649999999997</v>
      </c>
      <c r="Y47" s="47">
        <v>10.701264999999999</v>
      </c>
      <c r="Z47" s="47">
        <v>21.104799999999997</v>
      </c>
      <c r="AA47" s="47">
        <v>19.947221999999996</v>
      </c>
      <c r="AB47" s="47">
        <v>22.782491</v>
      </c>
      <c r="AC47" s="47">
        <v>30.158096</v>
      </c>
      <c r="AD47" s="47">
        <f t="shared" si="0"/>
        <v>141.326538</v>
      </c>
    </row>
    <row r="48" spans="1:31" ht="12.75" customHeight="1">
      <c r="A48" s="35" t="s">
        <v>23</v>
      </c>
      <c r="B48" s="47">
        <v>0</v>
      </c>
      <c r="C48" s="47">
        <v>0</v>
      </c>
      <c r="D48" s="47">
        <v>0</v>
      </c>
      <c r="E48" s="47">
        <v>0</v>
      </c>
      <c r="F48" s="47">
        <v>0</v>
      </c>
      <c r="G48" s="47">
        <v>0</v>
      </c>
      <c r="H48" s="47">
        <v>0</v>
      </c>
      <c r="I48" s="47">
        <v>12.813594</v>
      </c>
      <c r="J48" s="47">
        <v>14.116696000000001</v>
      </c>
      <c r="K48" s="47">
        <v>17.794214</v>
      </c>
      <c r="L48" s="47">
        <v>20.857776999999999</v>
      </c>
      <c r="M48" s="47">
        <v>23.084689000000001</v>
      </c>
      <c r="N48" s="47">
        <v>23.911070999999996</v>
      </c>
      <c r="O48" s="47">
        <v>26.589835000000001</v>
      </c>
      <c r="P48" s="47">
        <v>21.822602</v>
      </c>
      <c r="Q48" s="47">
        <v>27.829678000000001</v>
      </c>
      <c r="R48" s="47">
        <v>29.453899999999997</v>
      </c>
      <c r="S48" s="47">
        <v>33.193594000000004</v>
      </c>
      <c r="T48" s="47">
        <v>36.908256000000002</v>
      </c>
      <c r="U48" s="47">
        <v>40.371958999999997</v>
      </c>
      <c r="V48" s="47">
        <v>42.712899000000007</v>
      </c>
      <c r="W48" s="47">
        <v>38.451536999999995</v>
      </c>
      <c r="X48" s="47">
        <v>35.047097000000001</v>
      </c>
      <c r="Y48" s="47">
        <v>204.36327600000001</v>
      </c>
      <c r="Z48" s="47">
        <v>324.34160500000002</v>
      </c>
      <c r="AA48" s="47">
        <v>328.44573099999997</v>
      </c>
      <c r="AB48" s="47">
        <v>597.30428200000006</v>
      </c>
      <c r="AC48" s="47">
        <v>613.27985000000001</v>
      </c>
      <c r="AD48" s="47">
        <f t="shared" si="0"/>
        <v>2512.6941420000003</v>
      </c>
    </row>
    <row r="49" spans="1:30" ht="12.75" customHeight="1">
      <c r="A49" s="35" t="s">
        <v>22</v>
      </c>
      <c r="B49" s="47">
        <v>0</v>
      </c>
      <c r="C49" s="47">
        <v>0</v>
      </c>
      <c r="D49" s="47">
        <v>0</v>
      </c>
      <c r="E49" s="47">
        <v>0</v>
      </c>
      <c r="F49" s="47">
        <v>0</v>
      </c>
      <c r="G49" s="47">
        <v>0</v>
      </c>
      <c r="H49" s="47">
        <v>0</v>
      </c>
      <c r="I49" s="47">
        <v>4.1362369999999995</v>
      </c>
      <c r="J49" s="47">
        <v>4.3431859999999993</v>
      </c>
      <c r="K49" s="47">
        <v>6.8180170000000002</v>
      </c>
      <c r="L49" s="47">
        <v>12.397568</v>
      </c>
      <c r="M49" s="47">
        <v>15.394356999999999</v>
      </c>
      <c r="N49" s="47">
        <v>16.752822999999999</v>
      </c>
      <c r="O49" s="47">
        <v>19.093385000000001</v>
      </c>
      <c r="P49" s="47">
        <v>15.427772000000001</v>
      </c>
      <c r="Q49" s="47">
        <v>21.354379000000002</v>
      </c>
      <c r="R49" s="47">
        <v>24.119554999999998</v>
      </c>
      <c r="S49" s="47">
        <v>30.154963000000002</v>
      </c>
      <c r="T49" s="47">
        <v>30.823898</v>
      </c>
      <c r="U49" s="47">
        <v>32.399639999999998</v>
      </c>
      <c r="V49" s="47">
        <v>39.551662</v>
      </c>
      <c r="W49" s="47">
        <v>37.727632</v>
      </c>
      <c r="X49" s="47">
        <v>41.124281000000003</v>
      </c>
      <c r="Y49" s="47">
        <v>112.984477</v>
      </c>
      <c r="Z49" s="47">
        <v>405.42238800000001</v>
      </c>
      <c r="AA49" s="47">
        <v>427.68200199999995</v>
      </c>
      <c r="AB49" s="47">
        <v>409.12881800000002</v>
      </c>
      <c r="AC49" s="47">
        <v>410.36263400000001</v>
      </c>
      <c r="AD49" s="47">
        <f t="shared" si="0"/>
        <v>2117.199674</v>
      </c>
    </row>
    <row r="50" spans="1:30" ht="12.75" customHeight="1">
      <c r="A50" s="35" t="s">
        <v>21</v>
      </c>
      <c r="B50" s="47">
        <v>0</v>
      </c>
      <c r="C50" s="47">
        <v>0</v>
      </c>
      <c r="D50" s="47">
        <v>0</v>
      </c>
      <c r="E50" s="47">
        <v>0</v>
      </c>
      <c r="F50" s="47">
        <v>0</v>
      </c>
      <c r="G50" s="47">
        <v>0</v>
      </c>
      <c r="H50" s="47">
        <v>0</v>
      </c>
      <c r="I50" s="47">
        <v>1.351745</v>
      </c>
      <c r="J50" s="47">
        <v>2.3794530000000003</v>
      </c>
      <c r="K50" s="47">
        <v>3.8250790000000001</v>
      </c>
      <c r="L50" s="47">
        <v>4.1054060000000003</v>
      </c>
      <c r="M50" s="47">
        <v>8.0672259999999998</v>
      </c>
      <c r="N50" s="47">
        <v>7.6751059999999995</v>
      </c>
      <c r="O50" s="47">
        <v>7.082668</v>
      </c>
      <c r="P50" s="47">
        <v>6.2751520000000003</v>
      </c>
      <c r="Q50" s="47">
        <v>11.127178000000001</v>
      </c>
      <c r="R50" s="47">
        <v>14.412485999999999</v>
      </c>
      <c r="S50" s="47">
        <v>16.930615000000003</v>
      </c>
      <c r="T50" s="47">
        <v>19.225718000000001</v>
      </c>
      <c r="U50" s="47">
        <v>20.294797000000003</v>
      </c>
      <c r="V50" s="47">
        <v>18.704732999999997</v>
      </c>
      <c r="W50" s="47">
        <v>18.665205</v>
      </c>
      <c r="X50" s="47">
        <v>19.127123999999998</v>
      </c>
      <c r="Y50" s="47">
        <v>59.706291999999998</v>
      </c>
      <c r="Z50" s="47">
        <v>90.450431000000009</v>
      </c>
      <c r="AA50" s="47">
        <v>90.771096999999997</v>
      </c>
      <c r="AB50" s="47">
        <v>120.538375</v>
      </c>
      <c r="AC50" s="47">
        <v>144.830479</v>
      </c>
      <c r="AD50" s="47">
        <f t="shared" si="0"/>
        <v>685.54636500000004</v>
      </c>
    </row>
    <row r="51" spans="1:30" ht="12.75" customHeight="1">
      <c r="A51" s="35" t="s">
        <v>20</v>
      </c>
      <c r="B51" s="47">
        <v>0</v>
      </c>
      <c r="C51" s="47">
        <v>0</v>
      </c>
      <c r="D51" s="47">
        <v>0</v>
      </c>
      <c r="E51" s="47">
        <v>0</v>
      </c>
      <c r="F51" s="47">
        <v>0</v>
      </c>
      <c r="G51" s="47">
        <v>0</v>
      </c>
      <c r="H51" s="47">
        <v>0</v>
      </c>
      <c r="I51" s="47">
        <v>4.7814330000000016</v>
      </c>
      <c r="J51" s="47">
        <v>3.5880209999999995</v>
      </c>
      <c r="K51" s="47">
        <v>1.178852</v>
      </c>
      <c r="L51" s="47">
        <v>1.6733819999999999</v>
      </c>
      <c r="M51" s="47">
        <v>1.164685</v>
      </c>
      <c r="N51" s="47">
        <v>0.55195000000000005</v>
      </c>
      <c r="O51" s="47">
        <v>0.74137300000000006</v>
      </c>
      <c r="P51" s="47">
        <v>0.75475800000000004</v>
      </c>
      <c r="Q51" s="47">
        <v>0.7034459999999999</v>
      </c>
      <c r="R51" s="47">
        <v>0.88033499999999998</v>
      </c>
      <c r="S51" s="47">
        <v>0.76128299999999993</v>
      </c>
      <c r="T51" s="47">
        <v>0.6408299999999999</v>
      </c>
      <c r="U51" s="47">
        <v>0.70212600000000003</v>
      </c>
      <c r="V51" s="47">
        <v>0.56811299999999987</v>
      </c>
      <c r="W51" s="47">
        <v>0.558674</v>
      </c>
      <c r="X51" s="47">
        <v>0.60111199999999987</v>
      </c>
      <c r="Y51" s="47">
        <v>1.7001900000000001</v>
      </c>
      <c r="Z51" s="47">
        <v>4.2829759999999997</v>
      </c>
      <c r="AA51" s="47">
        <v>4.1995949999999995</v>
      </c>
      <c r="AB51" s="47">
        <v>4.066662</v>
      </c>
      <c r="AC51" s="47">
        <v>4.1381520000000007</v>
      </c>
      <c r="AD51" s="47">
        <f t="shared" si="0"/>
        <v>38.237947999999996</v>
      </c>
    </row>
    <row r="52" spans="1:30" ht="12.75" customHeight="1">
      <c r="A52" s="35" t="s">
        <v>19</v>
      </c>
      <c r="B52" s="47">
        <v>0</v>
      </c>
      <c r="C52" s="47">
        <v>0</v>
      </c>
      <c r="D52" s="47">
        <v>0</v>
      </c>
      <c r="E52" s="47">
        <v>0</v>
      </c>
      <c r="F52" s="47">
        <v>0</v>
      </c>
      <c r="G52" s="47">
        <v>0</v>
      </c>
      <c r="H52" s="47">
        <v>0</v>
      </c>
      <c r="I52" s="47">
        <v>0</v>
      </c>
      <c r="J52" s="47">
        <v>1.0449999999999999E-3</v>
      </c>
      <c r="K52" s="47">
        <v>0</v>
      </c>
      <c r="L52" s="47">
        <v>0</v>
      </c>
      <c r="M52" s="47">
        <v>0</v>
      </c>
      <c r="N52" s="47">
        <v>2.1490000000000003E-3</v>
      </c>
      <c r="O52" s="47">
        <v>0</v>
      </c>
      <c r="P52" s="47">
        <v>0</v>
      </c>
      <c r="Q52" s="47">
        <v>0</v>
      </c>
      <c r="R52" s="47">
        <v>0</v>
      </c>
      <c r="S52" s="47">
        <v>0</v>
      </c>
      <c r="T52" s="47">
        <v>0</v>
      </c>
      <c r="U52" s="47">
        <v>0</v>
      </c>
      <c r="V52" s="47">
        <v>0</v>
      </c>
      <c r="W52" s="47">
        <v>0</v>
      </c>
      <c r="X52" s="47">
        <v>0</v>
      </c>
      <c r="Y52" s="47">
        <v>222.99343499999995</v>
      </c>
      <c r="Z52" s="47">
        <v>440.67411899999996</v>
      </c>
      <c r="AA52" s="47">
        <v>434.86476599999997</v>
      </c>
      <c r="AB52" s="47">
        <v>487.59784299999995</v>
      </c>
      <c r="AC52" s="47">
        <v>570.30567099999996</v>
      </c>
      <c r="AD52" s="47">
        <f t="shared" si="0"/>
        <v>2156.4390279999998</v>
      </c>
    </row>
    <row r="53" spans="1:30" ht="12.75" customHeight="1">
      <c r="A53" s="35" t="s">
        <v>18</v>
      </c>
      <c r="B53" s="47">
        <v>0</v>
      </c>
      <c r="C53" s="47">
        <v>0</v>
      </c>
      <c r="D53" s="47">
        <v>0</v>
      </c>
      <c r="E53" s="47">
        <v>0</v>
      </c>
      <c r="F53" s="47">
        <v>0</v>
      </c>
      <c r="G53" s="47">
        <v>0</v>
      </c>
      <c r="H53" s="47">
        <v>0</v>
      </c>
      <c r="I53" s="47">
        <v>11.652859000000001</v>
      </c>
      <c r="J53" s="47">
        <v>11.212532000000001</v>
      </c>
      <c r="K53" s="47">
        <v>13.864288999999999</v>
      </c>
      <c r="L53" s="47">
        <v>12.729712000000001</v>
      </c>
      <c r="M53" s="47">
        <v>21.289068999999998</v>
      </c>
      <c r="N53" s="47">
        <v>2.1233370000000003</v>
      </c>
      <c r="O53" s="47">
        <v>2.447025</v>
      </c>
      <c r="P53" s="47">
        <v>2.0510549999999999</v>
      </c>
      <c r="Q53" s="47">
        <v>3.0578129999999999</v>
      </c>
      <c r="R53" s="47">
        <v>3.2282899999999999</v>
      </c>
      <c r="S53" s="47">
        <v>3.0758969999999999</v>
      </c>
      <c r="T53" s="47">
        <v>4.0521639999999994</v>
      </c>
      <c r="U53" s="47">
        <v>4.6619330000000003</v>
      </c>
      <c r="V53" s="47">
        <v>5.1719280000000003</v>
      </c>
      <c r="W53" s="47">
        <v>6.0159950000000002</v>
      </c>
      <c r="X53" s="47">
        <v>37.606958999999996</v>
      </c>
      <c r="Y53" s="47">
        <v>95.676543000000009</v>
      </c>
      <c r="Z53" s="47">
        <v>297.64740599999999</v>
      </c>
      <c r="AA53" s="47">
        <v>225.80994999999999</v>
      </c>
      <c r="AB53" s="47">
        <v>249.996353</v>
      </c>
      <c r="AC53" s="47">
        <v>189.571</v>
      </c>
      <c r="AD53" s="47">
        <f t="shared" si="0"/>
        <v>1202.9421089999998</v>
      </c>
    </row>
    <row r="54" spans="1:30" ht="12.75" customHeight="1">
      <c r="A54" s="35" t="s">
        <v>17</v>
      </c>
      <c r="B54" s="47">
        <v>0</v>
      </c>
      <c r="C54" s="47">
        <v>0</v>
      </c>
      <c r="D54" s="47">
        <v>0</v>
      </c>
      <c r="E54" s="47">
        <v>0</v>
      </c>
      <c r="F54" s="47">
        <v>0</v>
      </c>
      <c r="G54" s="47">
        <v>0</v>
      </c>
      <c r="H54" s="47">
        <v>0</v>
      </c>
      <c r="I54" s="47">
        <v>11.854308999999999</v>
      </c>
      <c r="J54" s="47">
        <v>14.681261000000001</v>
      </c>
      <c r="K54" s="47">
        <v>22.061167000000005</v>
      </c>
      <c r="L54" s="47">
        <v>25.115594000000002</v>
      </c>
      <c r="M54" s="47">
        <v>29.071509000000002</v>
      </c>
      <c r="N54" s="47">
        <v>47.700919999999996</v>
      </c>
      <c r="O54" s="47">
        <v>46.694251000000001</v>
      </c>
      <c r="P54" s="47">
        <v>42.285221</v>
      </c>
      <c r="Q54" s="47">
        <v>57.539428999999998</v>
      </c>
      <c r="R54" s="47">
        <v>60.192455000000002</v>
      </c>
      <c r="S54" s="47">
        <v>68.610925999999992</v>
      </c>
      <c r="T54" s="47">
        <v>85.712337000000005</v>
      </c>
      <c r="U54" s="47">
        <v>100.652309</v>
      </c>
      <c r="V54" s="47">
        <v>116.464735</v>
      </c>
      <c r="W54" s="47">
        <v>112.32122699999999</v>
      </c>
      <c r="X54" s="47">
        <v>88.663297999999998</v>
      </c>
      <c r="Y54" s="47">
        <v>730.75257599999998</v>
      </c>
      <c r="Z54" s="47">
        <v>2198.742084</v>
      </c>
      <c r="AA54" s="47">
        <v>2233.9201840000001</v>
      </c>
      <c r="AB54" s="47">
        <v>2911.40031</v>
      </c>
      <c r="AC54" s="47">
        <v>2616.5706319999999</v>
      </c>
      <c r="AD54" s="47">
        <f t="shared" si="0"/>
        <v>11621.006733999999</v>
      </c>
    </row>
    <row r="55" spans="1:30" ht="12.75" customHeight="1">
      <c r="A55" s="35" t="s">
        <v>16</v>
      </c>
      <c r="B55" s="47">
        <v>0</v>
      </c>
      <c r="C55" s="47">
        <v>0</v>
      </c>
      <c r="D55" s="47">
        <v>0</v>
      </c>
      <c r="E55" s="47">
        <v>0</v>
      </c>
      <c r="F55" s="47">
        <v>0</v>
      </c>
      <c r="G55" s="47">
        <v>0</v>
      </c>
      <c r="H55" s="47">
        <v>0</v>
      </c>
      <c r="I55" s="47">
        <v>0.12100999999999999</v>
      </c>
      <c r="J55" s="47">
        <v>1.4699339999999999</v>
      </c>
      <c r="K55" s="47">
        <v>6.4466430000000008</v>
      </c>
      <c r="L55" s="47">
        <v>5.8178339999999995</v>
      </c>
      <c r="M55" s="47">
        <v>2.11619</v>
      </c>
      <c r="N55" s="47">
        <v>0.43190200000000001</v>
      </c>
      <c r="O55" s="47">
        <v>0.17205300000000001</v>
      </c>
      <c r="P55" s="47">
        <v>9.054100000000001E-2</v>
      </c>
      <c r="Q55" s="47">
        <v>0.51494600000000001</v>
      </c>
      <c r="R55" s="47">
        <v>0.37471499999999996</v>
      </c>
      <c r="S55" s="47">
        <v>0.283723</v>
      </c>
      <c r="T55" s="47">
        <v>0.36625600000000003</v>
      </c>
      <c r="U55" s="47">
        <v>0.414883</v>
      </c>
      <c r="V55" s="47">
        <v>0.47294099999999994</v>
      </c>
      <c r="W55" s="47">
        <v>0.38996399999999998</v>
      </c>
      <c r="X55" s="47">
        <v>0.47258100000000003</v>
      </c>
      <c r="Y55" s="47">
        <v>0.55654099999999995</v>
      </c>
      <c r="Z55" s="47">
        <v>1.6166099999999997</v>
      </c>
      <c r="AA55" s="47">
        <v>1.271849</v>
      </c>
      <c r="AB55" s="47">
        <v>2.3775839999999997</v>
      </c>
      <c r="AC55" s="47">
        <v>5.9574990000000003</v>
      </c>
      <c r="AD55" s="47">
        <f t="shared" si="0"/>
        <v>31.736198999999999</v>
      </c>
    </row>
    <row r="56" spans="1:30" ht="12.75" customHeight="1">
      <c r="A56" s="35" t="s">
        <v>15</v>
      </c>
      <c r="B56" s="47">
        <v>0</v>
      </c>
      <c r="C56" s="47">
        <v>0</v>
      </c>
      <c r="D56" s="47">
        <v>0</v>
      </c>
      <c r="E56" s="47">
        <v>0</v>
      </c>
      <c r="F56" s="47">
        <v>0</v>
      </c>
      <c r="G56" s="47">
        <v>0</v>
      </c>
      <c r="H56" s="47">
        <v>0</v>
      </c>
      <c r="I56" s="47">
        <v>0.45312799999999998</v>
      </c>
      <c r="J56" s="47">
        <v>0.235017</v>
      </c>
      <c r="K56" s="47">
        <v>0.34482099999999999</v>
      </c>
      <c r="L56" s="47">
        <v>0.362568</v>
      </c>
      <c r="M56" s="47">
        <v>0.30203099999999999</v>
      </c>
      <c r="N56" s="47">
        <v>0.48485499999999998</v>
      </c>
      <c r="O56" s="47">
        <v>0.34584799999999999</v>
      </c>
      <c r="P56" s="47">
        <v>0.323743</v>
      </c>
      <c r="Q56" s="47">
        <v>0.38951999999999998</v>
      </c>
      <c r="R56" s="47">
        <v>0.74813099999999999</v>
      </c>
      <c r="S56" s="47">
        <v>0.608657</v>
      </c>
      <c r="T56" s="47">
        <v>0.49330299999999999</v>
      </c>
      <c r="U56" s="47">
        <v>0.369002</v>
      </c>
      <c r="V56" s="47">
        <v>0.43269000000000002</v>
      </c>
      <c r="W56" s="47">
        <v>0.71107299999999996</v>
      </c>
      <c r="X56" s="47">
        <v>0.75599799999999995</v>
      </c>
      <c r="Y56" s="47">
        <v>21.584356</v>
      </c>
      <c r="Z56" s="47">
        <v>26.592058000000002</v>
      </c>
      <c r="AA56" s="47">
        <v>25.042477000000002</v>
      </c>
      <c r="AB56" s="47">
        <v>31.236661000000002</v>
      </c>
      <c r="AC56" s="47">
        <v>45.091121999999999</v>
      </c>
      <c r="AD56" s="47">
        <f t="shared" si="0"/>
        <v>156.907059</v>
      </c>
    </row>
    <row r="57" spans="1:30" ht="12.75" customHeight="1">
      <c r="A57" s="35" t="s">
        <v>14</v>
      </c>
      <c r="B57" s="47">
        <v>0</v>
      </c>
      <c r="C57" s="47">
        <v>0</v>
      </c>
      <c r="D57" s="47">
        <v>0</v>
      </c>
      <c r="E57" s="47">
        <v>0</v>
      </c>
      <c r="F57" s="47">
        <v>0</v>
      </c>
      <c r="G57" s="47">
        <v>0</v>
      </c>
      <c r="H57" s="47">
        <v>0</v>
      </c>
      <c r="I57" s="47">
        <v>18.089718999999999</v>
      </c>
      <c r="J57" s="47">
        <v>21.315329999999999</v>
      </c>
      <c r="K57" s="47">
        <v>23.264052999999997</v>
      </c>
      <c r="L57" s="47">
        <v>25.498939000000004</v>
      </c>
      <c r="M57" s="47">
        <v>33.416327999999993</v>
      </c>
      <c r="N57" s="47">
        <v>37.661834999999996</v>
      </c>
      <c r="O57" s="47">
        <v>37.317968</v>
      </c>
      <c r="P57" s="47">
        <v>35.533762000000003</v>
      </c>
      <c r="Q57" s="47">
        <v>46.399488999999996</v>
      </c>
      <c r="R57" s="47">
        <v>54.41815099999998</v>
      </c>
      <c r="S57" s="47">
        <v>61.210394999999991</v>
      </c>
      <c r="T57" s="47">
        <v>66.911896000000013</v>
      </c>
      <c r="U57" s="47">
        <v>74.999498999999986</v>
      </c>
      <c r="V57" s="47">
        <v>79.929696000000007</v>
      </c>
      <c r="W57" s="47">
        <v>76.936943000000014</v>
      </c>
      <c r="X57" s="47">
        <v>74.050335999999987</v>
      </c>
      <c r="Y57" s="47">
        <v>108.49738399999998</v>
      </c>
      <c r="Z57" s="47">
        <v>249.94640800000002</v>
      </c>
      <c r="AA57" s="47">
        <v>316.68088799999998</v>
      </c>
      <c r="AB57" s="47">
        <v>463.40644400000002</v>
      </c>
      <c r="AC57" s="47">
        <v>404.34898600000002</v>
      </c>
      <c r="AD57" s="47">
        <f t="shared" si="0"/>
        <v>2309.8344489999999</v>
      </c>
    </row>
    <row r="58" spans="1:30" ht="12.75" customHeight="1">
      <c r="A58" s="35" t="s">
        <v>13</v>
      </c>
      <c r="B58" s="47">
        <v>0</v>
      </c>
      <c r="C58" s="47">
        <v>0</v>
      </c>
      <c r="D58" s="47">
        <v>0</v>
      </c>
      <c r="E58" s="47">
        <v>0</v>
      </c>
      <c r="F58" s="47">
        <v>0</v>
      </c>
      <c r="G58" s="47">
        <v>0</v>
      </c>
      <c r="H58" s="47">
        <v>0</v>
      </c>
      <c r="I58" s="47">
        <v>6.5292019999999997</v>
      </c>
      <c r="J58" s="47">
        <v>7.4971229999999993</v>
      </c>
      <c r="K58" s="47">
        <v>9.6870619999999992</v>
      </c>
      <c r="L58" s="47">
        <v>10.513292</v>
      </c>
      <c r="M58" s="47">
        <v>10.556821000000005</v>
      </c>
      <c r="N58" s="47">
        <v>12.203123</v>
      </c>
      <c r="O58" s="47">
        <v>10.120642000000004</v>
      </c>
      <c r="P58" s="47">
        <v>9.0478959999999979</v>
      </c>
      <c r="Q58" s="47">
        <v>10.390217000000003</v>
      </c>
      <c r="R58" s="47">
        <v>10.165986999999999</v>
      </c>
      <c r="S58" s="47">
        <v>10.107795999999999</v>
      </c>
      <c r="T58" s="47">
        <v>10.431419999999999</v>
      </c>
      <c r="U58" s="47">
        <v>11.120928000000001</v>
      </c>
      <c r="V58" s="47">
        <v>12.175583000000003</v>
      </c>
      <c r="W58" s="47">
        <v>8.2943390000000008</v>
      </c>
      <c r="X58" s="47">
        <v>5.0402820000000004</v>
      </c>
      <c r="Y58" s="47">
        <v>63.672528</v>
      </c>
      <c r="Z58" s="47">
        <v>198.260921</v>
      </c>
      <c r="AA58" s="47">
        <v>219.98212200000003</v>
      </c>
      <c r="AB58" s="47">
        <v>229.35439799999992</v>
      </c>
      <c r="AC58" s="47">
        <v>220.97189399999993</v>
      </c>
      <c r="AD58" s="47">
        <f t="shared" si="0"/>
        <v>1086.123576</v>
      </c>
    </row>
    <row r="59" spans="1:30" ht="12.75" customHeight="1">
      <c r="A59" s="35" t="s">
        <v>12</v>
      </c>
      <c r="B59" s="47">
        <v>0</v>
      </c>
      <c r="C59" s="47">
        <v>0</v>
      </c>
      <c r="D59" s="47">
        <v>0</v>
      </c>
      <c r="E59" s="47">
        <v>0</v>
      </c>
      <c r="F59" s="47">
        <v>0</v>
      </c>
      <c r="G59" s="47">
        <v>0</v>
      </c>
      <c r="H59" s="47">
        <v>0</v>
      </c>
      <c r="I59" s="47">
        <v>0.24331799999999998</v>
      </c>
      <c r="J59" s="47">
        <v>0.27893299999999999</v>
      </c>
      <c r="K59" s="47">
        <v>0.216081</v>
      </c>
      <c r="L59" s="47">
        <v>0.28772399999999998</v>
      </c>
      <c r="M59" s="47">
        <v>0.53343300000000005</v>
      </c>
      <c r="N59" s="47">
        <v>0.93933599999999995</v>
      </c>
      <c r="O59" s="47">
        <v>1.3519479999999999</v>
      </c>
      <c r="P59" s="47">
        <v>1.3632740000000001</v>
      </c>
      <c r="Q59" s="47">
        <v>1.7763770000000001</v>
      </c>
      <c r="R59" s="47">
        <v>2.1902749999999997</v>
      </c>
      <c r="S59" s="47">
        <v>2.3085960000000005</v>
      </c>
      <c r="T59" s="47">
        <v>2.477395</v>
      </c>
      <c r="U59" s="47">
        <v>2.5100949999999997</v>
      </c>
      <c r="V59" s="47">
        <v>2.7518579999999999</v>
      </c>
      <c r="W59" s="47">
        <v>2.2064500000000002</v>
      </c>
      <c r="X59" s="47">
        <v>1.362665</v>
      </c>
      <c r="Y59" s="47">
        <v>107.43293500000001</v>
      </c>
      <c r="Z59" s="47">
        <v>185.30231800000001</v>
      </c>
      <c r="AA59" s="47">
        <v>125.38581699999997</v>
      </c>
      <c r="AB59" s="47">
        <v>126.25669099999998</v>
      </c>
      <c r="AC59" s="47">
        <v>141.16520400000002</v>
      </c>
      <c r="AD59" s="47">
        <f t="shared" si="0"/>
        <v>708.34072299999991</v>
      </c>
    </row>
    <row r="60" spans="1:30" ht="12.75" customHeight="1">
      <c r="A60" s="35" t="s">
        <v>11</v>
      </c>
      <c r="B60" s="47">
        <v>0</v>
      </c>
      <c r="C60" s="47">
        <v>0</v>
      </c>
      <c r="D60" s="47">
        <v>0</v>
      </c>
      <c r="E60" s="47">
        <v>0</v>
      </c>
      <c r="F60" s="47">
        <v>0</v>
      </c>
      <c r="G60" s="47">
        <v>0</v>
      </c>
      <c r="H60" s="47">
        <v>0</v>
      </c>
      <c r="I60" s="47">
        <v>38.335705999999995</v>
      </c>
      <c r="J60" s="47">
        <v>38.635542000000001</v>
      </c>
      <c r="K60" s="47">
        <v>41.994982999999984</v>
      </c>
      <c r="L60" s="47">
        <v>39.670150999999997</v>
      </c>
      <c r="M60" s="47">
        <v>38.855949000000017</v>
      </c>
      <c r="N60" s="47">
        <v>37.853461000000017</v>
      </c>
      <c r="O60" s="47">
        <v>36.34390699999998</v>
      </c>
      <c r="P60" s="47">
        <v>30.562247999999986</v>
      </c>
      <c r="Q60" s="47">
        <v>34.656287999999989</v>
      </c>
      <c r="R60" s="47">
        <v>36.053315000000012</v>
      </c>
      <c r="S60" s="47">
        <v>38.487538999999998</v>
      </c>
      <c r="T60" s="47">
        <v>39.488189000000006</v>
      </c>
      <c r="U60" s="47">
        <v>38.092742999999999</v>
      </c>
      <c r="V60" s="47">
        <v>40.604817000000004</v>
      </c>
      <c r="W60" s="47">
        <v>37.611545</v>
      </c>
      <c r="X60" s="47">
        <v>34.535993000000005</v>
      </c>
      <c r="Y60" s="47">
        <v>34.327382999999998</v>
      </c>
      <c r="Z60" s="47">
        <v>46.042811999999991</v>
      </c>
      <c r="AA60" s="47">
        <v>43.52673999999999</v>
      </c>
      <c r="AB60" s="47">
        <v>58.209226000000015</v>
      </c>
      <c r="AC60" s="47">
        <v>71.135219000000006</v>
      </c>
      <c r="AD60" s="47">
        <f t="shared" si="0"/>
        <v>855.02375600000005</v>
      </c>
    </row>
    <row r="61" spans="1:30" ht="12.75" customHeight="1">
      <c r="A61" s="35" t="s">
        <v>10</v>
      </c>
      <c r="B61" s="47">
        <v>0</v>
      </c>
      <c r="C61" s="47">
        <v>0</v>
      </c>
      <c r="D61" s="47">
        <v>0</v>
      </c>
      <c r="E61" s="47">
        <v>0</v>
      </c>
      <c r="F61" s="47">
        <v>0</v>
      </c>
      <c r="G61" s="47">
        <v>0</v>
      </c>
      <c r="H61" s="47">
        <v>0</v>
      </c>
      <c r="I61" s="47">
        <v>2.259163</v>
      </c>
      <c r="J61" s="47">
        <v>3.268637</v>
      </c>
      <c r="K61" s="47">
        <v>4.9324849999999998</v>
      </c>
      <c r="L61" s="47">
        <v>6.8029709999999994</v>
      </c>
      <c r="M61" s="47">
        <v>5.8667039999999995</v>
      </c>
      <c r="N61" s="47">
        <v>5.5914400000000004</v>
      </c>
      <c r="O61" s="47">
        <v>5.4896159999999998</v>
      </c>
      <c r="P61" s="47">
        <v>3.9192199999999997</v>
      </c>
      <c r="Q61" s="47">
        <v>5.0907640000000001</v>
      </c>
      <c r="R61" s="47">
        <v>5.2725869999999997</v>
      </c>
      <c r="S61" s="47">
        <v>6.2976749999999999</v>
      </c>
      <c r="T61" s="47">
        <v>6.5707589999999998</v>
      </c>
      <c r="U61" s="47">
        <v>7.2837240000000003</v>
      </c>
      <c r="V61" s="47">
        <v>7.483034</v>
      </c>
      <c r="W61" s="47">
        <v>7.4063270000000001</v>
      </c>
      <c r="X61" s="47">
        <v>8.0630290000000002</v>
      </c>
      <c r="Y61" s="47">
        <v>13.328703000000001</v>
      </c>
      <c r="Z61" s="47">
        <v>33.710756000000003</v>
      </c>
      <c r="AA61" s="47">
        <v>33.651470000000003</v>
      </c>
      <c r="AB61" s="47">
        <v>38.707129999999999</v>
      </c>
      <c r="AC61" s="47">
        <v>44.897880000000001</v>
      </c>
      <c r="AD61" s="47">
        <f t="shared" si="0"/>
        <v>255.89407400000005</v>
      </c>
    </row>
    <row r="62" spans="1:30" ht="12.75" customHeight="1">
      <c r="A62" s="35" t="s">
        <v>9</v>
      </c>
      <c r="B62" s="47">
        <v>0</v>
      </c>
      <c r="C62" s="47">
        <v>0</v>
      </c>
      <c r="D62" s="47">
        <v>0</v>
      </c>
      <c r="E62" s="47">
        <v>0</v>
      </c>
      <c r="F62" s="47">
        <v>0</v>
      </c>
      <c r="G62" s="47">
        <v>0</v>
      </c>
      <c r="H62" s="47">
        <v>0</v>
      </c>
      <c r="I62" s="47">
        <v>6.0611060000000005</v>
      </c>
      <c r="J62" s="47">
        <v>10.005833000000001</v>
      </c>
      <c r="K62" s="47">
        <v>15.595526</v>
      </c>
      <c r="L62" s="47">
        <v>16.49755</v>
      </c>
      <c r="M62" s="47">
        <v>16.595796999999997</v>
      </c>
      <c r="N62" s="47">
        <v>18.233623999999999</v>
      </c>
      <c r="O62" s="47">
        <v>20.267056</v>
      </c>
      <c r="P62" s="47">
        <v>18.196197999999995</v>
      </c>
      <c r="Q62" s="47">
        <v>23.712878</v>
      </c>
      <c r="R62" s="47">
        <v>25.480865000000001</v>
      </c>
      <c r="S62" s="47">
        <v>29.585771000000005</v>
      </c>
      <c r="T62" s="47">
        <v>33.865899999999996</v>
      </c>
      <c r="U62" s="47">
        <v>34.610815000000002</v>
      </c>
      <c r="V62" s="47">
        <v>37.741619999999998</v>
      </c>
      <c r="W62" s="47">
        <v>32.919469999999997</v>
      </c>
      <c r="X62" s="47">
        <v>28.153615000000006</v>
      </c>
      <c r="Y62" s="47">
        <v>269.03783199999998</v>
      </c>
      <c r="Z62" s="47">
        <v>444.05322199999989</v>
      </c>
      <c r="AA62" s="47">
        <v>444.13088700000009</v>
      </c>
      <c r="AB62" s="47">
        <v>541.00863700000002</v>
      </c>
      <c r="AC62" s="47">
        <v>567.25015600000006</v>
      </c>
      <c r="AD62" s="47">
        <f t="shared" si="0"/>
        <v>2633.0043580000001</v>
      </c>
    </row>
    <row r="63" spans="1:30" ht="12.75" customHeight="1">
      <c r="A63" s="2" t="s">
        <v>50</v>
      </c>
      <c r="B63" s="47">
        <f>SUM(B38:B62)</f>
        <v>0</v>
      </c>
      <c r="C63" s="47">
        <f t="shared" ref="C63:AC63" si="1">SUM(C38:C62)</f>
        <v>0</v>
      </c>
      <c r="D63" s="47">
        <f t="shared" si="1"/>
        <v>0</v>
      </c>
      <c r="E63" s="47">
        <f t="shared" si="1"/>
        <v>0</v>
      </c>
      <c r="F63" s="47">
        <f t="shared" si="1"/>
        <v>0</v>
      </c>
      <c r="G63" s="47">
        <f t="shared" si="1"/>
        <v>0</v>
      </c>
      <c r="H63" s="47">
        <f t="shared" si="1"/>
        <v>0</v>
      </c>
      <c r="I63" s="47">
        <f t="shared" si="1"/>
        <v>313.49194599999998</v>
      </c>
      <c r="J63" s="47">
        <f t="shared" si="1"/>
        <v>336.72294300000004</v>
      </c>
      <c r="K63" s="47">
        <f t="shared" si="1"/>
        <v>428.66865300000001</v>
      </c>
      <c r="L63" s="47">
        <f t="shared" si="1"/>
        <v>529.05324499999995</v>
      </c>
      <c r="M63" s="47">
        <f t="shared" si="1"/>
        <v>674.84504500000003</v>
      </c>
      <c r="N63" s="47">
        <f t="shared" si="1"/>
        <v>712.73062200000038</v>
      </c>
      <c r="O63" s="47">
        <f t="shared" si="1"/>
        <v>809.12946399999987</v>
      </c>
      <c r="P63" s="47">
        <f t="shared" si="1"/>
        <v>735.41535000000022</v>
      </c>
      <c r="Q63" s="47">
        <f t="shared" si="1"/>
        <v>868.475413</v>
      </c>
      <c r="R63" s="47">
        <f t="shared" si="1"/>
        <v>855.78645000000006</v>
      </c>
      <c r="S63" s="47">
        <f t="shared" si="1"/>
        <v>932.75181399999985</v>
      </c>
      <c r="T63" s="47">
        <f t="shared" si="1"/>
        <v>928.14281999999992</v>
      </c>
      <c r="U63" s="47">
        <f t="shared" si="1"/>
        <v>1013.332761</v>
      </c>
      <c r="V63" s="47">
        <f t="shared" si="1"/>
        <v>1056.7334089999999</v>
      </c>
      <c r="W63" s="47">
        <f t="shared" si="1"/>
        <v>905.43465700000024</v>
      </c>
      <c r="X63" s="47">
        <f t="shared" si="1"/>
        <v>821.04444599999999</v>
      </c>
      <c r="Y63" s="47">
        <f t="shared" si="1"/>
        <v>3214.152286999999</v>
      </c>
      <c r="Z63" s="47">
        <f t="shared" si="1"/>
        <v>8556.2757040000015</v>
      </c>
      <c r="AA63" s="47">
        <f t="shared" si="1"/>
        <v>8332.3804109999983</v>
      </c>
      <c r="AB63" s="47">
        <f t="shared" si="1"/>
        <v>10247.388228000003</v>
      </c>
      <c r="AC63" s="47">
        <f t="shared" si="1"/>
        <v>9197.349975000001</v>
      </c>
      <c r="AD63" s="47">
        <f>SUM(B63:AC63)</f>
        <v>51469.305643</v>
      </c>
    </row>
    <row r="64" spans="1:30" ht="12.75" customHeight="1" thickBot="1">
      <c r="A64" s="38"/>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1:1" ht="12.75" customHeight="1" thickTop="1">
      <c r="A65" s="35" t="s">
        <v>576</v>
      </c>
    </row>
    <row r="66" spans="1:1" ht="12.75" customHeight="1"/>
    <row r="67" spans="1:1" ht="12.75" customHeight="1"/>
    <row r="68" spans="1:1" ht="12.75" customHeight="1"/>
    <row r="69" spans="1:1" ht="12.75" customHeight="1"/>
    <row r="70" spans="1:1" ht="12.75" customHeight="1"/>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sheetData>
  <mergeCells count="4">
    <mergeCell ref="A2:AD2"/>
    <mergeCell ref="A4:AD4"/>
    <mergeCell ref="A7:AD7"/>
    <mergeCell ref="A36:AD36"/>
  </mergeCells>
  <hyperlinks>
    <hyperlink ref="A1" location="ÍNDICE!A1" display="INDICE"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AAB5A-EA7E-BF4F-9DCD-E1F3D0F311F8}">
  <dimension ref="A1:M83"/>
  <sheetViews>
    <sheetView zoomScaleNormal="100" workbookViewId="0"/>
  </sheetViews>
  <sheetFormatPr baseColWidth="10" defaultColWidth="11.5" defaultRowHeight="13"/>
  <cols>
    <col min="1" max="1" width="11.83203125" style="7" customWidth="1"/>
    <col min="2" max="4" width="2.83203125" style="7" customWidth="1"/>
    <col min="5" max="6" width="2.6640625" style="7" customWidth="1"/>
    <col min="7" max="16384" width="11.5" style="7"/>
  </cols>
  <sheetData>
    <row r="1" spans="1:13" ht="16">
      <c r="A1" s="59" t="s">
        <v>476</v>
      </c>
    </row>
    <row r="2" spans="1:13">
      <c r="B2" s="89"/>
      <c r="D2" s="89"/>
      <c r="E2" s="89"/>
      <c r="F2" s="89"/>
      <c r="H2" s="89"/>
      <c r="I2" s="89"/>
      <c r="K2" s="89" t="s">
        <v>477</v>
      </c>
    </row>
    <row r="3" spans="1:13">
      <c r="A3" s="3"/>
      <c r="B3" s="3"/>
      <c r="C3" s="3"/>
      <c r="D3" s="3"/>
      <c r="E3" s="3"/>
      <c r="F3" s="3"/>
      <c r="G3" s="3"/>
      <c r="H3" s="3"/>
      <c r="I3" s="3"/>
      <c r="J3" s="3"/>
      <c r="K3" s="3"/>
      <c r="L3" s="3"/>
      <c r="M3" s="3"/>
    </row>
    <row r="4" spans="1:13">
      <c r="A4" s="3" t="s">
        <v>59</v>
      </c>
      <c r="B4" s="3"/>
      <c r="C4" s="3"/>
      <c r="D4" s="3"/>
      <c r="E4" s="3"/>
      <c r="F4" s="3"/>
      <c r="G4" s="3"/>
      <c r="H4" s="3"/>
      <c r="I4" s="3"/>
      <c r="J4" s="3"/>
      <c r="K4" s="3"/>
      <c r="L4" s="3"/>
      <c r="M4" s="3"/>
    </row>
    <row r="5" spans="1:13">
      <c r="A5" s="3" t="s">
        <v>60</v>
      </c>
      <c r="B5" s="3"/>
      <c r="C5" s="3"/>
      <c r="D5" s="3"/>
      <c r="E5" s="3"/>
      <c r="F5" s="3"/>
      <c r="G5" s="3"/>
      <c r="H5" s="3"/>
      <c r="I5" s="3"/>
      <c r="J5" s="3"/>
      <c r="K5" s="3"/>
      <c r="L5" s="3"/>
      <c r="M5" s="3"/>
    </row>
    <row r="6" spans="1:13">
      <c r="A6" s="3" t="s">
        <v>61</v>
      </c>
      <c r="B6" s="3"/>
      <c r="C6" s="3"/>
      <c r="D6" s="3"/>
      <c r="E6" s="3"/>
      <c r="F6" s="3"/>
      <c r="G6" s="3"/>
      <c r="H6" s="3"/>
      <c r="I6" s="3"/>
      <c r="J6" s="3"/>
      <c r="K6" s="3"/>
      <c r="L6" s="3"/>
      <c r="M6" s="3"/>
    </row>
    <row r="7" spans="1:13">
      <c r="A7" s="3" t="s">
        <v>62</v>
      </c>
      <c r="B7" s="3"/>
      <c r="C7" s="3"/>
      <c r="D7" s="3"/>
      <c r="E7" s="3"/>
      <c r="F7" s="3"/>
      <c r="G7" s="3"/>
      <c r="H7" s="3"/>
      <c r="I7" s="3"/>
      <c r="J7" s="3"/>
      <c r="K7" s="3"/>
      <c r="L7" s="3"/>
      <c r="M7" s="3"/>
    </row>
    <row r="8" spans="1:13">
      <c r="A8" s="3" t="s">
        <v>63</v>
      </c>
      <c r="B8" s="3"/>
      <c r="C8" s="3"/>
      <c r="D8" s="3"/>
      <c r="E8" s="3"/>
      <c r="F8" s="3"/>
      <c r="G8" s="3"/>
      <c r="H8" s="3"/>
      <c r="I8" s="3"/>
      <c r="J8" s="3"/>
      <c r="K8" s="3"/>
      <c r="L8" s="3"/>
      <c r="M8" s="3"/>
    </row>
    <row r="9" spans="1:13">
      <c r="A9" s="3" t="s">
        <v>64</v>
      </c>
      <c r="B9" s="3"/>
      <c r="C9" s="3"/>
      <c r="D9" s="3"/>
      <c r="E9" s="3"/>
      <c r="F9" s="3"/>
      <c r="G9" s="3"/>
      <c r="H9" s="3"/>
      <c r="I9" s="3"/>
      <c r="J9" s="3"/>
      <c r="K9" s="3"/>
      <c r="L9" s="3"/>
      <c r="M9" s="3"/>
    </row>
    <row r="10" spans="1:13">
      <c r="A10" s="3" t="s">
        <v>535</v>
      </c>
      <c r="B10" s="3"/>
      <c r="C10" s="3"/>
      <c r="D10" s="3"/>
      <c r="E10" s="3"/>
      <c r="F10" s="3"/>
      <c r="G10" s="3"/>
      <c r="H10" s="3"/>
      <c r="I10" s="3"/>
      <c r="J10" s="3"/>
      <c r="K10" s="3"/>
      <c r="L10" s="3"/>
      <c r="M10" s="3"/>
    </row>
    <row r="11" spans="1:13">
      <c r="A11" s="3"/>
      <c r="B11" s="3"/>
      <c r="C11" s="3"/>
      <c r="D11" s="3"/>
      <c r="E11" s="3"/>
      <c r="F11" s="3"/>
      <c r="G11" s="3"/>
      <c r="H11" s="3"/>
      <c r="I11" s="3"/>
      <c r="J11" s="3"/>
      <c r="K11" s="3"/>
      <c r="L11" s="3"/>
      <c r="M11" s="3"/>
    </row>
    <row r="12" spans="1:13">
      <c r="A12" s="7" t="s">
        <v>566</v>
      </c>
      <c r="B12" s="3"/>
      <c r="C12" s="3"/>
      <c r="D12" s="3"/>
      <c r="E12" s="3"/>
      <c r="F12" s="3"/>
      <c r="G12" s="3"/>
      <c r="H12" s="3"/>
      <c r="I12" s="3"/>
      <c r="J12" s="3"/>
      <c r="K12" s="3"/>
      <c r="L12" s="3"/>
      <c r="M12" s="3"/>
    </row>
    <row r="13" spans="1:13">
      <c r="A13" s="7" t="s">
        <v>567</v>
      </c>
      <c r="B13" s="3"/>
      <c r="C13" s="3"/>
      <c r="D13" s="3"/>
      <c r="E13" s="3"/>
      <c r="F13" s="3"/>
      <c r="G13" s="3"/>
      <c r="H13" s="3"/>
      <c r="I13" s="3"/>
      <c r="J13" s="3"/>
      <c r="K13" s="3"/>
      <c r="L13" s="3"/>
      <c r="M13" s="3"/>
    </row>
    <row r="14" spans="1:13">
      <c r="A14" s="7" t="s">
        <v>568</v>
      </c>
      <c r="B14" s="3"/>
      <c r="C14" s="3"/>
      <c r="D14" s="3"/>
      <c r="E14" s="3"/>
      <c r="F14" s="3"/>
      <c r="G14" s="3"/>
      <c r="H14" s="3"/>
      <c r="I14" s="3"/>
      <c r="J14" s="3"/>
      <c r="K14" s="3"/>
      <c r="L14" s="3"/>
      <c r="M14" s="3"/>
    </row>
    <row r="15" spans="1:13">
      <c r="A15" s="3"/>
      <c r="B15" s="3"/>
      <c r="C15" s="3"/>
      <c r="D15" s="3"/>
      <c r="E15" s="3"/>
      <c r="F15" s="3"/>
      <c r="G15" s="3"/>
      <c r="H15" s="3"/>
      <c r="I15" s="3"/>
      <c r="J15" s="3"/>
      <c r="K15" s="3"/>
      <c r="L15" s="3"/>
      <c r="M15" s="3"/>
    </row>
    <row r="16" spans="1:13">
      <c r="A16" s="3" t="s">
        <v>536</v>
      </c>
      <c r="B16" s="3"/>
      <c r="C16" s="3"/>
      <c r="D16" s="3"/>
      <c r="E16" s="3"/>
      <c r="F16" s="3"/>
      <c r="G16" s="3"/>
      <c r="H16" s="3"/>
      <c r="I16" s="3"/>
      <c r="J16" s="3"/>
      <c r="K16" s="3"/>
      <c r="L16" s="3"/>
      <c r="M16" s="3"/>
    </row>
    <row r="17" spans="1:13">
      <c r="A17" s="3" t="s">
        <v>537</v>
      </c>
      <c r="B17" s="3"/>
      <c r="C17" s="3"/>
      <c r="D17" s="3"/>
      <c r="E17" s="3"/>
      <c r="F17" s="3"/>
      <c r="G17" s="3"/>
      <c r="H17" s="3"/>
      <c r="I17" s="3"/>
      <c r="J17" s="3"/>
      <c r="K17" s="3"/>
      <c r="L17" s="3"/>
      <c r="M17" s="3"/>
    </row>
    <row r="18" spans="1:13">
      <c r="A18" s="3"/>
      <c r="B18" s="3"/>
      <c r="C18" s="3"/>
      <c r="D18" s="3"/>
      <c r="E18" s="3"/>
      <c r="F18" s="3"/>
      <c r="G18" s="3"/>
      <c r="H18" s="3"/>
      <c r="I18" s="3"/>
      <c r="J18" s="3"/>
      <c r="K18" s="3"/>
      <c r="L18" s="3"/>
      <c r="M18" s="3"/>
    </row>
    <row r="19" spans="1:13">
      <c r="A19" s="7" t="s">
        <v>569</v>
      </c>
      <c r="B19" s="3"/>
      <c r="C19" s="3"/>
      <c r="D19" s="3"/>
      <c r="E19" s="3"/>
      <c r="F19" s="3"/>
      <c r="G19" s="3"/>
      <c r="H19" s="3"/>
      <c r="I19" s="3"/>
      <c r="J19" s="3"/>
      <c r="K19" s="3"/>
      <c r="L19" s="3"/>
      <c r="M19" s="3"/>
    </row>
    <row r="20" spans="1:13">
      <c r="A20" s="7" t="s">
        <v>570</v>
      </c>
      <c r="B20" s="3"/>
      <c r="C20" s="3"/>
      <c r="D20" s="3"/>
      <c r="E20" s="3"/>
      <c r="F20" s="3"/>
      <c r="G20" s="3"/>
      <c r="H20" s="3"/>
      <c r="I20" s="3"/>
      <c r="J20" s="3"/>
      <c r="K20" s="3"/>
      <c r="L20" s="3"/>
      <c r="M20" s="3"/>
    </row>
    <row r="21" spans="1:13">
      <c r="A21" s="3"/>
      <c r="B21" s="3"/>
      <c r="C21" s="3"/>
      <c r="D21" s="3"/>
      <c r="E21" s="3"/>
      <c r="F21" s="3"/>
      <c r="G21" s="3"/>
      <c r="H21" s="3"/>
      <c r="I21" s="3"/>
      <c r="J21" s="3"/>
      <c r="K21" s="3"/>
      <c r="L21" s="3"/>
      <c r="M21" s="3"/>
    </row>
    <row r="22" spans="1:13">
      <c r="A22" s="3" t="s">
        <v>65</v>
      </c>
      <c r="B22" s="3"/>
      <c r="C22" s="3"/>
      <c r="D22" s="3"/>
      <c r="E22" s="3"/>
      <c r="F22" s="3"/>
      <c r="G22" s="3"/>
      <c r="H22" s="3"/>
      <c r="I22" s="3"/>
      <c r="J22" s="3"/>
      <c r="K22" s="3"/>
      <c r="L22" s="3"/>
      <c r="M22" s="3"/>
    </row>
    <row r="23" spans="1:13">
      <c r="A23" s="3" t="s">
        <v>66</v>
      </c>
      <c r="B23" s="3" t="s">
        <v>67</v>
      </c>
      <c r="C23" s="3"/>
      <c r="D23" s="3"/>
      <c r="E23" s="3"/>
      <c r="F23" s="3"/>
      <c r="G23" s="3"/>
      <c r="H23" s="3"/>
      <c r="I23" s="3"/>
      <c r="J23" s="3"/>
      <c r="K23" s="3"/>
      <c r="L23" s="3"/>
      <c r="M23" s="3"/>
    </row>
    <row r="24" spans="1:13">
      <c r="A24" s="3" t="s">
        <v>68</v>
      </c>
      <c r="B24" s="3" t="s">
        <v>69</v>
      </c>
      <c r="C24" s="3"/>
      <c r="D24" s="3"/>
      <c r="E24" s="3"/>
      <c r="F24" s="3"/>
      <c r="G24" s="3"/>
      <c r="H24" s="3"/>
      <c r="I24" s="3"/>
      <c r="J24" s="3"/>
      <c r="K24" s="3"/>
      <c r="L24" s="3"/>
      <c r="M24" s="3"/>
    </row>
    <row r="25" spans="1:13">
      <c r="A25" s="3" t="s">
        <v>70</v>
      </c>
      <c r="B25" s="3" t="s">
        <v>71</v>
      </c>
      <c r="C25" s="3"/>
      <c r="D25" s="3"/>
      <c r="E25" s="3"/>
      <c r="F25" s="3"/>
      <c r="G25" s="3"/>
      <c r="H25" s="3"/>
      <c r="I25" s="3"/>
      <c r="J25" s="3"/>
      <c r="K25" s="3"/>
      <c r="L25" s="3"/>
      <c r="M25" s="3"/>
    </row>
    <row r="26" spans="1:13">
      <c r="A26" s="3" t="s">
        <v>72</v>
      </c>
      <c r="B26" s="3" t="s">
        <v>73</v>
      </c>
      <c r="C26" s="3"/>
      <c r="D26" s="3"/>
      <c r="E26" s="3"/>
      <c r="F26" s="3"/>
      <c r="G26" s="3"/>
      <c r="H26" s="3"/>
      <c r="I26" s="3"/>
      <c r="J26" s="3"/>
      <c r="K26" s="3"/>
      <c r="L26" s="3"/>
      <c r="M26" s="3"/>
    </row>
    <row r="27" spans="1:13">
      <c r="A27" s="3" t="s">
        <v>74</v>
      </c>
      <c r="B27" s="3" t="s">
        <v>75</v>
      </c>
      <c r="C27" s="3"/>
      <c r="D27" s="3"/>
      <c r="E27" s="3"/>
      <c r="F27" s="3"/>
      <c r="G27" s="3"/>
      <c r="H27" s="3"/>
      <c r="I27" s="3"/>
      <c r="J27" s="3"/>
      <c r="K27" s="3"/>
      <c r="L27" s="3"/>
      <c r="M27" s="3"/>
    </row>
    <row r="28" spans="1:13">
      <c r="A28" s="3" t="s">
        <v>76</v>
      </c>
      <c r="B28" s="3" t="s">
        <v>77</v>
      </c>
      <c r="C28" s="3"/>
      <c r="D28" s="3"/>
      <c r="E28" s="3"/>
      <c r="F28" s="3"/>
      <c r="G28" s="3"/>
      <c r="H28" s="3"/>
      <c r="I28" s="3"/>
      <c r="J28" s="3"/>
      <c r="K28" s="3"/>
      <c r="L28" s="3"/>
      <c r="M28" s="3"/>
    </row>
    <row r="29" spans="1:13">
      <c r="A29" s="3" t="s">
        <v>78</v>
      </c>
      <c r="B29" s="3" t="s">
        <v>79</v>
      </c>
      <c r="C29" s="3"/>
      <c r="D29" s="3"/>
      <c r="E29" s="3"/>
      <c r="F29" s="3"/>
      <c r="G29" s="3"/>
      <c r="H29" s="3"/>
      <c r="I29" s="3"/>
      <c r="J29" s="3"/>
      <c r="K29" s="3"/>
      <c r="L29" s="3"/>
      <c r="M29" s="3"/>
    </row>
    <row r="30" spans="1:13">
      <c r="A30" s="3" t="s">
        <v>80</v>
      </c>
      <c r="B30" s="3" t="s">
        <v>81</v>
      </c>
      <c r="C30" s="3"/>
      <c r="D30" s="3"/>
      <c r="E30" s="3"/>
      <c r="F30" s="3"/>
      <c r="G30" s="3"/>
      <c r="H30" s="3"/>
      <c r="I30" s="3"/>
      <c r="J30" s="3"/>
      <c r="K30" s="3"/>
      <c r="L30" s="3"/>
      <c r="M30" s="3"/>
    </row>
    <row r="31" spans="1:13">
      <c r="A31" s="3" t="s">
        <v>82</v>
      </c>
      <c r="B31" s="3" t="s">
        <v>83</v>
      </c>
      <c r="C31" s="3"/>
      <c r="D31" s="3"/>
      <c r="E31" s="3"/>
      <c r="F31" s="3"/>
      <c r="G31" s="3"/>
      <c r="H31" s="3"/>
      <c r="I31" s="3"/>
      <c r="J31" s="3"/>
      <c r="K31" s="3"/>
      <c r="L31" s="3"/>
      <c r="M31" s="3"/>
    </row>
    <row r="32" spans="1:13">
      <c r="A32" s="3" t="s">
        <v>84</v>
      </c>
      <c r="B32" s="3" t="s">
        <v>85</v>
      </c>
      <c r="C32" s="3"/>
      <c r="D32" s="3"/>
      <c r="E32" s="3"/>
      <c r="F32" s="3"/>
      <c r="G32" s="3"/>
      <c r="H32" s="3"/>
      <c r="I32" s="3"/>
      <c r="J32" s="3"/>
      <c r="K32" s="3"/>
      <c r="L32" s="3"/>
      <c r="M32" s="3"/>
    </row>
    <row r="33" spans="1:13">
      <c r="A33" s="3" t="s">
        <v>86</v>
      </c>
      <c r="B33" s="3" t="s">
        <v>87</v>
      </c>
      <c r="C33" s="3"/>
      <c r="D33" s="3"/>
      <c r="E33" s="3"/>
      <c r="F33" s="3"/>
      <c r="G33" s="3"/>
      <c r="H33" s="3"/>
      <c r="I33" s="3"/>
      <c r="J33" s="3"/>
      <c r="K33" s="3"/>
      <c r="L33" s="3"/>
      <c r="M33" s="3"/>
    </row>
    <row r="34" spans="1:13">
      <c r="A34" s="3" t="s">
        <v>88</v>
      </c>
      <c r="B34" s="3" t="s">
        <v>89</v>
      </c>
      <c r="C34" s="3"/>
      <c r="D34" s="3"/>
      <c r="E34" s="3"/>
      <c r="F34" s="3"/>
      <c r="G34" s="3"/>
      <c r="H34" s="3"/>
      <c r="I34" s="3"/>
      <c r="J34" s="3"/>
      <c r="K34" s="3"/>
      <c r="L34" s="3"/>
      <c r="M34" s="3"/>
    </row>
    <row r="35" spans="1:13">
      <c r="A35" s="3" t="s">
        <v>90</v>
      </c>
      <c r="B35" s="3" t="s">
        <v>91</v>
      </c>
      <c r="C35" s="3"/>
      <c r="D35" s="3"/>
      <c r="E35" s="3"/>
      <c r="F35" s="3"/>
      <c r="G35" s="3"/>
      <c r="H35" s="3"/>
      <c r="I35" s="3"/>
      <c r="J35" s="3"/>
      <c r="K35" s="3"/>
      <c r="L35" s="3"/>
      <c r="M35" s="3"/>
    </row>
    <row r="36" spans="1:13">
      <c r="A36" s="3" t="s">
        <v>92</v>
      </c>
      <c r="B36" s="3" t="s">
        <v>93</v>
      </c>
      <c r="C36" s="3"/>
      <c r="D36" s="3"/>
      <c r="E36" s="3"/>
      <c r="F36" s="3"/>
      <c r="G36" s="3"/>
      <c r="H36" s="3"/>
      <c r="I36" s="3"/>
      <c r="J36" s="3"/>
      <c r="K36" s="3"/>
      <c r="L36" s="3"/>
      <c r="M36" s="3"/>
    </row>
    <row r="37" spans="1:13">
      <c r="A37" s="3" t="s">
        <v>94</v>
      </c>
      <c r="B37" s="3" t="s">
        <v>95</v>
      </c>
      <c r="C37" s="3"/>
      <c r="D37" s="3"/>
      <c r="E37" s="3"/>
      <c r="F37" s="3"/>
      <c r="G37" s="3"/>
      <c r="H37" s="3"/>
      <c r="I37" s="3"/>
      <c r="J37" s="3"/>
      <c r="K37" s="3"/>
      <c r="L37" s="3"/>
      <c r="M37" s="3"/>
    </row>
    <row r="38" spans="1:13">
      <c r="A38" s="3" t="s">
        <v>96</v>
      </c>
      <c r="B38" s="3" t="s">
        <v>97</v>
      </c>
      <c r="C38" s="3"/>
      <c r="D38" s="3"/>
      <c r="E38" s="3"/>
      <c r="F38" s="3"/>
      <c r="G38" s="3"/>
      <c r="H38" s="3"/>
      <c r="I38" s="3"/>
      <c r="J38" s="3"/>
      <c r="K38" s="3"/>
      <c r="L38" s="3"/>
      <c r="M38" s="3"/>
    </row>
    <row r="39" spans="1:13">
      <c r="A39" s="3" t="s">
        <v>98</v>
      </c>
      <c r="B39" s="3" t="s">
        <v>99</v>
      </c>
      <c r="C39" s="3"/>
      <c r="D39" s="3"/>
      <c r="E39" s="3"/>
      <c r="F39" s="3"/>
      <c r="G39" s="3"/>
      <c r="H39" s="3"/>
      <c r="I39" s="3"/>
      <c r="J39" s="3"/>
      <c r="K39" s="3"/>
      <c r="L39" s="3"/>
      <c r="M39" s="3"/>
    </row>
    <row r="40" spans="1:13">
      <c r="A40" s="3" t="s">
        <v>100</v>
      </c>
      <c r="B40" s="3" t="s">
        <v>101</v>
      </c>
      <c r="C40" s="3"/>
      <c r="D40" s="3"/>
      <c r="E40" s="3"/>
      <c r="F40" s="3"/>
      <c r="G40" s="3"/>
      <c r="H40" s="3"/>
      <c r="I40" s="3"/>
      <c r="J40" s="3"/>
      <c r="K40" s="3"/>
      <c r="L40" s="3"/>
      <c r="M40" s="3"/>
    </row>
    <row r="41" spans="1:13">
      <c r="A41" s="3" t="s">
        <v>102</v>
      </c>
      <c r="B41" s="3" t="s">
        <v>103</v>
      </c>
      <c r="C41" s="3"/>
      <c r="D41" s="3"/>
      <c r="E41" s="3"/>
      <c r="F41" s="3"/>
      <c r="G41" s="3"/>
      <c r="H41" s="3"/>
      <c r="I41" s="3"/>
      <c r="J41" s="3"/>
      <c r="K41" s="3"/>
      <c r="L41" s="3"/>
      <c r="M41" s="3"/>
    </row>
    <row r="42" spans="1:13">
      <c r="A42" s="3" t="s">
        <v>104</v>
      </c>
      <c r="B42" s="3" t="s">
        <v>105</v>
      </c>
      <c r="C42" s="3"/>
      <c r="D42" s="3"/>
      <c r="E42" s="3"/>
      <c r="F42" s="3"/>
      <c r="G42" s="3"/>
      <c r="H42" s="3"/>
      <c r="I42" s="3"/>
      <c r="J42" s="3"/>
      <c r="K42" s="3"/>
      <c r="L42" s="3"/>
      <c r="M42" s="3"/>
    </row>
    <row r="43" spans="1:13">
      <c r="A43" s="3" t="s">
        <v>106</v>
      </c>
      <c r="B43" s="3" t="s">
        <v>107</v>
      </c>
      <c r="C43" s="3"/>
      <c r="D43" s="3"/>
      <c r="E43" s="3"/>
      <c r="F43" s="3"/>
      <c r="G43" s="3"/>
      <c r="H43" s="3"/>
      <c r="I43" s="3"/>
      <c r="J43" s="3"/>
      <c r="K43" s="3"/>
      <c r="L43" s="3"/>
      <c r="M43" s="3"/>
    </row>
    <row r="44" spans="1:13">
      <c r="A44" s="3" t="s">
        <v>108</v>
      </c>
      <c r="B44" s="3" t="s">
        <v>109</v>
      </c>
      <c r="C44" s="3"/>
      <c r="D44" s="3"/>
      <c r="E44" s="3"/>
      <c r="F44" s="3"/>
      <c r="G44" s="3"/>
      <c r="H44" s="3"/>
      <c r="I44" s="3"/>
      <c r="J44" s="3"/>
      <c r="K44" s="3"/>
      <c r="L44" s="3"/>
      <c r="M44" s="3"/>
    </row>
    <row r="45" spans="1:13">
      <c r="A45" s="3" t="s">
        <v>110</v>
      </c>
      <c r="B45" s="3" t="s">
        <v>111</v>
      </c>
      <c r="C45" s="3"/>
      <c r="D45" s="3"/>
      <c r="E45" s="3"/>
      <c r="F45" s="3"/>
      <c r="G45" s="3"/>
      <c r="H45" s="3"/>
      <c r="I45" s="3"/>
      <c r="J45" s="3"/>
      <c r="K45" s="3"/>
      <c r="L45" s="3"/>
      <c r="M45" s="3"/>
    </row>
    <row r="46" spans="1:13">
      <c r="A46" s="3" t="s">
        <v>112</v>
      </c>
      <c r="B46" s="3" t="s">
        <v>113</v>
      </c>
      <c r="C46" s="3"/>
      <c r="D46" s="3"/>
      <c r="E46" s="3"/>
      <c r="F46" s="3"/>
      <c r="G46" s="3"/>
      <c r="H46" s="3"/>
      <c r="I46" s="3"/>
      <c r="J46" s="3"/>
      <c r="K46" s="3"/>
      <c r="L46" s="3"/>
      <c r="M46" s="3"/>
    </row>
    <row r="47" spans="1:13">
      <c r="A47" s="3" t="s">
        <v>114</v>
      </c>
      <c r="B47" s="3" t="s">
        <v>115</v>
      </c>
      <c r="C47" s="3"/>
      <c r="D47" s="3"/>
      <c r="E47" s="3"/>
      <c r="F47" s="3"/>
      <c r="G47" s="3"/>
      <c r="H47" s="3"/>
      <c r="I47" s="3"/>
      <c r="J47" s="3"/>
      <c r="K47" s="3"/>
      <c r="L47" s="3"/>
      <c r="M47" s="3"/>
    </row>
    <row r="48" spans="1:13">
      <c r="A48" s="3"/>
      <c r="B48" s="3"/>
      <c r="C48" s="3"/>
      <c r="D48" s="3"/>
      <c r="E48" s="3"/>
      <c r="F48" s="3"/>
      <c r="G48" s="3"/>
      <c r="H48" s="3"/>
      <c r="I48" s="3"/>
      <c r="J48" s="3"/>
      <c r="K48" s="3"/>
      <c r="L48" s="3"/>
      <c r="M48" s="3"/>
    </row>
    <row r="49" spans="1:13">
      <c r="B49" s="3"/>
      <c r="C49" s="3"/>
      <c r="D49" s="3"/>
      <c r="E49" s="3"/>
      <c r="F49" s="3"/>
      <c r="G49" s="3"/>
      <c r="H49" s="3"/>
      <c r="I49" s="3"/>
      <c r="J49" s="3"/>
      <c r="K49" s="3"/>
      <c r="L49" s="3"/>
      <c r="M49" s="3"/>
    </row>
    <row r="50" spans="1:13">
      <c r="A50" s="3" t="s">
        <v>538</v>
      </c>
      <c r="B50" s="3"/>
      <c r="C50" s="3"/>
      <c r="D50" s="3"/>
      <c r="E50" s="3"/>
      <c r="F50" s="3"/>
      <c r="G50" s="3"/>
      <c r="H50" s="3"/>
      <c r="I50" s="3"/>
      <c r="J50" s="3"/>
      <c r="K50" s="3"/>
      <c r="L50" s="3"/>
      <c r="M50" s="3"/>
    </row>
    <row r="51" spans="1:13">
      <c r="A51" s="3" t="s">
        <v>539</v>
      </c>
      <c r="B51" s="3"/>
      <c r="C51" s="3"/>
      <c r="D51" s="3"/>
      <c r="E51" s="3"/>
      <c r="F51" s="3"/>
      <c r="G51" s="3"/>
      <c r="H51" s="3"/>
      <c r="I51" s="3"/>
      <c r="J51" s="3"/>
      <c r="K51" s="3"/>
      <c r="L51" s="3"/>
      <c r="M51" s="3"/>
    </row>
    <row r="52" spans="1:13">
      <c r="A52" s="3" t="s">
        <v>116</v>
      </c>
      <c r="B52" s="3"/>
      <c r="C52" s="3"/>
      <c r="D52" s="3"/>
      <c r="E52" s="3"/>
      <c r="F52" s="3"/>
      <c r="G52" s="3"/>
      <c r="H52" s="3"/>
      <c r="I52" s="3"/>
      <c r="J52" s="3"/>
      <c r="K52" s="3"/>
      <c r="L52" s="3"/>
      <c r="M52" s="3"/>
    </row>
    <row r="53" spans="1:13">
      <c r="A53" s="3"/>
      <c r="B53" s="3"/>
      <c r="C53" s="3"/>
      <c r="D53" s="3"/>
      <c r="E53" s="3"/>
      <c r="F53" s="3"/>
      <c r="G53" s="3"/>
      <c r="H53" s="3"/>
      <c r="I53" s="3"/>
      <c r="J53" s="3"/>
      <c r="K53" s="3"/>
      <c r="L53" s="3"/>
      <c r="M53" s="3"/>
    </row>
    <row r="54" spans="1:13">
      <c r="A54" s="3" t="s">
        <v>609</v>
      </c>
      <c r="B54" s="3"/>
      <c r="C54" s="3"/>
      <c r="D54" s="3"/>
      <c r="E54" s="3"/>
      <c r="F54" s="3"/>
      <c r="G54" s="3"/>
      <c r="H54" s="3"/>
      <c r="I54" s="3"/>
      <c r="J54" s="3"/>
      <c r="K54" s="3"/>
      <c r="L54" s="3"/>
      <c r="M54" s="3"/>
    </row>
    <row r="55" spans="1:13">
      <c r="A55" s="3" t="s">
        <v>540</v>
      </c>
      <c r="B55" s="3"/>
      <c r="C55" s="3"/>
      <c r="D55" s="3"/>
      <c r="E55" s="3"/>
      <c r="F55" s="3"/>
      <c r="G55" s="3"/>
      <c r="H55" s="3"/>
      <c r="I55" s="3"/>
      <c r="J55" s="3"/>
      <c r="K55" s="3"/>
      <c r="L55" s="3"/>
      <c r="M55" s="3"/>
    </row>
    <row r="56" spans="1:13">
      <c r="A56" s="3"/>
      <c r="B56" s="3"/>
      <c r="C56" s="3"/>
      <c r="D56" s="3"/>
      <c r="E56" s="3"/>
      <c r="F56" s="3"/>
      <c r="G56" s="3"/>
      <c r="H56" s="3"/>
      <c r="I56" s="3"/>
      <c r="J56" s="3"/>
      <c r="K56" s="3"/>
      <c r="L56" s="3"/>
      <c r="M56" s="3"/>
    </row>
    <row r="57" spans="1:13">
      <c r="A57" s="3" t="s">
        <v>541</v>
      </c>
      <c r="B57" s="3"/>
      <c r="C57" s="3"/>
      <c r="D57" s="3"/>
      <c r="E57" s="3"/>
      <c r="F57" s="3"/>
      <c r="G57" s="3"/>
      <c r="H57" s="3"/>
      <c r="I57" s="3"/>
      <c r="J57" s="3"/>
      <c r="K57" s="3"/>
      <c r="L57" s="3"/>
      <c r="M57" s="3"/>
    </row>
    <row r="58" spans="1:13">
      <c r="A58" s="3" t="s">
        <v>542</v>
      </c>
      <c r="B58" s="3"/>
      <c r="C58" s="3"/>
      <c r="D58" s="3"/>
      <c r="E58" s="3"/>
      <c r="F58" s="3"/>
      <c r="G58" s="3"/>
      <c r="H58" s="3"/>
      <c r="I58" s="3"/>
      <c r="J58" s="3"/>
      <c r="K58" s="3"/>
      <c r="L58" s="3"/>
      <c r="M58" s="3"/>
    </row>
    <row r="59" spans="1:13">
      <c r="A59" s="3" t="s">
        <v>543</v>
      </c>
      <c r="B59" s="3"/>
      <c r="C59" s="3"/>
      <c r="D59" s="3"/>
      <c r="E59" s="3"/>
      <c r="F59" s="3"/>
      <c r="G59" s="3"/>
      <c r="H59" s="3"/>
      <c r="I59" s="3"/>
      <c r="J59" s="3"/>
      <c r="K59" s="3"/>
      <c r="L59" s="3"/>
      <c r="M59" s="3"/>
    </row>
    <row r="60" spans="1:13">
      <c r="A60" s="3" t="s">
        <v>544</v>
      </c>
      <c r="B60" s="3"/>
      <c r="C60" s="3"/>
      <c r="D60" s="3"/>
      <c r="E60" s="3"/>
      <c r="F60" s="3"/>
      <c r="G60" s="3"/>
      <c r="H60" s="3"/>
      <c r="I60" s="3"/>
      <c r="J60" s="3"/>
      <c r="K60" s="3"/>
      <c r="L60" s="3"/>
      <c r="M60" s="3"/>
    </row>
    <row r="61" spans="1:13">
      <c r="A61" s="3" t="s">
        <v>545</v>
      </c>
      <c r="B61" s="3"/>
      <c r="C61" s="3"/>
      <c r="D61" s="3"/>
      <c r="E61" s="3"/>
      <c r="F61" s="3"/>
      <c r="G61" s="3"/>
      <c r="H61" s="3"/>
      <c r="I61" s="3"/>
      <c r="J61" s="3"/>
      <c r="K61" s="3"/>
      <c r="L61" s="3"/>
      <c r="M61" s="3"/>
    </row>
    <row r="62" spans="1:13">
      <c r="A62" s="3" t="s">
        <v>546</v>
      </c>
      <c r="B62" s="3"/>
      <c r="C62" s="3"/>
      <c r="D62" s="3"/>
      <c r="E62" s="3"/>
      <c r="F62" s="3"/>
      <c r="G62" s="3"/>
      <c r="H62" s="3"/>
      <c r="I62" s="3"/>
      <c r="J62" s="3"/>
      <c r="K62" s="3"/>
      <c r="L62" s="3"/>
      <c r="M62" s="3"/>
    </row>
    <row r="63" spans="1:13">
      <c r="A63" s="3" t="s">
        <v>547</v>
      </c>
      <c r="B63" s="3"/>
      <c r="C63" s="3"/>
      <c r="D63" s="3"/>
      <c r="E63" s="3"/>
      <c r="F63" s="3"/>
      <c r="G63" s="3"/>
      <c r="H63" s="3"/>
      <c r="I63" s="3"/>
      <c r="J63" s="3"/>
      <c r="K63" s="3"/>
      <c r="L63" s="3"/>
      <c r="M63" s="3"/>
    </row>
    <row r="64" spans="1:13">
      <c r="A64" s="3"/>
      <c r="B64" s="3"/>
      <c r="C64" s="3"/>
      <c r="D64" s="3"/>
      <c r="E64" s="3"/>
      <c r="F64" s="3"/>
      <c r="G64" s="3"/>
      <c r="H64" s="3"/>
      <c r="I64" s="3"/>
      <c r="J64" s="3"/>
      <c r="K64" s="3"/>
      <c r="L64" s="3"/>
      <c r="M64" s="3"/>
    </row>
    <row r="65" spans="1:13">
      <c r="A65" s="3" t="s">
        <v>548</v>
      </c>
      <c r="B65" s="3"/>
      <c r="C65" s="3"/>
      <c r="D65" s="3"/>
      <c r="E65" s="3"/>
      <c r="F65" s="3"/>
      <c r="G65" s="3"/>
      <c r="H65" s="3"/>
      <c r="I65" s="3"/>
      <c r="J65" s="3"/>
      <c r="K65" s="3"/>
      <c r="L65" s="3"/>
      <c r="M65" s="3"/>
    </row>
    <row r="66" spans="1:13">
      <c r="A66" s="3" t="s">
        <v>549</v>
      </c>
      <c r="B66" s="3"/>
      <c r="C66" s="3"/>
      <c r="D66" s="3"/>
      <c r="E66" s="3"/>
      <c r="F66" s="3"/>
      <c r="G66" s="3"/>
      <c r="H66" s="3"/>
      <c r="I66" s="3"/>
      <c r="J66" s="3"/>
      <c r="K66" s="3"/>
      <c r="L66" s="3"/>
      <c r="M66" s="3"/>
    </row>
    <row r="67" spans="1:13">
      <c r="A67" s="3"/>
      <c r="B67" s="3"/>
      <c r="C67" s="3"/>
      <c r="D67" s="3"/>
      <c r="E67" s="3"/>
      <c r="F67" s="3"/>
      <c r="G67" s="3"/>
      <c r="H67" s="3"/>
      <c r="I67" s="3"/>
      <c r="J67" s="3"/>
      <c r="K67" s="3"/>
      <c r="L67" s="3"/>
      <c r="M67" s="3"/>
    </row>
    <row r="68" spans="1:13">
      <c r="A68" s="3" t="s">
        <v>550</v>
      </c>
      <c r="B68" s="3"/>
      <c r="C68" s="3"/>
      <c r="D68" s="3"/>
      <c r="E68" s="3"/>
      <c r="F68" s="3"/>
      <c r="G68" s="3"/>
      <c r="H68" s="3"/>
      <c r="I68" s="3"/>
      <c r="J68" s="3"/>
      <c r="K68" s="3"/>
      <c r="L68" s="3"/>
      <c r="M68" s="3"/>
    </row>
    <row r="69" spans="1:13">
      <c r="A69" s="3"/>
      <c r="B69" s="3"/>
      <c r="C69" s="3"/>
      <c r="D69" s="3"/>
      <c r="E69" s="3"/>
      <c r="F69" s="3"/>
      <c r="G69" s="3"/>
      <c r="H69" s="3"/>
      <c r="I69" s="3"/>
      <c r="J69" s="3"/>
      <c r="K69" s="3"/>
      <c r="L69" s="3"/>
      <c r="M69" s="3"/>
    </row>
    <row r="70" spans="1:13">
      <c r="A70" s="3" t="s">
        <v>551</v>
      </c>
      <c r="B70" s="3"/>
      <c r="C70" s="3"/>
      <c r="D70" s="3"/>
      <c r="E70" s="3"/>
      <c r="F70" s="3"/>
      <c r="G70" s="3"/>
      <c r="H70" s="3"/>
      <c r="I70" s="3"/>
      <c r="J70" s="3"/>
      <c r="K70" s="3"/>
      <c r="L70" s="3"/>
      <c r="M70" s="3"/>
    </row>
    <row r="71" spans="1:13">
      <c r="A71" s="3" t="s">
        <v>552</v>
      </c>
      <c r="B71" s="3"/>
      <c r="C71" s="3"/>
      <c r="D71" s="3"/>
      <c r="E71" s="3"/>
      <c r="F71" s="3"/>
      <c r="G71" s="3"/>
      <c r="H71" s="3"/>
      <c r="I71" s="3"/>
      <c r="J71" s="3"/>
      <c r="K71" s="3"/>
      <c r="L71" s="3"/>
      <c r="M71" s="3"/>
    </row>
    <row r="72" spans="1:13">
      <c r="A72" s="3" t="s">
        <v>553</v>
      </c>
      <c r="B72" s="3"/>
      <c r="C72" s="3"/>
      <c r="D72" s="3"/>
      <c r="E72" s="3"/>
      <c r="F72" s="3"/>
      <c r="G72" s="3"/>
      <c r="H72" s="3"/>
      <c r="I72" s="3"/>
      <c r="J72" s="3"/>
      <c r="K72" s="3"/>
      <c r="L72" s="3"/>
      <c r="M72" s="3"/>
    </row>
    <row r="73" spans="1:13">
      <c r="A73" s="3" t="s">
        <v>554</v>
      </c>
      <c r="B73" s="3"/>
      <c r="C73" s="3"/>
      <c r="D73" s="3"/>
      <c r="E73" s="3"/>
      <c r="F73" s="3"/>
      <c r="G73" s="3"/>
      <c r="H73" s="3"/>
      <c r="I73" s="3"/>
      <c r="J73" s="3"/>
      <c r="K73" s="3"/>
      <c r="L73" s="3"/>
      <c r="M73" s="3"/>
    </row>
    <row r="74" spans="1:13">
      <c r="A74" s="3" t="s">
        <v>555</v>
      </c>
      <c r="B74" s="3"/>
      <c r="C74" s="3"/>
      <c r="D74" s="3"/>
      <c r="E74" s="3"/>
      <c r="F74" s="3"/>
      <c r="G74" s="3"/>
      <c r="H74" s="3"/>
      <c r="I74" s="3"/>
      <c r="J74" s="3"/>
      <c r="K74" s="3"/>
      <c r="L74" s="3"/>
      <c r="M74" s="3"/>
    </row>
    <row r="75" spans="1:13">
      <c r="A75" s="3"/>
      <c r="B75" s="3"/>
      <c r="C75" s="3"/>
      <c r="D75" s="3"/>
      <c r="E75" s="3"/>
      <c r="F75" s="3"/>
      <c r="G75" s="3"/>
      <c r="H75" s="3"/>
      <c r="I75" s="3"/>
      <c r="J75" s="3"/>
      <c r="K75" s="3"/>
      <c r="L75" s="3"/>
      <c r="M75" s="3"/>
    </row>
    <row r="76" spans="1:13">
      <c r="A76" s="3" t="s">
        <v>610</v>
      </c>
      <c r="B76" s="3"/>
      <c r="C76" s="3"/>
      <c r="D76" s="3"/>
      <c r="E76" s="3"/>
      <c r="F76" s="3"/>
      <c r="G76" s="3"/>
      <c r="H76" s="3"/>
      <c r="I76" s="3"/>
      <c r="J76" s="3"/>
      <c r="K76" s="3"/>
      <c r="L76" s="3"/>
      <c r="M76" s="3"/>
    </row>
    <row r="77" spans="1:13">
      <c r="A77" s="3"/>
      <c r="B77" s="3"/>
      <c r="C77" s="3"/>
      <c r="D77" s="3"/>
      <c r="E77" s="3"/>
      <c r="F77" s="3"/>
      <c r="G77" s="3"/>
      <c r="H77" s="3"/>
      <c r="I77" s="3"/>
      <c r="J77" s="3"/>
      <c r="K77" s="3"/>
      <c r="L77" s="3"/>
      <c r="M77" s="3"/>
    </row>
    <row r="78" spans="1:13">
      <c r="A78" s="3"/>
      <c r="B78" s="3"/>
      <c r="C78" s="3"/>
      <c r="D78" s="3"/>
      <c r="E78" s="3"/>
      <c r="F78" s="3"/>
      <c r="G78" s="3"/>
      <c r="H78" s="3"/>
      <c r="I78" s="3"/>
      <c r="J78" s="3"/>
      <c r="K78" s="3"/>
      <c r="L78" s="3"/>
      <c r="M78" s="3"/>
    </row>
    <row r="79" spans="1:13">
      <c r="A79" s="3"/>
      <c r="B79" s="3"/>
      <c r="C79" s="3"/>
      <c r="D79" s="3"/>
      <c r="E79" s="3"/>
      <c r="F79" s="3"/>
      <c r="G79" s="3"/>
      <c r="H79" s="3"/>
      <c r="I79" s="3"/>
      <c r="J79" s="3"/>
      <c r="K79" s="3"/>
      <c r="L79" s="3"/>
      <c r="M79" s="3"/>
    </row>
    <row r="80" spans="1:13">
      <c r="A80" s="3"/>
      <c r="B80" s="3"/>
      <c r="C80" s="3"/>
      <c r="D80" s="3"/>
      <c r="E80" s="3"/>
      <c r="F80" s="3"/>
      <c r="G80" s="3"/>
      <c r="H80" s="3"/>
      <c r="I80" s="3"/>
      <c r="J80" s="3"/>
      <c r="K80" s="3"/>
      <c r="L80" s="3"/>
      <c r="M80" s="3"/>
    </row>
    <row r="81" spans="1:13">
      <c r="A81" s="3"/>
      <c r="B81" s="3"/>
      <c r="C81" s="3"/>
      <c r="D81" s="3"/>
      <c r="E81" s="3"/>
      <c r="F81" s="3"/>
      <c r="G81" s="3"/>
      <c r="H81" s="3"/>
      <c r="I81" s="3"/>
      <c r="J81" s="3"/>
      <c r="K81" s="3"/>
      <c r="L81" s="3"/>
      <c r="M81" s="3"/>
    </row>
    <row r="82" spans="1:13">
      <c r="A82" s="3"/>
      <c r="B82" s="3"/>
      <c r="C82" s="3"/>
      <c r="D82" s="3"/>
      <c r="E82" s="3"/>
      <c r="F82" s="3"/>
      <c r="G82" s="3"/>
      <c r="H82" s="3"/>
      <c r="I82" s="3"/>
      <c r="J82" s="3"/>
      <c r="K82" s="3"/>
      <c r="L82" s="3"/>
      <c r="M82" s="3"/>
    </row>
    <row r="83" spans="1:13">
      <c r="A83" s="3"/>
      <c r="B83" s="3"/>
      <c r="C83" s="3"/>
      <c r="D83" s="3"/>
      <c r="E83" s="3"/>
      <c r="F83" s="3"/>
      <c r="G83" s="3"/>
      <c r="H83" s="3"/>
      <c r="I83" s="3"/>
      <c r="J83" s="3"/>
      <c r="K83" s="3"/>
      <c r="L83" s="3"/>
      <c r="M83" s="3"/>
    </row>
  </sheetData>
  <hyperlinks>
    <hyperlink ref="A1" location="ÍNDICE!A1" display="ÍNDICE" xr:uid="{1B7A57C1-BBEF-814F-A88F-CBFFE822B947}"/>
    <hyperlink ref="A19" location="'NOTAS 2'!A1" display="En el cuadro de NOTAS 2 se pueden observar las diferencias que hay en el total de Importaciones y Exportaciones de la Cadena Hilo, Textil y Confección " xr:uid="{7CD490AA-3D3F-7248-BEF3-F68D65901C07}"/>
  </hyperlinks>
  <pageMargins left="0.75" right="0.75" top="1" bottom="1" header="0" footer="0"/>
  <pageSetup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93"/>
  <sheetViews>
    <sheetView showGridLines="0" zoomScaleNormal="100" workbookViewId="0"/>
  </sheetViews>
  <sheetFormatPr baseColWidth="10" defaultColWidth="28.83203125" defaultRowHeight="13"/>
  <cols>
    <col min="1" max="1" width="45.83203125" style="35" customWidth="1"/>
    <col min="2" max="30" width="9.6640625" style="36" customWidth="1"/>
    <col min="31" max="16384" width="28.83203125" style="2"/>
  </cols>
  <sheetData>
    <row r="1" spans="1:31" ht="16">
      <c r="A1" s="34" t="s">
        <v>7</v>
      </c>
    </row>
    <row r="2" spans="1:31" ht="12.75" customHeight="1">
      <c r="A2" s="109" t="s">
        <v>51</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1" ht="12.75" customHeight="1"/>
    <row r="4" spans="1:31" ht="12.75" customHeight="1">
      <c r="A4" s="109" t="s">
        <v>600</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1"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1" ht="12" customHeight="1" thickTop="1">
      <c r="A6" s="52"/>
      <c r="B6" s="36">
        <v>1995</v>
      </c>
      <c r="C6" s="36">
        <v>1996</v>
      </c>
      <c r="D6" s="36">
        <v>1997</v>
      </c>
      <c r="E6" s="36">
        <v>1998</v>
      </c>
      <c r="F6" s="36">
        <v>1999</v>
      </c>
      <c r="G6" s="36">
        <v>2000</v>
      </c>
      <c r="H6" s="36">
        <v>2001</v>
      </c>
      <c r="I6" s="36">
        <v>2002</v>
      </c>
      <c r="J6" s="36">
        <v>2003</v>
      </c>
      <c r="K6" s="36">
        <v>2004</v>
      </c>
      <c r="L6" s="36">
        <v>2005</v>
      </c>
      <c r="M6" s="36">
        <v>2006</v>
      </c>
      <c r="N6" s="36">
        <v>2007</v>
      </c>
      <c r="O6" s="36">
        <v>2008</v>
      </c>
      <c r="P6" s="36">
        <v>2009</v>
      </c>
      <c r="Q6" s="36">
        <v>2010</v>
      </c>
      <c r="R6" s="36">
        <v>2011</v>
      </c>
      <c r="S6" s="36">
        <v>2012</v>
      </c>
      <c r="T6" s="36">
        <v>2013</v>
      </c>
      <c r="U6" s="36">
        <v>2014</v>
      </c>
      <c r="V6" s="36">
        <v>2015</v>
      </c>
      <c r="W6" s="36">
        <v>2016</v>
      </c>
      <c r="X6" s="36">
        <v>2017</v>
      </c>
      <c r="Y6" s="36">
        <v>2018</v>
      </c>
      <c r="Z6" s="36">
        <v>2019</v>
      </c>
      <c r="AA6" s="36">
        <v>2020</v>
      </c>
      <c r="AB6" s="36">
        <v>2021</v>
      </c>
      <c r="AC6" s="36">
        <v>2022</v>
      </c>
      <c r="AD6" s="36" t="s">
        <v>575</v>
      </c>
    </row>
    <row r="7" spans="1:31" ht="12.75" customHeight="1" thickBot="1">
      <c r="A7" s="116" t="s">
        <v>47</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row>
    <row r="8" spans="1:31" ht="12.75" customHeight="1"/>
    <row r="9" spans="1:31" ht="12.75" customHeight="1">
      <c r="A9" s="35" t="s">
        <v>33</v>
      </c>
      <c r="B9" s="40">
        <f>IF('C5'!B9&gt;0,'C13'!B38/'C5'!B9*100,"--")</f>
        <v>0</v>
      </c>
      <c r="C9" s="40">
        <f>IF('C5'!C9&gt;0,'C13'!C38/'C5'!C9*100,"--")</f>
        <v>0</v>
      </c>
      <c r="D9" s="40">
        <f>IF('C5'!D9&gt;0,'C13'!D38/'C5'!D9*100,"--")</f>
        <v>0</v>
      </c>
      <c r="E9" s="40">
        <f>IF('C5'!E9&gt;0,'C13'!E38/'C5'!E9*100,"--")</f>
        <v>0</v>
      </c>
      <c r="F9" s="40">
        <f>IF('C5'!F9&gt;0,'C13'!F38/'C5'!F9*100,"--")</f>
        <v>0</v>
      </c>
      <c r="G9" s="40">
        <f>IF('C5'!G9&gt;0,'C13'!G38/'C5'!G9*100,"--")</f>
        <v>0</v>
      </c>
      <c r="H9" s="40">
        <f>IF('C5'!H9&gt;0,'C13'!H38/'C5'!H9*100,"--")</f>
        <v>0</v>
      </c>
      <c r="I9" s="40">
        <f>IF('C5'!I9&gt;0,'C13'!I38/'C5'!I9*100,"--")</f>
        <v>5.1306275444249781E-2</v>
      </c>
      <c r="J9" s="40">
        <f>IF('C5'!J9&gt;0,'C13'!J38/'C5'!J9*100,"--")</f>
        <v>1.0350939657049306E-2</v>
      </c>
      <c r="K9" s="40">
        <f>IF('C5'!K9&gt;0,'C13'!K38/'C5'!K9*100,"--")</f>
        <v>9.798394003712298E-3</v>
      </c>
      <c r="L9" s="40">
        <f>IF('C5'!L9&gt;0,'C13'!L38/'C5'!L9*100,"--")</f>
        <v>2.0902834876012761E-2</v>
      </c>
      <c r="M9" s="40">
        <f>IF('C5'!M9&gt;0,'C13'!M38/'C5'!M9*100,"--")</f>
        <v>0.21056235809100501</v>
      </c>
      <c r="N9" s="40">
        <f>IF('C5'!N9&gt;0,'C13'!N38/'C5'!N9*100,"--")</f>
        <v>3.606375231146916E-3</v>
      </c>
      <c r="O9" s="40">
        <f>IF('C5'!O9&gt;0,'C13'!O38/'C5'!O9*100,"--")</f>
        <v>2.5718007796063418E-2</v>
      </c>
      <c r="P9" s="40">
        <f>IF('C5'!P9&gt;0,'C13'!P38/'C5'!P9*100,"--")</f>
        <v>5.5197923170164372E-2</v>
      </c>
      <c r="Q9" s="40">
        <f>IF('C5'!Q9&gt;0,'C13'!Q38/'C5'!Q9*100,"--")</f>
        <v>5.8895286728135425E-2</v>
      </c>
      <c r="R9" s="40">
        <f>IF('C5'!R9&gt;0,'C13'!R38/'C5'!R9*100,"--")</f>
        <v>4.8754995723371573E-2</v>
      </c>
      <c r="S9" s="40">
        <f>IF('C5'!S9&gt;0,'C13'!S38/'C5'!S9*100,"--")</f>
        <v>5.0705496228993965E-2</v>
      </c>
      <c r="T9" s="40">
        <f>IF('C5'!T9&gt;0,'C13'!T38/'C5'!T9*100,"--")</f>
        <v>4.2016219111957825E-2</v>
      </c>
      <c r="U9" s="40">
        <f>IF('C5'!U9&gt;0,'C13'!U38/'C5'!U9*100,"--")</f>
        <v>5.380735290541714E-2</v>
      </c>
      <c r="V9" s="40">
        <f>IF('C5'!V9&gt;0,'C13'!V38/'C5'!V9*100,"--")</f>
        <v>6.2876930120447608E-2</v>
      </c>
      <c r="W9" s="40">
        <f>IF('C5'!W9&gt;0,'C13'!W38/'C5'!W9*100,"--")</f>
        <v>3.6566593303391105E-2</v>
      </c>
      <c r="X9" s="40">
        <f>IF('C5'!X9&gt;0,'C13'!X38/'C5'!X9*100,"--")</f>
        <v>2.8158370142274229E-2</v>
      </c>
      <c r="Y9" s="40">
        <f>IF('C5'!Y9&gt;0,'C13'!Y38/'C5'!Y9*100,"--")</f>
        <v>2.9090834488272686E-2</v>
      </c>
      <c r="Z9" s="40">
        <f>IF('C5'!Z9&gt;0,'C13'!Z38/'C5'!Z9*100,"--")</f>
        <v>2.3605614469061925E-2</v>
      </c>
      <c r="AA9" s="40">
        <f>IF('C5'!AA9&gt;0,'C13'!AA38/'C5'!AA9*100,"--")</f>
        <v>2.3526495347608176E-2</v>
      </c>
      <c r="AB9" s="40">
        <f>IF('C5'!AB9&gt;0,'C13'!AB38/'C5'!AB9*100,"--")</f>
        <v>2.7666520420366048E-2</v>
      </c>
      <c r="AC9" s="40">
        <f>IF('C5'!AC9&gt;0,'C13'!AC38/'C5'!AC9*100,"--")</f>
        <v>3.1929760037120218E-2</v>
      </c>
      <c r="AD9" s="40">
        <f>IF('C5'!AD9&gt;0,'C13'!AD38/'C5'!AD9*100,"--")</f>
        <v>3.4789377071052986E-2</v>
      </c>
      <c r="AE9" s="53"/>
    </row>
    <row r="10" spans="1:31" ht="12.75" customHeight="1">
      <c r="A10" s="35" t="s">
        <v>32</v>
      </c>
      <c r="B10" s="40">
        <f>IF('C5'!B10&gt;0,'C13'!B39/'C5'!B10*100,"--")</f>
        <v>0</v>
      </c>
      <c r="C10" s="40">
        <f>IF('C5'!C10&gt;0,'C13'!C39/'C5'!C10*100,"--")</f>
        <v>0</v>
      </c>
      <c r="D10" s="40">
        <f>IF('C5'!D10&gt;0,'C13'!D39/'C5'!D10*100,"--")</f>
        <v>0</v>
      </c>
      <c r="E10" s="40">
        <f>IF('C5'!E10&gt;0,'C13'!E39/'C5'!E10*100,"--")</f>
        <v>0</v>
      </c>
      <c r="F10" s="40">
        <f>IF('C5'!F10&gt;0,'C13'!F39/'C5'!F10*100,"--")</f>
        <v>0</v>
      </c>
      <c r="G10" s="40">
        <f>IF('C5'!G10&gt;0,'C13'!G39/'C5'!G10*100,"--")</f>
        <v>0</v>
      </c>
      <c r="H10" s="40">
        <f>IF('C5'!H10&gt;0,'C13'!H39/'C5'!H10*100,"--")</f>
        <v>0</v>
      </c>
      <c r="I10" s="40">
        <f>IF('C5'!I10&gt;0,'C13'!I39/'C5'!I10*100,"--")</f>
        <v>0.10987577850573192</v>
      </c>
      <c r="J10" s="40">
        <f>IF('C5'!J10&gt;0,'C13'!J39/'C5'!J10*100,"--")</f>
        <v>0.11779349754594752</v>
      </c>
      <c r="K10" s="40">
        <f>IF('C5'!K10&gt;0,'C13'!K39/'C5'!K10*100,"--")</f>
        <v>0.13763340274403063</v>
      </c>
      <c r="L10" s="40">
        <f>IF('C5'!L10&gt;0,'C13'!L39/'C5'!L10*100,"--")</f>
        <v>0.12256534250109652</v>
      </c>
      <c r="M10" s="40">
        <f>IF('C5'!M10&gt;0,'C13'!M39/'C5'!M10*100,"--")</f>
        <v>0.11376479837610515</v>
      </c>
      <c r="N10" s="40">
        <f>IF('C5'!N10&gt;0,'C13'!N39/'C5'!N10*100,"--")</f>
        <v>9.0429703324505228E-2</v>
      </c>
      <c r="O10" s="40">
        <f>IF('C5'!O10&gt;0,'C13'!O39/'C5'!O10*100,"--")</f>
        <v>6.9204144217491437E-2</v>
      </c>
      <c r="P10" s="40">
        <f>IF('C5'!P10&gt;0,'C13'!P39/'C5'!P10*100,"--")</f>
        <v>5.3051298955710674E-2</v>
      </c>
      <c r="Q10" s="40">
        <f>IF('C5'!Q10&gt;0,'C13'!Q39/'C5'!Q10*100,"--")</f>
        <v>6.0427663765373563E-2</v>
      </c>
      <c r="R10" s="40">
        <f>IF('C5'!R10&gt;0,'C13'!R39/'C5'!R10*100,"--")</f>
        <v>8.6709713350795095E-2</v>
      </c>
      <c r="S10" s="40">
        <f>IF('C5'!S10&gt;0,'C13'!S39/'C5'!S10*100,"--")</f>
        <v>0.11658524008300089</v>
      </c>
      <c r="T10" s="40">
        <f>IF('C5'!T10&gt;0,'C13'!T39/'C5'!T10*100,"--")</f>
        <v>0.14774937825328205</v>
      </c>
      <c r="U10" s="40">
        <f>IF('C5'!U10&gt;0,'C13'!U39/'C5'!U10*100,"--")</f>
        <v>0.1565481270393913</v>
      </c>
      <c r="V10" s="40">
        <f>IF('C5'!V10&gt;0,'C13'!V39/'C5'!V10*100,"--")</f>
        <v>0.11928870813971897</v>
      </c>
      <c r="W10" s="40">
        <f>IF('C5'!W10&gt;0,'C13'!W39/'C5'!W10*100,"--")</f>
        <v>0.10040226170952826</v>
      </c>
      <c r="X10" s="40">
        <f>IF('C5'!X10&gt;0,'C13'!X39/'C5'!X10*100,"--")</f>
        <v>0.10561472923208493</v>
      </c>
      <c r="Y10" s="40">
        <f>IF('C5'!Y10&gt;0,'C13'!Y39/'C5'!Y10*100,"--")</f>
        <v>8.8802007522379878E-2</v>
      </c>
      <c r="Z10" s="40">
        <f>IF('C5'!Z10&gt;0,'C13'!Z39/'C5'!Z10*100,"--")</f>
        <v>9.7265607851463348E-2</v>
      </c>
      <c r="AA10" s="40">
        <f>IF('C5'!AA10&gt;0,'C13'!AA39/'C5'!AA10*100,"--")</f>
        <v>6.2927284313285606E-2</v>
      </c>
      <c r="AB10" s="40">
        <f>IF('C5'!AB10&gt;0,'C13'!AB39/'C5'!AB10*100,"--")</f>
        <v>5.8711725418323181E-2</v>
      </c>
      <c r="AC10" s="40">
        <f>IF('C5'!AC10&gt;0,'C13'!AC39/'C5'!AC10*100,"--")</f>
        <v>8.9488047672689447E-2</v>
      </c>
      <c r="AD10" s="40">
        <f>IF('C5'!AD10&gt;0,'C13'!AD39/'C5'!AD10*100,"--")</f>
        <v>8.6163292895721652E-2</v>
      </c>
      <c r="AE10" s="53"/>
    </row>
    <row r="11" spans="1:31" ht="12.75" customHeight="1">
      <c r="A11" s="35" t="s">
        <v>31</v>
      </c>
      <c r="B11" s="40">
        <f>IF('C5'!B11&gt;0,'C13'!B40/'C5'!B11*100,"--")</f>
        <v>0</v>
      </c>
      <c r="C11" s="40">
        <f>IF('C5'!C11&gt;0,'C13'!C40/'C5'!C11*100,"--")</f>
        <v>0</v>
      </c>
      <c r="D11" s="40">
        <f>IF('C5'!D11&gt;0,'C13'!D40/'C5'!D11*100,"--")</f>
        <v>0</v>
      </c>
      <c r="E11" s="40">
        <f>IF('C5'!E11&gt;0,'C13'!E40/'C5'!E11*100,"--")</f>
        <v>0</v>
      </c>
      <c r="F11" s="40">
        <f>IF('C5'!F11&gt;0,'C13'!F40/'C5'!F11*100,"--")</f>
        <v>0</v>
      </c>
      <c r="G11" s="40">
        <f>IF('C5'!G11&gt;0,'C13'!G40/'C5'!G11*100,"--")</f>
        <v>0</v>
      </c>
      <c r="H11" s="40">
        <f>IF('C5'!H11&gt;0,'C13'!H40/'C5'!H11*100,"--")</f>
        <v>0</v>
      </c>
      <c r="I11" s="40">
        <f>IF('C5'!I11&gt;0,'C13'!I40/'C5'!I11*100,"--")</f>
        <v>0.32396950418362147</v>
      </c>
      <c r="J11" s="40">
        <f>IF('C5'!J11&gt;0,'C13'!J40/'C5'!J11*100,"--")</f>
        <v>0.36120248736041283</v>
      </c>
      <c r="K11" s="40">
        <f>IF('C5'!K11&gt;0,'C13'!K40/'C5'!K11*100,"--")</f>
        <v>0.38132803441295982</v>
      </c>
      <c r="L11" s="40">
        <f>IF('C5'!L11&gt;0,'C13'!L40/'C5'!L11*100,"--")</f>
        <v>0.29798380415174536</v>
      </c>
      <c r="M11" s="40">
        <f>IF('C5'!M11&gt;0,'C13'!M40/'C5'!M11*100,"--")</f>
        <v>9.7363757407516696E-2</v>
      </c>
      <c r="N11" s="40">
        <f>IF('C5'!N11&gt;0,'C13'!N40/'C5'!N11*100,"--")</f>
        <v>5.1703073466892784E-2</v>
      </c>
      <c r="O11" s="40">
        <f>IF('C5'!O11&gt;0,'C13'!O40/'C5'!O11*100,"--")</f>
        <v>3.8582220202646629E-2</v>
      </c>
      <c r="P11" s="40">
        <f>IF('C5'!P11&gt;0,'C13'!P40/'C5'!P11*100,"--")</f>
        <v>3.9696992448956615E-2</v>
      </c>
      <c r="Q11" s="40">
        <f>IF('C5'!Q11&gt;0,'C13'!Q40/'C5'!Q11*100,"--")</f>
        <v>4.4655287739801243E-2</v>
      </c>
      <c r="R11" s="40">
        <f>IF('C5'!R11&gt;0,'C13'!R40/'C5'!R11*100,"--")</f>
        <v>5.2479392937777578E-2</v>
      </c>
      <c r="S11" s="40">
        <f>IF('C5'!S11&gt;0,'C13'!S40/'C5'!S11*100,"--")</f>
        <v>5.8867329569755905E-2</v>
      </c>
      <c r="T11" s="40">
        <f>IF('C5'!T11&gt;0,'C13'!T40/'C5'!T11*100,"--")</f>
        <v>8.8259470804044352E-2</v>
      </c>
      <c r="U11" s="40">
        <f>IF('C5'!U11&gt;0,'C13'!U40/'C5'!U11*100,"--")</f>
        <v>0.10871501057190394</v>
      </c>
      <c r="V11" s="40">
        <f>IF('C5'!V11&gt;0,'C13'!V40/'C5'!V11*100,"--")</f>
        <v>0.11052246917415763</v>
      </c>
      <c r="W11" s="40">
        <f>IF('C5'!W11&gt;0,'C13'!W40/'C5'!W11*100,"--")</f>
        <v>0.11085111493373853</v>
      </c>
      <c r="X11" s="40">
        <f>IF('C5'!X11&gt;0,'C13'!X40/'C5'!X11*100,"--")</f>
        <v>8.3987044232369926E-2</v>
      </c>
      <c r="Y11" s="40">
        <f>IF('C5'!Y11&gt;0,'C13'!Y40/'C5'!Y11*100,"--")</f>
        <v>6.8230357873288322E-2</v>
      </c>
      <c r="Z11" s="40">
        <f>IF('C5'!Z11&gt;0,'C13'!Z40/'C5'!Z11*100,"--")</f>
        <v>4.7234913187015053E-2</v>
      </c>
      <c r="AA11" s="40">
        <f>IF('C5'!AA11&gt;0,'C13'!AA40/'C5'!AA11*100,"--")</f>
        <v>4.9321515155242588E-3</v>
      </c>
      <c r="AB11" s="40">
        <f>IF('C5'!AB11&gt;0,'C13'!AB40/'C5'!AB11*100,"--")</f>
        <v>3.016998827285261E-3</v>
      </c>
      <c r="AC11" s="40">
        <f>IF('C5'!AC11&gt;0,'C13'!AC40/'C5'!AC11*100,"--")</f>
        <v>3.6447282114166219E-3</v>
      </c>
      <c r="AD11" s="40">
        <f>IF('C5'!AD11&gt;0,'C13'!AD40/'C5'!AD11*100,"--")</f>
        <v>8.2871784194142914E-2</v>
      </c>
      <c r="AE11" s="53"/>
    </row>
    <row r="12" spans="1:31" ht="12.75" customHeight="1">
      <c r="A12" s="35" t="s">
        <v>30</v>
      </c>
      <c r="B12" s="40">
        <f>IF('C5'!B12&gt;0,'C13'!B41/'C5'!B12*100,"--")</f>
        <v>0</v>
      </c>
      <c r="C12" s="40">
        <f>IF('C5'!C12&gt;0,'C13'!C41/'C5'!C12*100,"--")</f>
        <v>0</v>
      </c>
      <c r="D12" s="40">
        <f>IF('C5'!D12&gt;0,'C13'!D41/'C5'!D12*100,"--")</f>
        <v>0</v>
      </c>
      <c r="E12" s="40">
        <f>IF('C5'!E12&gt;0,'C13'!E41/'C5'!E12*100,"--")</f>
        <v>0</v>
      </c>
      <c r="F12" s="40">
        <f>IF('C5'!F12&gt;0,'C13'!F41/'C5'!F12*100,"--")</f>
        <v>0</v>
      </c>
      <c r="G12" s="40">
        <f>IF('C5'!G12&gt;0,'C13'!G41/'C5'!G12*100,"--")</f>
        <v>0</v>
      </c>
      <c r="H12" s="40">
        <f>IF('C5'!H12&gt;0,'C13'!H41/'C5'!H12*100,"--")</f>
        <v>0</v>
      </c>
      <c r="I12" s="40">
        <f>IF('C5'!I12&gt;0,'C13'!I41/'C5'!I12*100,"--")</f>
        <v>2.9453422610795886E-2</v>
      </c>
      <c r="J12" s="40">
        <f>IF('C5'!J12&gt;0,'C13'!J41/'C5'!J12*100,"--")</f>
        <v>4.3685777369945958E-2</v>
      </c>
      <c r="K12" s="40">
        <f>IF('C5'!K12&gt;0,'C13'!K41/'C5'!K12*100,"--")</f>
        <v>2.2640464016871763E-2</v>
      </c>
      <c r="L12" s="40">
        <f>IF('C5'!L12&gt;0,'C13'!L41/'C5'!L12*100,"--")</f>
        <v>9.4015948713175816E-3</v>
      </c>
      <c r="M12" s="40">
        <f>IF('C5'!M12&gt;0,'C13'!M41/'C5'!M12*100,"--")</f>
        <v>4.6687183291837901E-3</v>
      </c>
      <c r="N12" s="40">
        <f>IF('C5'!N12&gt;0,'C13'!N41/'C5'!N12*100,"--")</f>
        <v>2.8555388632467722E-3</v>
      </c>
      <c r="O12" s="40">
        <f>IF('C5'!O12&gt;0,'C13'!O41/'C5'!O12*100,"--")</f>
        <v>4.033606440699322E-3</v>
      </c>
      <c r="P12" s="40">
        <f>IF('C5'!P12&gt;0,'C13'!P41/'C5'!P12*100,"--")</f>
        <v>1.0813736634334541E-2</v>
      </c>
      <c r="Q12" s="40">
        <f>IF('C5'!Q12&gt;0,'C13'!Q41/'C5'!Q12*100,"--")</f>
        <v>4.8593840273138546E-2</v>
      </c>
      <c r="R12" s="40">
        <f>IF('C5'!R12&gt;0,'C13'!R41/'C5'!R12*100,"--")</f>
        <v>2.2334088539320483E-2</v>
      </c>
      <c r="S12" s="40">
        <f>IF('C5'!S12&gt;0,'C13'!S41/'C5'!S12*100,"--")</f>
        <v>2.3739111844886824E-2</v>
      </c>
      <c r="T12" s="40">
        <f>IF('C5'!T12&gt;0,'C13'!T41/'C5'!T12*100,"--")</f>
        <v>2.7762536388930576E-2</v>
      </c>
      <c r="U12" s="40">
        <f>IF('C5'!U12&gt;0,'C13'!U41/'C5'!U12*100,"--")</f>
        <v>4.4721901646177925E-2</v>
      </c>
      <c r="V12" s="40">
        <f>IF('C5'!V12&gt;0,'C13'!V41/'C5'!V12*100,"--")</f>
        <v>6.9042005544466031E-2</v>
      </c>
      <c r="W12" s="40">
        <f>IF('C5'!W12&gt;0,'C13'!W41/'C5'!W12*100,"--")</f>
        <v>4.1147680207117822E-2</v>
      </c>
      <c r="X12" s="40">
        <f>IF('C5'!X12&gt;0,'C13'!X41/'C5'!X12*100,"--")</f>
        <v>5.4236489256873639E-2</v>
      </c>
      <c r="Y12" s="40">
        <f>IF('C5'!Y12&gt;0,'C13'!Y41/'C5'!Y12*100,"--")</f>
        <v>1.939166102408383E-2</v>
      </c>
      <c r="Z12" s="40">
        <f>IF('C5'!Z12&gt;0,'C13'!Z41/'C5'!Z12*100,"--")</f>
        <v>1.0519469655161087E-2</v>
      </c>
      <c r="AA12" s="40">
        <f>IF('C5'!AA12&gt;0,'C13'!AA41/'C5'!AA12*100,"--")</f>
        <v>1.4482897434987374E-2</v>
      </c>
      <c r="AB12" s="40">
        <f>IF('C5'!AB12&gt;0,'C13'!AB41/'C5'!AB12*100,"--")</f>
        <v>1.7483530464731015E-2</v>
      </c>
      <c r="AC12" s="40">
        <f>IF('C5'!AC12&gt;0,'C13'!AC41/'C5'!AC12*100,"--")</f>
        <v>4.4650316076035305E-2</v>
      </c>
      <c r="AD12" s="40">
        <f>IF('C5'!AD12&gt;0,'C13'!AD41/'C5'!AD12*100,"--")</f>
        <v>2.1780186409109722E-2</v>
      </c>
      <c r="AE12" s="53"/>
    </row>
    <row r="13" spans="1:31" ht="12.75" customHeight="1">
      <c r="A13" s="35" t="s">
        <v>29</v>
      </c>
      <c r="B13" s="40">
        <f>IF('C5'!B13&gt;0,'C13'!B42/'C5'!B13*100,"--")</f>
        <v>0</v>
      </c>
      <c r="C13" s="40">
        <f>IF('C5'!C13&gt;0,'C13'!C42/'C5'!C13*100,"--")</f>
        <v>0</v>
      </c>
      <c r="D13" s="40">
        <f>IF('C5'!D13&gt;0,'C13'!D42/'C5'!D13*100,"--")</f>
        <v>0</v>
      </c>
      <c r="E13" s="40">
        <f>IF('C5'!E13&gt;0,'C13'!E42/'C5'!E13*100,"--")</f>
        <v>0</v>
      </c>
      <c r="F13" s="40">
        <f>IF('C5'!F13&gt;0,'C13'!F42/'C5'!F13*100,"--")</f>
        <v>0</v>
      </c>
      <c r="G13" s="40">
        <f>IF('C5'!G13&gt;0,'C13'!G42/'C5'!G13*100,"--")</f>
        <v>0</v>
      </c>
      <c r="H13" s="40">
        <f>IF('C5'!H13&gt;0,'C13'!H42/'C5'!H13*100,"--")</f>
        <v>0</v>
      </c>
      <c r="I13" s="40">
        <f>IF('C5'!I13&gt;0,'C13'!I42/'C5'!I13*100,"--")</f>
        <v>7.6050569586566252E-2</v>
      </c>
      <c r="J13" s="40">
        <f>IF('C5'!J13&gt;0,'C13'!J42/'C5'!J13*100,"--")</f>
        <v>8.4277385072281399E-2</v>
      </c>
      <c r="K13" s="40">
        <f>IF('C5'!K13&gt;0,'C13'!K42/'C5'!K13*100,"--")</f>
        <v>0.1238340183109214</v>
      </c>
      <c r="L13" s="40">
        <f>IF('C5'!L13&gt;0,'C13'!L42/'C5'!L13*100,"--")</f>
        <v>9.3352789453463245E-2</v>
      </c>
      <c r="M13" s="40">
        <f>IF('C5'!M13&gt;0,'C13'!M42/'C5'!M13*100,"--")</f>
        <v>0.14150872934957906</v>
      </c>
      <c r="N13" s="40">
        <f>IF('C5'!N13&gt;0,'C13'!N42/'C5'!N13*100,"--")</f>
        <v>0.27774807633449272</v>
      </c>
      <c r="O13" s="40">
        <f>IF('C5'!O13&gt;0,'C13'!O42/'C5'!O13*100,"--")</f>
        <v>0.27659585288768185</v>
      </c>
      <c r="P13" s="40">
        <f>IF('C5'!P13&gt;0,'C13'!P42/'C5'!P13*100,"--")</f>
        <v>0.40139611264754499</v>
      </c>
      <c r="Q13" s="40">
        <f>IF('C5'!Q13&gt;0,'C13'!Q42/'C5'!Q13*100,"--")</f>
        <v>0.31437766042711429</v>
      </c>
      <c r="R13" s="40">
        <f>IF('C5'!R13&gt;0,'C13'!R42/'C5'!R13*100,"--")</f>
        <v>0.34315761081182072</v>
      </c>
      <c r="S13" s="40">
        <f>IF('C5'!S13&gt;0,'C13'!S42/'C5'!S13*100,"--")</f>
        <v>0.2962725264003454</v>
      </c>
      <c r="T13" s="40">
        <f>IF('C5'!T13&gt;0,'C13'!T42/'C5'!T13*100,"--")</f>
        <v>0.17568835429165258</v>
      </c>
      <c r="U13" s="40">
        <f>IF('C5'!U13&gt;0,'C13'!U42/'C5'!U13*100,"--")</f>
        <v>0.11420146317071009</v>
      </c>
      <c r="V13" s="40">
        <f>IF('C5'!V13&gt;0,'C13'!V42/'C5'!V13*100,"--")</f>
        <v>0.12675727839553536</v>
      </c>
      <c r="W13" s="40">
        <f>IF('C5'!W13&gt;0,'C13'!W42/'C5'!W13*100,"--")</f>
        <v>0.11660398111664949</v>
      </c>
      <c r="X13" s="40">
        <f>IF('C5'!X13&gt;0,'C13'!X42/'C5'!X13*100,"--")</f>
        <v>0.13903336661097632</v>
      </c>
      <c r="Y13" s="40">
        <f>IF('C5'!Y13&gt;0,'C13'!Y42/'C5'!Y13*100,"--")</f>
        <v>0.11970183291119083</v>
      </c>
      <c r="Z13" s="40">
        <f>IF('C5'!Z13&gt;0,'C13'!Z42/'C5'!Z13*100,"--")</f>
        <v>7.5263336948890702E-2</v>
      </c>
      <c r="AA13" s="40">
        <f>IF('C5'!AA13&gt;0,'C13'!AA42/'C5'!AA13*100,"--")</f>
        <v>0</v>
      </c>
      <c r="AB13" s="40">
        <f>IF('C5'!AB13&gt;0,'C13'!AB42/'C5'!AB13*100,"--")</f>
        <v>0</v>
      </c>
      <c r="AC13" s="40">
        <f>IF('C5'!AC13&gt;0,'C13'!AC42/'C5'!AC13*100,"--")</f>
        <v>0</v>
      </c>
      <c r="AD13" s="40">
        <f>IF('C5'!AD13&gt;0,'C13'!AD42/'C5'!AD13*100,"--")</f>
        <v>0.11048303592868421</v>
      </c>
      <c r="AE13" s="53"/>
    </row>
    <row r="14" spans="1:31" ht="12.75" customHeight="1">
      <c r="A14" s="35" t="s">
        <v>28</v>
      </c>
      <c r="B14" s="40">
        <f>IF('C5'!B14&gt;0,'C13'!B43/'C5'!B14*100,"--")</f>
        <v>0</v>
      </c>
      <c r="C14" s="40">
        <f>IF('C5'!C14&gt;0,'C13'!C43/'C5'!C14*100,"--")</f>
        <v>0</v>
      </c>
      <c r="D14" s="40">
        <f>IF('C5'!D14&gt;0,'C13'!D43/'C5'!D14*100,"--")</f>
        <v>0</v>
      </c>
      <c r="E14" s="40">
        <f>IF('C5'!E14&gt;0,'C13'!E43/'C5'!E14*100,"--")</f>
        <v>0</v>
      </c>
      <c r="F14" s="40">
        <f>IF('C5'!F14&gt;0,'C13'!F43/'C5'!F14*100,"--")</f>
        <v>0</v>
      </c>
      <c r="G14" s="40">
        <f>IF('C5'!G14&gt;0,'C13'!G43/'C5'!G14*100,"--")</f>
        <v>0</v>
      </c>
      <c r="H14" s="40">
        <f>IF('C5'!H14&gt;0,'C13'!H43/'C5'!H14*100,"--")</f>
        <v>0</v>
      </c>
      <c r="I14" s="40">
        <f>IF('C5'!I14&gt;0,'C13'!I43/'C5'!I14*100,"--")</f>
        <v>8.081733056765758E-2</v>
      </c>
      <c r="J14" s="40">
        <f>IF('C5'!J14&gt;0,'C13'!J43/'C5'!J14*100,"--")</f>
        <v>8.8042620409416031E-2</v>
      </c>
      <c r="K14" s="40">
        <f>IF('C5'!K14&gt;0,'C13'!K43/'C5'!K14*100,"--")</f>
        <v>0.12254262547251218</v>
      </c>
      <c r="L14" s="40">
        <f>IF('C5'!L14&gt;0,'C13'!L43/'C5'!L14*100,"--")</f>
        <v>0.15097629570948332</v>
      </c>
      <c r="M14" s="40">
        <f>IF('C5'!M14&gt;0,'C13'!M43/'C5'!M14*100,"--")</f>
        <v>0.22935660263101332</v>
      </c>
      <c r="N14" s="40">
        <f>IF('C5'!N14&gt;0,'C13'!N43/'C5'!N14*100,"--")</f>
        <v>0.34747092594461426</v>
      </c>
      <c r="O14" s="40">
        <f>IF('C5'!O14&gt;0,'C13'!O43/'C5'!O14*100,"--")</f>
        <v>0.39344413683401019</v>
      </c>
      <c r="P14" s="40">
        <f>IF('C5'!P14&gt;0,'C13'!P43/'C5'!P14*100,"--")</f>
        <v>0.74768193477378531</v>
      </c>
      <c r="Q14" s="40">
        <f>IF('C5'!Q14&gt;0,'C13'!Q43/'C5'!Q14*100,"--")</f>
        <v>0.53123190841165668</v>
      </c>
      <c r="R14" s="40">
        <f>IF('C5'!R14&gt;0,'C13'!R43/'C5'!R14*100,"--")</f>
        <v>0.66863890029941209</v>
      </c>
      <c r="S14" s="40">
        <f>IF('C5'!S14&gt;0,'C13'!S43/'C5'!S14*100,"--")</f>
        <v>0.52333310314345516</v>
      </c>
      <c r="T14" s="40">
        <f>IF('C5'!T14&gt;0,'C13'!T43/'C5'!T14*100,"--")</f>
        <v>0.51525139433801748</v>
      </c>
      <c r="U14" s="40">
        <f>IF('C5'!U14&gt;0,'C13'!U43/'C5'!U14*100,"--")</f>
        <v>0.48201612727680104</v>
      </c>
      <c r="V14" s="40">
        <f>IF('C5'!V14&gt;0,'C13'!V43/'C5'!V14*100,"--")</f>
        <v>0.36488593246335199</v>
      </c>
      <c r="W14" s="40">
        <f>IF('C5'!W14&gt;0,'C13'!W43/'C5'!W14*100,"--")</f>
        <v>0.34208169747286032</v>
      </c>
      <c r="X14" s="40">
        <f>IF('C5'!X14&gt;0,'C13'!X43/'C5'!X14*100,"--")</f>
        <v>0.28530846826405803</v>
      </c>
      <c r="Y14" s="40">
        <f>IF('C5'!Y14&gt;0,'C13'!Y43/'C5'!Y14*100,"--")</f>
        <v>0.25702062560140265</v>
      </c>
      <c r="Z14" s="40">
        <f>IF('C5'!Z14&gt;0,'C13'!Z43/'C5'!Z14*100,"--")</f>
        <v>0.1063605882168593</v>
      </c>
      <c r="AA14" s="40">
        <f>IF('C5'!AA14&gt;0,'C13'!AA43/'C5'!AA14*100,"--")</f>
        <v>0</v>
      </c>
      <c r="AB14" s="40">
        <f>IF('C5'!AB14&gt;0,'C13'!AB43/'C5'!AB14*100,"--")</f>
        <v>0</v>
      </c>
      <c r="AC14" s="40">
        <f>IF('C5'!AC14&gt;0,'C13'!AC43/'C5'!AC14*100,"--")</f>
        <v>0</v>
      </c>
      <c r="AD14" s="40">
        <f>IF('C5'!AD14&gt;0,'C13'!AD43/'C5'!AD14*100,"--")</f>
        <v>0.12642712167251616</v>
      </c>
      <c r="AE14" s="53"/>
    </row>
    <row r="15" spans="1:31" ht="12.75" customHeight="1">
      <c r="A15" s="35" t="s">
        <v>27</v>
      </c>
      <c r="B15" s="40">
        <f>IF('C5'!B15&gt;0,'C13'!B44/'C5'!B15*100,"--")</f>
        <v>0</v>
      </c>
      <c r="C15" s="40">
        <f>IF('C5'!C15&gt;0,'C13'!C44/'C5'!C15*100,"--")</f>
        <v>0</v>
      </c>
      <c r="D15" s="40">
        <f>IF('C5'!D15&gt;0,'C13'!D44/'C5'!D15*100,"--")</f>
        <v>0</v>
      </c>
      <c r="E15" s="40">
        <f>IF('C5'!E15&gt;0,'C13'!E44/'C5'!E15*100,"--")</f>
        <v>0</v>
      </c>
      <c r="F15" s="40">
        <f>IF('C5'!F15&gt;0,'C13'!F44/'C5'!F15*100,"--")</f>
        <v>0</v>
      </c>
      <c r="G15" s="40">
        <f>IF('C5'!G15&gt;0,'C13'!G44/'C5'!G15*100,"--")</f>
        <v>0</v>
      </c>
      <c r="H15" s="40">
        <f>IF('C5'!H15&gt;0,'C13'!H44/'C5'!H15*100,"--")</f>
        <v>0</v>
      </c>
      <c r="I15" s="40">
        <f>IF('C5'!I15&gt;0,'C13'!I44/'C5'!I15*100,"--")</f>
        <v>0.22396222353535966</v>
      </c>
      <c r="J15" s="40">
        <f>IF('C5'!J15&gt;0,'C13'!J44/'C5'!J15*100,"--")</f>
        <v>0.15444875056742333</v>
      </c>
      <c r="K15" s="40">
        <f>IF('C5'!K15&gt;0,'C13'!K44/'C5'!K15*100,"--")</f>
        <v>4.3413975649800901E-2</v>
      </c>
      <c r="L15" s="40">
        <f>IF('C5'!L15&gt;0,'C13'!L44/'C5'!L15*100,"--")</f>
        <v>0.10691058762080038</v>
      </c>
      <c r="M15" s="40">
        <f>IF('C5'!M15&gt;0,'C13'!M44/'C5'!M15*100,"--")</f>
        <v>0.17036116987767966</v>
      </c>
      <c r="N15" s="40">
        <f>IF('C5'!N15&gt;0,'C13'!N44/'C5'!N15*100,"--")</f>
        <v>0.17680247701857657</v>
      </c>
      <c r="O15" s="40">
        <f>IF('C5'!O15&gt;0,'C13'!O44/'C5'!O15*100,"--")</f>
        <v>0.26349068430906303</v>
      </c>
      <c r="P15" s="40">
        <f>IF('C5'!P15&gt;0,'C13'!P44/'C5'!P15*100,"--")</f>
        <v>0.22830321286867764</v>
      </c>
      <c r="Q15" s="40">
        <f>IF('C5'!Q15&gt;0,'C13'!Q44/'C5'!Q15*100,"--")</f>
        <v>0.29062400251815418</v>
      </c>
      <c r="R15" s="40">
        <f>IF('C5'!R15&gt;0,'C13'!R44/'C5'!R15*100,"--")</f>
        <v>0.25195532001886883</v>
      </c>
      <c r="S15" s="40">
        <f>IF('C5'!S15&gt;0,'C13'!S44/'C5'!S15*100,"--")</f>
        <v>0.18946150518338073</v>
      </c>
      <c r="T15" s="40">
        <f>IF('C5'!T15&gt;0,'C13'!T44/'C5'!T15*100,"--")</f>
        <v>0.25710407863544305</v>
      </c>
      <c r="U15" s="40">
        <f>IF('C5'!U15&gt;0,'C13'!U44/'C5'!U15*100,"--")</f>
        <v>0.19014834451945933</v>
      </c>
      <c r="V15" s="40">
        <f>IF('C5'!V15&gt;0,'C13'!V44/'C5'!V15*100,"--")</f>
        <v>0.21821568005100106</v>
      </c>
      <c r="W15" s="40">
        <f>IF('C5'!W15&gt;0,'C13'!W44/'C5'!W15*100,"--")</f>
        <v>0.23413674019551414</v>
      </c>
      <c r="X15" s="40">
        <f>IF('C5'!X15&gt;0,'C13'!X44/'C5'!X15*100,"--")</f>
        <v>0.10482407689264527</v>
      </c>
      <c r="Y15" s="40">
        <f>IF('C5'!Y15&gt;0,'C13'!Y44/'C5'!Y15*100,"--")</f>
        <v>6.9622147162402767E-2</v>
      </c>
      <c r="Z15" s="40">
        <f>IF('C5'!Z15&gt;0,'C13'!Z44/'C5'!Z15*100,"--")</f>
        <v>9.0396179888495271E-2</v>
      </c>
      <c r="AA15" s="40">
        <f>IF('C5'!AA15&gt;0,'C13'!AA44/'C5'!AA15*100,"--")</f>
        <v>4.7040590736816219E-2</v>
      </c>
      <c r="AB15" s="40">
        <f>IF('C5'!AB15&gt;0,'C13'!AB44/'C5'!AB15*100,"--")</f>
        <v>8.1072171020369552E-2</v>
      </c>
      <c r="AC15" s="40">
        <f>IF('C5'!AC15&gt;0,'C13'!AC44/'C5'!AC15*100,"--")</f>
        <v>9.8021988645873345E-2</v>
      </c>
      <c r="AD15" s="40">
        <f>IF('C5'!AD15&gt;0,'C13'!AD44/'C5'!AD15*100,"--")</f>
        <v>0.14130521989470279</v>
      </c>
      <c r="AE15" s="53"/>
    </row>
    <row r="16" spans="1:31" ht="12.75" customHeight="1">
      <c r="A16" s="35" t="s">
        <v>26</v>
      </c>
      <c r="B16" s="40">
        <f>IF('C5'!B16&gt;0,'C13'!B45/'C5'!B16*100,"--")</f>
        <v>0</v>
      </c>
      <c r="C16" s="40">
        <f>IF('C5'!C16&gt;0,'C13'!C45/'C5'!C16*100,"--")</f>
        <v>0</v>
      </c>
      <c r="D16" s="40">
        <f>IF('C5'!D16&gt;0,'C13'!D45/'C5'!D16*100,"--")</f>
        <v>0</v>
      </c>
      <c r="E16" s="40">
        <f>IF('C5'!E16&gt;0,'C13'!E45/'C5'!E16*100,"--")</f>
        <v>0</v>
      </c>
      <c r="F16" s="40">
        <f>IF('C5'!F16&gt;0,'C13'!F45/'C5'!F16*100,"--")</f>
        <v>0</v>
      </c>
      <c r="G16" s="40">
        <f>IF('C5'!G16&gt;0,'C13'!G45/'C5'!G16*100,"--")</f>
        <v>0</v>
      </c>
      <c r="H16" s="40">
        <f>IF('C5'!H16&gt;0,'C13'!H45/'C5'!H16*100,"--")</f>
        <v>0</v>
      </c>
      <c r="I16" s="40">
        <f>IF('C5'!I16&gt;0,'C13'!I45/'C5'!I16*100,"--")</f>
        <v>3.5994203868321618E-2</v>
      </c>
      <c r="J16" s="40">
        <f>IF('C5'!J16&gt;0,'C13'!J45/'C5'!J16*100,"--")</f>
        <v>6.6206785995096287E-2</v>
      </c>
      <c r="K16" s="40">
        <f>IF('C5'!K16&gt;0,'C13'!K45/'C5'!K16*100,"--")</f>
        <v>9.1022901449237276E-2</v>
      </c>
      <c r="L16" s="40">
        <f>IF('C5'!L16&gt;0,'C13'!L45/'C5'!L16*100,"--")</f>
        <v>8.582629868631203E-2</v>
      </c>
      <c r="M16" s="40">
        <f>IF('C5'!M16&gt;0,'C13'!M45/'C5'!M16*100,"--")</f>
        <v>0.12133479746350867</v>
      </c>
      <c r="N16" s="40">
        <f>IF('C5'!N16&gt;0,'C13'!N45/'C5'!N16*100,"--")</f>
        <v>0</v>
      </c>
      <c r="O16" s="40">
        <f>IF('C5'!O16&gt;0,'C13'!O45/'C5'!O16*100,"--")</f>
        <v>0</v>
      </c>
      <c r="P16" s="40">
        <f>IF('C5'!P16&gt;0,'C13'!P45/'C5'!P16*100,"--")</f>
        <v>0</v>
      </c>
      <c r="Q16" s="40">
        <f>IF('C5'!Q16&gt;0,'C13'!Q45/'C5'!Q16*100,"--")</f>
        <v>0</v>
      </c>
      <c r="R16" s="40">
        <f>IF('C5'!R16&gt;0,'C13'!R45/'C5'!R16*100,"--")</f>
        <v>0</v>
      </c>
      <c r="S16" s="40">
        <f>IF('C5'!S16&gt;0,'C13'!S45/'C5'!S16*100,"--")</f>
        <v>0</v>
      </c>
      <c r="T16" s="40">
        <f>IF('C5'!T16&gt;0,'C13'!T45/'C5'!T16*100,"--")</f>
        <v>0</v>
      </c>
      <c r="U16" s="40">
        <f>IF('C5'!U16&gt;0,'C13'!U45/'C5'!U16*100,"--")</f>
        <v>0</v>
      </c>
      <c r="V16" s="40">
        <f>IF('C5'!V16&gt;0,'C13'!V45/'C5'!V16*100,"--")</f>
        <v>0</v>
      </c>
      <c r="W16" s="40">
        <f>IF('C5'!W16&gt;0,'C13'!W45/'C5'!W16*100,"--")</f>
        <v>0</v>
      </c>
      <c r="X16" s="40">
        <f>IF('C5'!X16&gt;0,'C13'!X45/'C5'!X16*100,"--")</f>
        <v>0</v>
      </c>
      <c r="Y16" s="40">
        <f>IF('C5'!Y16&gt;0,'C13'!Y45/'C5'!Y16*100,"--")</f>
        <v>0</v>
      </c>
      <c r="Z16" s="40">
        <f>IF('C5'!Z16&gt;0,'C13'!Z45/'C5'!Z16*100,"--")</f>
        <v>0</v>
      </c>
      <c r="AA16" s="40">
        <f>IF('C5'!AA16&gt;0,'C13'!AA45/'C5'!AA16*100,"--")</f>
        <v>0</v>
      </c>
      <c r="AB16" s="40">
        <f>IF('C5'!AB16&gt;0,'C13'!AB45/'C5'!AB16*100,"--")</f>
        <v>0</v>
      </c>
      <c r="AC16" s="40">
        <f>IF('C5'!AC16&gt;0,'C13'!AC45/'C5'!AC16*100,"--")</f>
        <v>0</v>
      </c>
      <c r="AD16" s="40">
        <f>IF('C5'!AD16&gt;0,'C13'!AD45/'C5'!AD16*100,"--")</f>
        <v>2.4591143244995992E-2</v>
      </c>
      <c r="AE16" s="53"/>
    </row>
    <row r="17" spans="1:31" ht="12.75" customHeight="1">
      <c r="A17" s="35" t="s">
        <v>25</v>
      </c>
      <c r="B17" s="40">
        <f>IF('C5'!B17&gt;0,'C13'!B46/'C5'!B17*100,"--")</f>
        <v>0</v>
      </c>
      <c r="C17" s="40">
        <f>IF('C5'!C17&gt;0,'C13'!C46/'C5'!C17*100,"--")</f>
        <v>0</v>
      </c>
      <c r="D17" s="40">
        <f>IF('C5'!D17&gt;0,'C13'!D46/'C5'!D17*100,"--")</f>
        <v>0</v>
      </c>
      <c r="E17" s="40">
        <f>IF('C5'!E17&gt;0,'C13'!E46/'C5'!E17*100,"--")</f>
        <v>0</v>
      </c>
      <c r="F17" s="40">
        <f>IF('C5'!F17&gt;0,'C13'!F46/'C5'!F17*100,"--")</f>
        <v>0</v>
      </c>
      <c r="G17" s="40">
        <f>IF('C5'!G17&gt;0,'C13'!G46/'C5'!G17*100,"--")</f>
        <v>0</v>
      </c>
      <c r="H17" s="40">
        <f>IF('C5'!H17&gt;0,'C13'!H46/'C5'!H17*100,"--")</f>
        <v>0</v>
      </c>
      <c r="I17" s="40">
        <f>IF('C5'!I17&gt;0,'C13'!I46/'C5'!I17*100,"--")</f>
        <v>0</v>
      </c>
      <c r="J17" s="40">
        <f>IF('C5'!J17&gt;0,'C13'!J46/'C5'!J17*100,"--")</f>
        <v>0</v>
      </c>
      <c r="K17" s="40">
        <f>IF('C5'!K17&gt;0,'C13'!K46/'C5'!K17*100,"--")</f>
        <v>0</v>
      </c>
      <c r="L17" s="40">
        <f>IF('C5'!L17&gt;0,'C13'!L46/'C5'!L17*100,"--")</f>
        <v>0</v>
      </c>
      <c r="M17" s="40">
        <f>IF('C5'!M17&gt;0,'C13'!M46/'C5'!M17*100,"--")</f>
        <v>0</v>
      </c>
      <c r="N17" s="40">
        <f>IF('C5'!N17&gt;0,'C13'!N46/'C5'!N17*100,"--")</f>
        <v>0</v>
      </c>
      <c r="O17" s="40">
        <f>IF('C5'!O17&gt;0,'C13'!O46/'C5'!O17*100,"--")</f>
        <v>0</v>
      </c>
      <c r="P17" s="40">
        <f>IF('C5'!P17&gt;0,'C13'!P46/'C5'!P17*100,"--")</f>
        <v>0</v>
      </c>
      <c r="Q17" s="40">
        <f>IF('C5'!Q17&gt;0,'C13'!Q46/'C5'!Q17*100,"--")</f>
        <v>0</v>
      </c>
      <c r="R17" s="40">
        <f>IF('C5'!R17&gt;0,'C13'!R46/'C5'!R17*100,"--")</f>
        <v>0</v>
      </c>
      <c r="S17" s="40">
        <f>IF('C5'!S17&gt;0,'C13'!S46/'C5'!S17*100,"--")</f>
        <v>0</v>
      </c>
      <c r="T17" s="40">
        <f>IF('C5'!T17&gt;0,'C13'!T46/'C5'!T17*100,"--")</f>
        <v>0</v>
      </c>
      <c r="U17" s="40">
        <f>IF('C5'!U17&gt;0,'C13'!U46/'C5'!U17*100,"--")</f>
        <v>0</v>
      </c>
      <c r="V17" s="40">
        <f>IF('C5'!V17&gt;0,'C13'!V46/'C5'!V17*100,"--")</f>
        <v>0</v>
      </c>
      <c r="W17" s="40">
        <f>IF('C5'!W17&gt;0,'C13'!W46/'C5'!W17*100,"--")</f>
        <v>0</v>
      </c>
      <c r="X17" s="40">
        <f>IF('C5'!X17&gt;0,'C13'!X46/'C5'!X17*100,"--")</f>
        <v>0</v>
      </c>
      <c r="Y17" s="40">
        <f>IF('C5'!Y17&gt;0,'C13'!Y46/'C5'!Y17*100,"--")</f>
        <v>0</v>
      </c>
      <c r="Z17" s="40">
        <f>IF('C5'!Z17&gt;0,'C13'!Z46/'C5'!Z17*100,"--")</f>
        <v>0</v>
      </c>
      <c r="AA17" s="40">
        <f>IF('C5'!AA17&gt;0,'C13'!AA46/'C5'!AA17*100,"--")</f>
        <v>0</v>
      </c>
      <c r="AB17" s="40">
        <f>IF('C5'!AB17&gt;0,'C13'!AB46/'C5'!AB17*100,"--")</f>
        <v>0</v>
      </c>
      <c r="AC17" s="40">
        <f>IF('C5'!AC17&gt;0,'C13'!AC46/'C5'!AC17*100,"--")</f>
        <v>0</v>
      </c>
      <c r="AD17" s="40">
        <f>IF('C5'!AD17&gt;0,'C13'!AD46/'C5'!AD17*100,"--")</f>
        <v>0</v>
      </c>
      <c r="AE17" s="53"/>
    </row>
    <row r="18" spans="1:31" ht="12.75" customHeight="1">
      <c r="A18" s="35" t="s">
        <v>24</v>
      </c>
      <c r="B18" s="40">
        <f>IF('C5'!B18&gt;0,'C13'!B47/'C5'!B18*100,"--")</f>
        <v>0</v>
      </c>
      <c r="C18" s="40">
        <f>IF('C5'!C18&gt;0,'C13'!C47/'C5'!C18*100,"--")</f>
        <v>0</v>
      </c>
      <c r="D18" s="40">
        <f>IF('C5'!D18&gt;0,'C13'!D47/'C5'!D18*100,"--")</f>
        <v>0</v>
      </c>
      <c r="E18" s="40">
        <f>IF('C5'!E18&gt;0,'C13'!E47/'C5'!E18*100,"--")</f>
        <v>0</v>
      </c>
      <c r="F18" s="40">
        <f>IF('C5'!F18&gt;0,'C13'!F47/'C5'!F18*100,"--")</f>
        <v>0</v>
      </c>
      <c r="G18" s="40">
        <f>IF('C5'!G18&gt;0,'C13'!G47/'C5'!G18*100,"--")</f>
        <v>0</v>
      </c>
      <c r="H18" s="40">
        <f>IF('C5'!H18&gt;0,'C13'!H47/'C5'!H18*100,"--")</f>
        <v>0</v>
      </c>
      <c r="I18" s="40">
        <f>IF('C5'!I18&gt;0,'C13'!I47/'C5'!I18*100,"--")</f>
        <v>5.0282570530046616E-2</v>
      </c>
      <c r="J18" s="40">
        <f>IF('C5'!J18&gt;0,'C13'!J47/'C5'!J18*100,"--")</f>
        <v>0.15238781753668459</v>
      </c>
      <c r="K18" s="40">
        <f>IF('C5'!K18&gt;0,'C13'!K47/'C5'!K18*100,"--")</f>
        <v>5.6300968183589477E-2</v>
      </c>
      <c r="L18" s="40">
        <f>IF('C5'!L18&gt;0,'C13'!L47/'C5'!L18*100,"--")</f>
        <v>4.1723375944819667E-2</v>
      </c>
      <c r="M18" s="40">
        <f>IF('C5'!M18&gt;0,'C13'!M47/'C5'!M18*100,"--")</f>
        <v>5.3067206014537655E-2</v>
      </c>
      <c r="N18" s="40">
        <f>IF('C5'!N18&gt;0,'C13'!N47/'C5'!N18*100,"--")</f>
        <v>4.9317979835552923E-2</v>
      </c>
      <c r="O18" s="40">
        <f>IF('C5'!O18&gt;0,'C13'!O47/'C5'!O18*100,"--")</f>
        <v>6.8296051266888813E-2</v>
      </c>
      <c r="P18" s="40">
        <f>IF('C5'!P18&gt;0,'C13'!P47/'C5'!P18*100,"--")</f>
        <v>0.13827624774962327</v>
      </c>
      <c r="Q18" s="40">
        <f>IF('C5'!Q18&gt;0,'C13'!Q47/'C5'!Q18*100,"--")</f>
        <v>0.16305187487851866</v>
      </c>
      <c r="R18" s="40">
        <f>IF('C5'!R18&gt;0,'C13'!R47/'C5'!R18*100,"--")</f>
        <v>0.16416296526380919</v>
      </c>
      <c r="S18" s="40">
        <f>IF('C5'!S18&gt;0,'C13'!S47/'C5'!S18*100,"--")</f>
        <v>0.1733220257744176</v>
      </c>
      <c r="T18" s="40">
        <f>IF('C5'!T18&gt;0,'C13'!T47/'C5'!T18*100,"--")</f>
        <v>0.4505695822736957</v>
      </c>
      <c r="U18" s="40">
        <f>IF('C5'!U18&gt;0,'C13'!U47/'C5'!U18*100,"--")</f>
        <v>0.27346626757535375</v>
      </c>
      <c r="V18" s="40">
        <f>IF('C5'!V18&gt;0,'C13'!V47/'C5'!V18*100,"--")</f>
        <v>0.33244960071735996</v>
      </c>
      <c r="W18" s="40">
        <f>IF('C5'!W18&gt;0,'C13'!W47/'C5'!W18*100,"--")</f>
        <v>0.40470192579703568</v>
      </c>
      <c r="X18" s="40">
        <f>IF('C5'!X18&gt;0,'C13'!X47/'C5'!X18*100,"--")</f>
        <v>0.59096954158785742</v>
      </c>
      <c r="Y18" s="40">
        <f>IF('C5'!Y18&gt;0,'C13'!Y47/'C5'!Y18*100,"--")</f>
        <v>0.5275161099288006</v>
      </c>
      <c r="Z18" s="40">
        <f>IF('C5'!Z18&gt;0,'C13'!Z47/'C5'!Z18*100,"--")</f>
        <v>0.49221266012796239</v>
      </c>
      <c r="AA18" s="40">
        <f>IF('C5'!AA18&gt;0,'C13'!AA47/'C5'!AA18*100,"--")</f>
        <v>0.61189784707635464</v>
      </c>
      <c r="AB18" s="40">
        <f>IF('C5'!AB18&gt;0,'C13'!AB47/'C5'!AB18*100,"--")</f>
        <v>0.59586494087348973</v>
      </c>
      <c r="AC18" s="40">
        <f>IF('C5'!AC18&gt;0,'C13'!AC47/'C5'!AC18*100,"--")</f>
        <v>0.6006901547199428</v>
      </c>
      <c r="AD18" s="40">
        <f>IF('C5'!AD18&gt;0,'C13'!AD47/'C5'!AD18*100,"--")</f>
        <v>0.36710698013194598</v>
      </c>
      <c r="AE18" s="53"/>
    </row>
    <row r="19" spans="1:31" ht="12.75" customHeight="1">
      <c r="A19" s="35" t="s">
        <v>23</v>
      </c>
      <c r="B19" s="40">
        <f>IF('C5'!B19&gt;0,'C13'!B48/'C5'!B19*100,"--")</f>
        <v>0</v>
      </c>
      <c r="C19" s="40">
        <f>IF('C5'!C19&gt;0,'C13'!C48/'C5'!C19*100,"--")</f>
        <v>0</v>
      </c>
      <c r="D19" s="40">
        <f>IF('C5'!D19&gt;0,'C13'!D48/'C5'!D19*100,"--")</f>
        <v>0</v>
      </c>
      <c r="E19" s="40">
        <f>IF('C5'!E19&gt;0,'C13'!E48/'C5'!E19*100,"--")</f>
        <v>0</v>
      </c>
      <c r="F19" s="40">
        <f>IF('C5'!F19&gt;0,'C13'!F48/'C5'!F19*100,"--")</f>
        <v>0</v>
      </c>
      <c r="G19" s="40">
        <f>IF('C5'!G19&gt;0,'C13'!G48/'C5'!G19*100,"--")</f>
        <v>0</v>
      </c>
      <c r="H19" s="40">
        <f>IF('C5'!H19&gt;0,'C13'!H48/'C5'!H19*100,"--")</f>
        <v>0</v>
      </c>
      <c r="I19" s="40">
        <f>IF('C5'!I19&gt;0,'C13'!I48/'C5'!I19*100,"--")</f>
        <v>0.17036617942464097</v>
      </c>
      <c r="J19" s="40">
        <f>IF('C5'!J19&gt;0,'C13'!J48/'C5'!J19*100,"--")</f>
        <v>0.20826036158090935</v>
      </c>
      <c r="K19" s="40">
        <f>IF('C5'!K19&gt;0,'C13'!K48/'C5'!K19*100,"--")</f>
        <v>0.23284315791827132</v>
      </c>
      <c r="L19" s="40">
        <f>IF('C5'!L19&gt;0,'C13'!L48/'C5'!L19*100,"--")</f>
        <v>0.27981765258546432</v>
      </c>
      <c r="M19" s="40">
        <f>IF('C5'!M19&gt;0,'C13'!M48/'C5'!M19*100,"--")</f>
        <v>0.29996200190183375</v>
      </c>
      <c r="N19" s="40">
        <f>IF('C5'!N19&gt;0,'C13'!N48/'C5'!N19*100,"--")</f>
        <v>0.31004684771568553</v>
      </c>
      <c r="O19" s="40">
        <f>IF('C5'!O19&gt;0,'C13'!O48/'C5'!O19*100,"--")</f>
        <v>0.41068217931607515</v>
      </c>
      <c r="P19" s="40">
        <f>IF('C5'!P19&gt;0,'C13'!P48/'C5'!P19*100,"--")</f>
        <v>0.36653257615237955</v>
      </c>
      <c r="Q19" s="40">
        <f>IF('C5'!Q19&gt;0,'C13'!Q48/'C5'!Q19*100,"--")</f>
        <v>0.35302054801938337</v>
      </c>
      <c r="R19" s="40">
        <f>IF('C5'!R19&gt;0,'C13'!R48/'C5'!R19*100,"--")</f>
        <v>0.39321846100621044</v>
      </c>
      <c r="S19" s="40">
        <f>IF('C5'!S19&gt;0,'C13'!S48/'C5'!S19*100,"--")</f>
        <v>0.35960499201744733</v>
      </c>
      <c r="T19" s="40">
        <f>IF('C5'!T19&gt;0,'C13'!T48/'C5'!T19*100,"--")</f>
        <v>0.33067179004680547</v>
      </c>
      <c r="U19" s="40">
        <f>IF('C5'!U19&gt;0,'C13'!U48/'C5'!U19*100,"--")</f>
        <v>0.34609653065387241</v>
      </c>
      <c r="V19" s="40">
        <f>IF('C5'!V19&gt;0,'C13'!V48/'C5'!V19*100,"--")</f>
        <v>0.35350264550328825</v>
      </c>
      <c r="W19" s="40">
        <f>IF('C5'!W19&gt;0,'C13'!W48/'C5'!W19*100,"--")</f>
        <v>0.3475647711088039</v>
      </c>
      <c r="X19" s="40">
        <f>IF('C5'!X19&gt;0,'C13'!X48/'C5'!X19*100,"--")</f>
        <v>0.32224347106396173</v>
      </c>
      <c r="Y19" s="40">
        <f>IF('C5'!Y19&gt;0,'C13'!Y48/'C5'!Y19*100,"--")</f>
        <v>0.28414845316103793</v>
      </c>
      <c r="Z19" s="40">
        <f>IF('C5'!Z19&gt;0,'C13'!Z48/'C5'!Z19*100,"--")</f>
        <v>0.20740499218093264</v>
      </c>
      <c r="AA19" s="40">
        <f>IF('C5'!AA19&gt;0,'C13'!AA48/'C5'!AA19*100,"--")</f>
        <v>0.17469477700673444</v>
      </c>
      <c r="AB19" s="40">
        <f>IF('C5'!AB19&gt;0,'C13'!AB48/'C5'!AB19*100,"--")</f>
        <v>0.19158990494931691</v>
      </c>
      <c r="AC19" s="40">
        <f>IF('C5'!AC19&gt;0,'C13'!AC48/'C5'!AC19*100,"--")</f>
        <v>0.21569080709585442</v>
      </c>
      <c r="AD19" s="40">
        <f>IF('C5'!AD19&gt;0,'C13'!AD48/'C5'!AD19*100,"--")</f>
        <v>0.2387159026051433</v>
      </c>
      <c r="AE19" s="53"/>
    </row>
    <row r="20" spans="1:31" ht="12.75" customHeight="1">
      <c r="A20" s="35" t="s">
        <v>22</v>
      </c>
      <c r="B20" s="40">
        <f>IF('C5'!B20&gt;0,'C13'!B49/'C5'!B20*100,"--")</f>
        <v>0</v>
      </c>
      <c r="C20" s="40">
        <f>IF('C5'!C20&gt;0,'C13'!C49/'C5'!C20*100,"--")</f>
        <v>0</v>
      </c>
      <c r="D20" s="40">
        <f>IF('C5'!D20&gt;0,'C13'!D49/'C5'!D20*100,"--")</f>
        <v>0</v>
      </c>
      <c r="E20" s="40">
        <f>IF('C5'!E20&gt;0,'C13'!E49/'C5'!E20*100,"--")</f>
        <v>0</v>
      </c>
      <c r="F20" s="40">
        <f>IF('C5'!F20&gt;0,'C13'!F49/'C5'!F20*100,"--")</f>
        <v>0</v>
      </c>
      <c r="G20" s="40">
        <f>IF('C5'!G20&gt;0,'C13'!G49/'C5'!G20*100,"--")</f>
        <v>0</v>
      </c>
      <c r="H20" s="40">
        <f>IF('C5'!H20&gt;0,'C13'!H49/'C5'!H20*100,"--")</f>
        <v>0</v>
      </c>
      <c r="I20" s="40">
        <f>IF('C5'!I20&gt;0,'C13'!I49/'C5'!I20*100,"--")</f>
        <v>0.28881669302467627</v>
      </c>
      <c r="J20" s="40">
        <f>IF('C5'!J20&gt;0,'C13'!J49/'C5'!J20*100,"--")</f>
        <v>0.33602257981213723</v>
      </c>
      <c r="K20" s="40">
        <f>IF('C5'!K20&gt;0,'C13'!K49/'C5'!K20*100,"--")</f>
        <v>0.31968806206388978</v>
      </c>
      <c r="L20" s="40">
        <f>IF('C5'!L20&gt;0,'C13'!L49/'C5'!L20*100,"--")</f>
        <v>0.37295070215687648</v>
      </c>
      <c r="M20" s="40">
        <f>IF('C5'!M20&gt;0,'C13'!M49/'C5'!M20*100,"--")</f>
        <v>0.32256311572764756</v>
      </c>
      <c r="N20" s="40">
        <f>IF('C5'!N20&gt;0,'C13'!N49/'C5'!N20*100,"--")</f>
        <v>0.37561124416257291</v>
      </c>
      <c r="O20" s="40">
        <f>IF('C5'!O20&gt;0,'C13'!O49/'C5'!O20*100,"--")</f>
        <v>0.40021392844456927</v>
      </c>
      <c r="P20" s="40">
        <f>IF('C5'!P20&gt;0,'C13'!P49/'C5'!P20*100,"--")</f>
        <v>0.43524251073641074</v>
      </c>
      <c r="Q20" s="40">
        <f>IF('C5'!Q20&gt;0,'C13'!Q49/'C5'!Q20*100,"--")</f>
        <v>0.41807984498803175</v>
      </c>
      <c r="R20" s="40">
        <f>IF('C5'!R20&gt;0,'C13'!R49/'C5'!R20*100,"--")</f>
        <v>0.48921258217214647</v>
      </c>
      <c r="S20" s="40">
        <f>IF('C5'!S20&gt;0,'C13'!S49/'C5'!S20*100,"--")</f>
        <v>0.50245207715453422</v>
      </c>
      <c r="T20" s="40">
        <f>IF('C5'!T20&gt;0,'C13'!T49/'C5'!T20*100,"--")</f>
        <v>0.42104414981869165</v>
      </c>
      <c r="U20" s="40">
        <f>IF('C5'!U20&gt;0,'C13'!U49/'C5'!U20*100,"--")</f>
        <v>0.45317631997640068</v>
      </c>
      <c r="V20" s="40">
        <f>IF('C5'!V20&gt;0,'C13'!V49/'C5'!V20*100,"--")</f>
        <v>0.42597124928211411</v>
      </c>
      <c r="W20" s="40">
        <f>IF('C5'!W20&gt;0,'C13'!W49/'C5'!W20*100,"--")</f>
        <v>0.42929406831617478</v>
      </c>
      <c r="X20" s="40">
        <f>IF('C5'!X20&gt;0,'C13'!X49/'C5'!X20*100,"--")</f>
        <v>0.42414269823521678</v>
      </c>
      <c r="Y20" s="40">
        <f>IF('C5'!Y20&gt;0,'C13'!Y49/'C5'!Y20*100,"--")</f>
        <v>0.5281778148610331</v>
      </c>
      <c r="Z20" s="40">
        <f>IF('C5'!Z20&gt;0,'C13'!Z49/'C5'!Z20*100,"--")</f>
        <v>0.55334966253361861</v>
      </c>
      <c r="AA20" s="40">
        <f>IF('C5'!AA20&gt;0,'C13'!AA49/'C5'!AA20*100,"--")</f>
        <v>0.62844937732145956</v>
      </c>
      <c r="AB20" s="40">
        <f>IF('C5'!AB20&gt;0,'C13'!AB49/'C5'!AB20*100,"--")</f>
        <v>0.53546191491799489</v>
      </c>
      <c r="AC20" s="40">
        <f>IF('C5'!AC20&gt;0,'C13'!AC49/'C5'!AC20*100,"--")</f>
        <v>0.61469377979578366</v>
      </c>
      <c r="AD20" s="40">
        <f>IF('C5'!AD20&gt;0,'C13'!AD49/'C5'!AD20*100,"--")</f>
        <v>0.44871288495560668</v>
      </c>
      <c r="AE20" s="53"/>
    </row>
    <row r="21" spans="1:31" ht="12.75" customHeight="1">
      <c r="A21" s="35" t="s">
        <v>21</v>
      </c>
      <c r="B21" s="40">
        <f>IF('C5'!B21&gt;0,'C13'!B50/'C5'!B21*100,"--")</f>
        <v>0</v>
      </c>
      <c r="C21" s="40">
        <f>IF('C5'!C21&gt;0,'C13'!C50/'C5'!C21*100,"--")</f>
        <v>0</v>
      </c>
      <c r="D21" s="40">
        <f>IF('C5'!D21&gt;0,'C13'!D50/'C5'!D21*100,"--")</f>
        <v>0</v>
      </c>
      <c r="E21" s="40">
        <f>IF('C5'!E21&gt;0,'C13'!E50/'C5'!E21*100,"--")</f>
        <v>0</v>
      </c>
      <c r="F21" s="40">
        <f>IF('C5'!F21&gt;0,'C13'!F50/'C5'!F21*100,"--")</f>
        <v>0</v>
      </c>
      <c r="G21" s="40">
        <f>IF('C5'!G21&gt;0,'C13'!G50/'C5'!G21*100,"--")</f>
        <v>0</v>
      </c>
      <c r="H21" s="40">
        <f>IF('C5'!H21&gt;0,'C13'!H50/'C5'!H21*100,"--")</f>
        <v>0</v>
      </c>
      <c r="I21" s="40">
        <f>IF('C5'!I21&gt;0,'C13'!I50/'C5'!I21*100,"--")</f>
        <v>0.34074357666490279</v>
      </c>
      <c r="J21" s="40">
        <f>IF('C5'!J21&gt;0,'C13'!J50/'C5'!J21*100,"--")</f>
        <v>0.54399652786360908</v>
      </c>
      <c r="K21" s="40">
        <f>IF('C5'!K21&gt;0,'C13'!K50/'C5'!K21*100,"--")</f>
        <v>0.57454963459425989</v>
      </c>
      <c r="L21" s="40">
        <f>IF('C5'!L21&gt;0,'C13'!L50/'C5'!L21*100,"--")</f>
        <v>0.58225940158401257</v>
      </c>
      <c r="M21" s="40">
        <f>IF('C5'!M21&gt;0,'C13'!M50/'C5'!M21*100,"--")</f>
        <v>0.76840752741144192</v>
      </c>
      <c r="N21" s="40">
        <f>IF('C5'!N21&gt;0,'C13'!N50/'C5'!N21*100,"--")</f>
        <v>0.81062833344487728</v>
      </c>
      <c r="O21" s="40">
        <f>IF('C5'!O21&gt;0,'C13'!O50/'C5'!O21*100,"--")</f>
        <v>0.8628313960459435</v>
      </c>
      <c r="P21" s="40">
        <f>IF('C5'!P21&gt;0,'C13'!P50/'C5'!P21*100,"--")</f>
        <v>0.88687085624801154</v>
      </c>
      <c r="Q21" s="40">
        <f>IF('C5'!Q21&gt;0,'C13'!Q50/'C5'!Q21*100,"--")</f>
        <v>0.8025089012119393</v>
      </c>
      <c r="R21" s="40">
        <f>IF('C5'!R21&gt;0,'C13'!R50/'C5'!R21*100,"--")</f>
        <v>0.81910644054569459</v>
      </c>
      <c r="S21" s="40">
        <f>IF('C5'!S21&gt;0,'C13'!S50/'C5'!S21*100,"--")</f>
        <v>0.6933904773576125</v>
      </c>
      <c r="T21" s="40">
        <f>IF('C5'!T21&gt;0,'C13'!T50/'C5'!T21*100,"--")</f>
        <v>0.72096487220445771</v>
      </c>
      <c r="U21" s="40">
        <f>IF('C5'!U21&gt;0,'C13'!U50/'C5'!U21*100,"--")</f>
        <v>0.75440298225418134</v>
      </c>
      <c r="V21" s="40">
        <f>IF('C5'!V21&gt;0,'C13'!V50/'C5'!V21*100,"--")</f>
        <v>0.71415029643644456</v>
      </c>
      <c r="W21" s="40">
        <f>IF('C5'!W21&gt;0,'C13'!W50/'C5'!W21*100,"--")</f>
        <v>0.70720738094431845</v>
      </c>
      <c r="X21" s="40">
        <f>IF('C5'!X21&gt;0,'C13'!X50/'C5'!X21*100,"--")</f>
        <v>0.68009349961081389</v>
      </c>
      <c r="Y21" s="40">
        <f>IF('C5'!Y21&gt;0,'C13'!Y50/'C5'!Y21*100,"--")</f>
        <v>0.82089558223298087</v>
      </c>
      <c r="Z21" s="40">
        <f>IF('C5'!Z21&gt;0,'C13'!Z50/'C5'!Z21*100,"--")</f>
        <v>0.90139802851037565</v>
      </c>
      <c r="AA21" s="40">
        <f>IF('C5'!AA21&gt;0,'C13'!AA50/'C5'!AA21*100,"--")</f>
        <v>1.011919567357134</v>
      </c>
      <c r="AB21" s="40">
        <f>IF('C5'!AB21&gt;0,'C13'!AB50/'C5'!AB21*100,"--")</f>
        <v>0.88833573902697749</v>
      </c>
      <c r="AC21" s="40">
        <f>IF('C5'!AC21&gt;0,'C13'!AC50/'C5'!AC21*100,"--")</f>
        <v>1.0346187756886096</v>
      </c>
      <c r="AD21" s="40">
        <f>IF('C5'!AD21&gt;0,'C13'!AD50/'C5'!AD21*100,"--")</f>
        <v>0.74550986388187668</v>
      </c>
      <c r="AE21" s="53"/>
    </row>
    <row r="22" spans="1:31" ht="12.75" customHeight="1">
      <c r="A22" s="35" t="s">
        <v>20</v>
      </c>
      <c r="B22" s="40">
        <f>IF('C5'!B22&gt;0,'C13'!B51/'C5'!B22*100,"--")</f>
        <v>0</v>
      </c>
      <c r="C22" s="40">
        <f>IF('C5'!C22&gt;0,'C13'!C51/'C5'!C22*100,"--")</f>
        <v>0</v>
      </c>
      <c r="D22" s="40">
        <f>IF('C5'!D22&gt;0,'C13'!D51/'C5'!D22*100,"--")</f>
        <v>0</v>
      </c>
      <c r="E22" s="40">
        <f>IF('C5'!E22&gt;0,'C13'!E51/'C5'!E22*100,"--")</f>
        <v>0</v>
      </c>
      <c r="F22" s="40">
        <f>IF('C5'!F22&gt;0,'C13'!F51/'C5'!F22*100,"--")</f>
        <v>0</v>
      </c>
      <c r="G22" s="40">
        <f>IF('C5'!G22&gt;0,'C13'!G51/'C5'!G22*100,"--")</f>
        <v>0</v>
      </c>
      <c r="H22" s="40">
        <f>IF('C5'!H22&gt;0,'C13'!H51/'C5'!H22*100,"--")</f>
        <v>0</v>
      </c>
      <c r="I22" s="40">
        <f>IF('C5'!I22&gt;0,'C13'!I51/'C5'!I22*100,"--")</f>
        <v>0.15749300209009101</v>
      </c>
      <c r="J22" s="40">
        <f>IF('C5'!J22&gt;0,'C13'!J51/'C5'!J22*100,"--")</f>
        <v>0.14162850634993057</v>
      </c>
      <c r="K22" s="40">
        <f>IF('C5'!K22&gt;0,'C13'!K51/'C5'!K22*100,"--")</f>
        <v>0.11042113759488624</v>
      </c>
      <c r="L22" s="40">
        <f>IF('C5'!L22&gt;0,'C13'!L51/'C5'!L22*100,"--")</f>
        <v>0.13035337039736056</v>
      </c>
      <c r="M22" s="40">
        <f>IF('C5'!M22&gt;0,'C13'!M51/'C5'!M22*100,"--")</f>
        <v>1.532660479996834E-2</v>
      </c>
      <c r="N22" s="40">
        <f>IF('C5'!N22&gt;0,'C13'!N51/'C5'!N22*100,"--")</f>
        <v>2.7299389176167185E-2</v>
      </c>
      <c r="O22" s="40">
        <f>IF('C5'!O22&gt;0,'C13'!O51/'C5'!O22*100,"--")</f>
        <v>1.2844440733324658E-2</v>
      </c>
      <c r="P22" s="40">
        <f>IF('C5'!P22&gt;0,'C13'!P51/'C5'!P22*100,"--")</f>
        <v>4.7042859809334675E-2</v>
      </c>
      <c r="Q22" s="40">
        <f>IF('C5'!Q22&gt;0,'C13'!Q51/'C5'!Q22*100,"--")</f>
        <v>2.1186939428894278</v>
      </c>
      <c r="R22" s="40">
        <f>IF('C5'!R22&gt;0,'C13'!R51/'C5'!R22*100,"--")</f>
        <v>3.4325957965951308</v>
      </c>
      <c r="S22" s="40">
        <f>IF('C5'!S22&gt;0,'C13'!S51/'C5'!S22*100,"--")</f>
        <v>5.4198670924311729</v>
      </c>
      <c r="T22" s="40">
        <f>IF('C5'!T22&gt;0,'C13'!T51/'C5'!T22*100,"--")</f>
        <v>3.4167224623125776</v>
      </c>
      <c r="U22" s="40">
        <f>IF('C5'!U22&gt;0,'C13'!U51/'C5'!U22*100,"--")</f>
        <v>3.0687885542480946</v>
      </c>
      <c r="V22" s="40">
        <f>IF('C5'!V22&gt;0,'C13'!V51/'C5'!V22*100,"--")</f>
        <v>2.5979604037402271</v>
      </c>
      <c r="W22" s="40">
        <f>IF('C5'!W22&gt;0,'C13'!W51/'C5'!W22*100,"--")</f>
        <v>2.7994659262730672</v>
      </c>
      <c r="X22" s="40">
        <f>IF('C5'!X22&gt;0,'C13'!X51/'C5'!X22*100,"--")</f>
        <v>2.8093919819542701</v>
      </c>
      <c r="Y22" s="40">
        <f>IF('C5'!Y22&gt;0,'C13'!Y51/'C5'!Y22*100,"--")</f>
        <v>2.2703994537384768</v>
      </c>
      <c r="Z22" s="40">
        <f>IF('C5'!Z22&gt;0,'C13'!Z51/'C5'!Z22*100,"--")</f>
        <v>3.4679906717821409</v>
      </c>
      <c r="AA22" s="40">
        <f>IF('C5'!AA22&gt;0,'C13'!AA51/'C5'!AA22*100,"--")</f>
        <v>2.5410672048260743</v>
      </c>
      <c r="AB22" s="40">
        <f>IF('C5'!AB22&gt;0,'C13'!AB51/'C5'!AB22*100,"--")</f>
        <v>3.2540513344856401</v>
      </c>
      <c r="AC22" s="40">
        <f>IF('C5'!AC22&gt;0,'C13'!AC51/'C5'!AC22*100,"--")</f>
        <v>2.6881473802031248</v>
      </c>
      <c r="AD22" s="40">
        <f>IF('C5'!AD22&gt;0,'C13'!AD51/'C5'!AD22*100,"--")</f>
        <v>5.7439062689267434E-2</v>
      </c>
      <c r="AE22" s="53"/>
    </row>
    <row r="23" spans="1:31" ht="12.75" customHeight="1">
      <c r="A23" s="35" t="s">
        <v>19</v>
      </c>
      <c r="B23" s="40">
        <f>IF('C5'!B23&gt;0,'C13'!B52/'C5'!B23*100,"--")</f>
        <v>0</v>
      </c>
      <c r="C23" s="40">
        <f>IF('C5'!C23&gt;0,'C13'!C52/'C5'!C23*100,"--")</f>
        <v>0</v>
      </c>
      <c r="D23" s="40">
        <f>IF('C5'!D23&gt;0,'C13'!D52/'C5'!D23*100,"--")</f>
        <v>0</v>
      </c>
      <c r="E23" s="40">
        <f>IF('C5'!E23&gt;0,'C13'!E52/'C5'!E23*100,"--")</f>
        <v>0</v>
      </c>
      <c r="F23" s="40">
        <f>IF('C5'!F23&gt;0,'C13'!F52/'C5'!F23*100,"--")</f>
        <v>0</v>
      </c>
      <c r="G23" s="40">
        <f>IF('C5'!G23&gt;0,'C13'!G52/'C5'!G23*100,"--")</f>
        <v>0</v>
      </c>
      <c r="H23" s="40">
        <f>IF('C5'!H23&gt;0,'C13'!H52/'C5'!H23*100,"--")</f>
        <v>0</v>
      </c>
      <c r="I23" s="40">
        <f>IF('C5'!I23&gt;0,'C13'!I52/'C5'!I23*100,"--")</f>
        <v>0</v>
      </c>
      <c r="J23" s="40">
        <f>IF('C5'!J23&gt;0,'C13'!J52/'C5'!J23*100,"--")</f>
        <v>0</v>
      </c>
      <c r="K23" s="40">
        <f>IF('C5'!K23&gt;0,'C13'!K52/'C5'!K23*100,"--")</f>
        <v>0</v>
      </c>
      <c r="L23" s="40">
        <f>IF('C5'!L23&gt;0,'C13'!L52/'C5'!L23*100,"--")</f>
        <v>0</v>
      </c>
      <c r="M23" s="40">
        <f>IF('C5'!M23&gt;0,'C13'!M52/'C5'!M23*100,"--")</f>
        <v>0</v>
      </c>
      <c r="N23" s="40">
        <f>IF('C5'!N23&gt;0,'C13'!N52/'C5'!N23*100,"--")</f>
        <v>0</v>
      </c>
      <c r="O23" s="40">
        <f>IF('C5'!O23&gt;0,'C13'!O52/'C5'!O23*100,"--")</f>
        <v>0</v>
      </c>
      <c r="P23" s="40">
        <f>IF('C5'!P23&gt;0,'C13'!P52/'C5'!P23*100,"--")</f>
        <v>0</v>
      </c>
      <c r="Q23" s="40">
        <f>IF('C5'!Q23&gt;0,'C13'!Q52/'C5'!Q23*100,"--")</f>
        <v>0</v>
      </c>
      <c r="R23" s="40">
        <f>IF('C5'!R23&gt;0,'C13'!R52/'C5'!R23*100,"--")</f>
        <v>0</v>
      </c>
      <c r="S23" s="40">
        <f>IF('C5'!S23&gt;0,'C13'!S52/'C5'!S23*100,"--")</f>
        <v>0</v>
      </c>
      <c r="T23" s="40">
        <f>IF('C5'!T23&gt;0,'C13'!T52/'C5'!T23*100,"--")</f>
        <v>0</v>
      </c>
      <c r="U23" s="40">
        <f>IF('C5'!U23&gt;0,'C13'!U52/'C5'!U23*100,"--")</f>
        <v>0</v>
      </c>
      <c r="V23" s="40">
        <f>IF('C5'!V23&gt;0,'C13'!V52/'C5'!V23*100,"--")</f>
        <v>0</v>
      </c>
      <c r="W23" s="40">
        <f>IF('C5'!W23&gt;0,'C13'!W52/'C5'!W23*100,"--")</f>
        <v>0</v>
      </c>
      <c r="X23" s="40">
        <f>IF('C5'!X23&gt;0,'C13'!X52/'C5'!X23*100,"--")</f>
        <v>0</v>
      </c>
      <c r="Y23" s="40">
        <f>IF('C5'!Y23&gt;0,'C13'!Y52/'C5'!Y23*100,"--")</f>
        <v>1.2113396155419378</v>
      </c>
      <c r="Z23" s="40">
        <f>IF('C5'!Z23&gt;0,'C13'!Z52/'C5'!Z23*100,"--")</f>
        <v>1.0298123537717699E-3</v>
      </c>
      <c r="AA23" s="40">
        <f>IF('C5'!AA23&gt;0,'C13'!AA52/'C5'!AA23*100,"--")</f>
        <v>0</v>
      </c>
      <c r="AB23" s="40">
        <f>IF('C5'!AB23&gt;0,'C13'!AB52/'C5'!AB23*100,"--")</f>
        <v>1.2283439436632811E-4</v>
      </c>
      <c r="AC23" s="40">
        <f>IF('C5'!AC23&gt;0,'C13'!AC52/'C5'!AC23*100,"--")</f>
        <v>0</v>
      </c>
      <c r="AD23" s="40">
        <f>IF('C5'!AD23&gt;0,'C13'!AD52/'C5'!AD23*100,"--")</f>
        <v>7.8570099953356107E-2</v>
      </c>
      <c r="AE23" s="53"/>
    </row>
    <row r="24" spans="1:31" ht="12.75" customHeight="1">
      <c r="A24" s="35" t="s">
        <v>18</v>
      </c>
      <c r="B24" s="40">
        <f>IF('C5'!B24&gt;0,'C13'!B53/'C5'!B24*100,"--")</f>
        <v>0</v>
      </c>
      <c r="C24" s="40">
        <f>IF('C5'!C24&gt;0,'C13'!C53/'C5'!C24*100,"--")</f>
        <v>0</v>
      </c>
      <c r="D24" s="40">
        <f>IF('C5'!D24&gt;0,'C13'!D53/'C5'!D24*100,"--")</f>
        <v>0</v>
      </c>
      <c r="E24" s="40">
        <f>IF('C5'!E24&gt;0,'C13'!E53/'C5'!E24*100,"--")</f>
        <v>0</v>
      </c>
      <c r="F24" s="40">
        <f>IF('C5'!F24&gt;0,'C13'!F53/'C5'!F24*100,"--")</f>
        <v>0</v>
      </c>
      <c r="G24" s="40">
        <f>IF('C5'!G24&gt;0,'C13'!G53/'C5'!G24*100,"--")</f>
        <v>0</v>
      </c>
      <c r="H24" s="40">
        <f>IF('C5'!H24&gt;0,'C13'!H53/'C5'!H24*100,"--")</f>
        <v>0</v>
      </c>
      <c r="I24" s="40">
        <f>IF('C5'!I24&gt;0,'C13'!I53/'C5'!I24*100,"--")</f>
        <v>9.3809271254616147E-2</v>
      </c>
      <c r="J24" s="40">
        <f>IF('C5'!J24&gt;0,'C13'!J53/'C5'!J24*100,"--")</f>
        <v>0.10793727928019546</v>
      </c>
      <c r="K24" s="40">
        <f>IF('C5'!K24&gt;0,'C13'!K53/'C5'!K24*100,"--")</f>
        <v>0.16153047473644694</v>
      </c>
      <c r="L24" s="40">
        <f>IF('C5'!L24&gt;0,'C13'!L53/'C5'!L24*100,"--")</f>
        <v>0.23084820997759953</v>
      </c>
      <c r="M24" s="40">
        <f>IF('C5'!M24&gt;0,'C13'!M53/'C5'!M24*100,"--")</f>
        <v>0.38312646897387526</v>
      </c>
      <c r="N24" s="40">
        <f>IF('C5'!N24&gt;0,'C13'!N53/'C5'!N24*100,"--")</f>
        <v>0.87257762456490651</v>
      </c>
      <c r="O24" s="40">
        <f>IF('C5'!O24&gt;0,'C13'!O53/'C5'!O24*100,"--")</f>
        <v>0.72715284491756704</v>
      </c>
      <c r="P24" s="40">
        <f>IF('C5'!P24&gt;0,'C13'!P53/'C5'!P24*100,"--")</f>
        <v>0.92315314173615826</v>
      </c>
      <c r="Q24" s="40">
        <f>IF('C5'!Q24&gt;0,'C13'!Q53/'C5'!Q24*100,"--")</f>
        <v>1.068708026949851</v>
      </c>
      <c r="R24" s="40">
        <f>IF('C5'!R24&gt;0,'C13'!R53/'C5'!R24*100,"--")</f>
        <v>0.62217176677767017</v>
      </c>
      <c r="S24" s="40">
        <f>IF('C5'!S24&gt;0,'C13'!S53/'C5'!S24*100,"--")</f>
        <v>0.8809213584113571</v>
      </c>
      <c r="T24" s="40">
        <f>IF('C5'!T24&gt;0,'C13'!T53/'C5'!T24*100,"--")</f>
        <v>0.64641138917963981</v>
      </c>
      <c r="U24" s="40">
        <f>IF('C5'!U24&gt;0,'C13'!U53/'C5'!U24*100,"--")</f>
        <v>0.46354134567556876</v>
      </c>
      <c r="V24" s="40">
        <f>IF('C5'!V24&gt;0,'C13'!V53/'C5'!V24*100,"--")</f>
        <v>0.32006316709105015</v>
      </c>
      <c r="W24" s="40">
        <f>IF('C5'!W24&gt;0,'C13'!W53/'C5'!W24*100,"--")</f>
        <v>0.40390192809213571</v>
      </c>
      <c r="X24" s="40">
        <f>IF('C5'!X24&gt;0,'C13'!X53/'C5'!X24*100,"--")</f>
        <v>0.26111128787418308</v>
      </c>
      <c r="Y24" s="40">
        <f>IF('C5'!Y24&gt;0,'C13'!Y53/'C5'!Y24*100,"--")</f>
        <v>0.30336337436929273</v>
      </c>
      <c r="Z24" s="40">
        <f>IF('C5'!Z24&gt;0,'C13'!Z53/'C5'!Z24*100,"--")</f>
        <v>0.23338319025794055</v>
      </c>
      <c r="AA24" s="40">
        <f>IF('C5'!AA24&gt;0,'C13'!AA53/'C5'!AA24*100,"--")</f>
        <v>0.14929182988117501</v>
      </c>
      <c r="AB24" s="40">
        <f>IF('C5'!AB24&gt;0,'C13'!AB53/'C5'!AB24*100,"--")</f>
        <v>0.22973962414844529</v>
      </c>
      <c r="AC24" s="40">
        <f>IF('C5'!AC24&gt;0,'C13'!AC53/'C5'!AC24*100,"--")</f>
        <v>7.4535092873132241E-4</v>
      </c>
      <c r="AD24" s="40">
        <f>IF('C5'!AD24&gt;0,'C13'!AD53/'C5'!AD24*100,"--")</f>
        <v>0.20791195678268645</v>
      </c>
      <c r="AE24" s="53"/>
    </row>
    <row r="25" spans="1:31" ht="12.75" customHeight="1">
      <c r="A25" s="35" t="s">
        <v>17</v>
      </c>
      <c r="B25" s="40">
        <f>IF('C5'!B25&gt;0,'C13'!B54/'C5'!B25*100,"--")</f>
        <v>0</v>
      </c>
      <c r="C25" s="40">
        <f>IF('C5'!C25&gt;0,'C13'!C54/'C5'!C25*100,"--")</f>
        <v>0</v>
      </c>
      <c r="D25" s="40">
        <f>IF('C5'!D25&gt;0,'C13'!D54/'C5'!D25*100,"--")</f>
        <v>0</v>
      </c>
      <c r="E25" s="40">
        <f>IF('C5'!E25&gt;0,'C13'!E54/'C5'!E25*100,"--")</f>
        <v>0</v>
      </c>
      <c r="F25" s="40">
        <f>IF('C5'!F25&gt;0,'C13'!F54/'C5'!F25*100,"--")</f>
        <v>0</v>
      </c>
      <c r="G25" s="40">
        <f>IF('C5'!G25&gt;0,'C13'!G54/'C5'!G25*100,"--")</f>
        <v>0</v>
      </c>
      <c r="H25" s="40">
        <f>IF('C5'!H25&gt;0,'C13'!H54/'C5'!H25*100,"--")</f>
        <v>0</v>
      </c>
      <c r="I25" s="40">
        <f>IF('C5'!I25&gt;0,'C13'!I54/'C5'!I25*100,"--")</f>
        <v>1.4373185025673949E-2</v>
      </c>
      <c r="J25" s="40">
        <f>IF('C5'!J25&gt;0,'C13'!J54/'C5'!J25*100,"--")</f>
        <v>1.3019345221246578E-2</v>
      </c>
      <c r="K25" s="40">
        <f>IF('C5'!K25&gt;0,'C13'!K54/'C5'!K25*100,"--")</f>
        <v>1.3839486066215609E-2</v>
      </c>
      <c r="L25" s="40">
        <f>IF('C5'!L25&gt;0,'C13'!L54/'C5'!L25*100,"--")</f>
        <v>1.5294567289762117E-2</v>
      </c>
      <c r="M25" s="40">
        <f>IF('C5'!M25&gt;0,'C13'!M54/'C5'!M25*100,"--")</f>
        <v>1.546235727435215E-2</v>
      </c>
      <c r="N25" s="40">
        <f>IF('C5'!N25&gt;0,'C13'!N54/'C5'!N25*100,"--")</f>
        <v>3.4391343474157766E-2</v>
      </c>
      <c r="O25" s="40">
        <f>IF('C5'!O25&gt;0,'C13'!O54/'C5'!O25*100,"--")</f>
        <v>3.9712040072772382E-2</v>
      </c>
      <c r="P25" s="40">
        <f>IF('C5'!P25&gt;0,'C13'!P54/'C5'!P25*100,"--")</f>
        <v>2.4585548318774606E-2</v>
      </c>
      <c r="Q25" s="40">
        <f>IF('C5'!Q25&gt;0,'C13'!Q54/'C5'!Q25*100,"--")</f>
        <v>3.0292448561322443E-2</v>
      </c>
      <c r="R25" s="40">
        <f>IF('C5'!R25&gt;0,'C13'!R54/'C5'!R25*100,"--")</f>
        <v>2.9221313969268036E-2</v>
      </c>
      <c r="S25" s="40">
        <f>IF('C5'!S25&gt;0,'C13'!S54/'C5'!S25*100,"--")</f>
        <v>3.8992957957065262E-2</v>
      </c>
      <c r="T25" s="40">
        <f>IF('C5'!T25&gt;0,'C13'!T54/'C5'!T25*100,"--")</f>
        <v>5.5530394671849184E-2</v>
      </c>
      <c r="U25" s="40">
        <f>IF('C5'!U25&gt;0,'C13'!U54/'C5'!U25*100,"--")</f>
        <v>6.6594158617729701E-2</v>
      </c>
      <c r="V25" s="40">
        <f>IF('C5'!V25&gt;0,'C13'!V54/'C5'!V25*100,"--")</f>
        <v>5.3707721172522191E-2</v>
      </c>
      <c r="W25" s="40">
        <f>IF('C5'!W25&gt;0,'C13'!W54/'C5'!W25*100,"--")</f>
        <v>4.5777075019490479E-2</v>
      </c>
      <c r="X25" s="40">
        <f>IF('C5'!X25&gt;0,'C13'!X54/'C5'!X25*100,"--")</f>
        <v>5.3233966603482237E-2</v>
      </c>
      <c r="Y25" s="40">
        <f>IF('C5'!Y25&gt;0,'C13'!Y54/'C5'!Y25*100,"--")</f>
        <v>3.5601456658261789E-2</v>
      </c>
      <c r="Z25" s="40">
        <f>IF('C5'!Z25&gt;0,'C13'!Z54/'C5'!Z25*100,"--")</f>
        <v>2.924145094009083E-2</v>
      </c>
      <c r="AA25" s="40">
        <f>IF('C5'!AA25&gt;0,'C13'!AA54/'C5'!AA25*100,"--")</f>
        <v>2.2417904228925024E-2</v>
      </c>
      <c r="AB25" s="40">
        <f>IF('C5'!AB25&gt;0,'C13'!AB54/'C5'!AB25*100,"--")</f>
        <v>2.1366087443179086E-2</v>
      </c>
      <c r="AC25" s="40">
        <f>IF('C5'!AC25&gt;0,'C13'!AC54/'C5'!AC25*100,"--")</f>
        <v>2.8492405072381381E-2</v>
      </c>
      <c r="AD25" s="40">
        <f>IF('C5'!AD25&gt;0,'C13'!AD54/'C5'!AD25*100,"--")</f>
        <v>3.044380743501527E-2</v>
      </c>
      <c r="AE25" s="53"/>
    </row>
    <row r="26" spans="1:31" ht="12.75" customHeight="1">
      <c r="A26" s="35" t="s">
        <v>16</v>
      </c>
      <c r="B26" s="40">
        <f>IF('C5'!B26&gt;0,'C13'!B55/'C5'!B26*100,"--")</f>
        <v>0</v>
      </c>
      <c r="C26" s="40">
        <f>IF('C5'!C26&gt;0,'C13'!C55/'C5'!C26*100,"--")</f>
        <v>0</v>
      </c>
      <c r="D26" s="40">
        <f>IF('C5'!D26&gt;0,'C13'!D55/'C5'!D26*100,"--")</f>
        <v>0</v>
      </c>
      <c r="E26" s="40">
        <f>IF('C5'!E26&gt;0,'C13'!E55/'C5'!E26*100,"--")</f>
        <v>0</v>
      </c>
      <c r="F26" s="40">
        <f>IF('C5'!F26&gt;0,'C13'!F55/'C5'!F26*100,"--")</f>
        <v>0</v>
      </c>
      <c r="G26" s="40">
        <f>IF('C5'!G26&gt;0,'C13'!G55/'C5'!G26*100,"--")</f>
        <v>0</v>
      </c>
      <c r="H26" s="40">
        <f>IF('C5'!H26&gt;0,'C13'!H55/'C5'!H26*100,"--")</f>
        <v>0</v>
      </c>
      <c r="I26" s="40">
        <f>IF('C5'!I26&gt;0,'C13'!I55/'C5'!I26*100,"--")</f>
        <v>6.2620839680100571E-2</v>
      </c>
      <c r="J26" s="40">
        <f>IF('C5'!J26&gt;0,'C13'!J55/'C5'!J26*100,"--")</f>
        <v>0.1316625567585881</v>
      </c>
      <c r="K26" s="40">
        <f>IF('C5'!K26&gt;0,'C13'!K55/'C5'!K26*100,"--")</f>
        <v>3.5382331356890978E-2</v>
      </c>
      <c r="L26" s="40">
        <f>IF('C5'!L26&gt;0,'C13'!L55/'C5'!L26*100,"--")</f>
        <v>6.5329844066977463E-2</v>
      </c>
      <c r="M26" s="40">
        <f>IF('C5'!M26&gt;0,'C13'!M55/'C5'!M26*100,"--")</f>
        <v>1.2941335860287589E-2</v>
      </c>
      <c r="N26" s="40">
        <f>IF('C5'!N26&gt;0,'C13'!N55/'C5'!N26*100,"--")</f>
        <v>1.9583799003132174E-2</v>
      </c>
      <c r="O26" s="40">
        <f>IF('C5'!O26&gt;0,'C13'!O55/'C5'!O26*100,"--")</f>
        <v>8.9010599467884116E-2</v>
      </c>
      <c r="P26" s="40">
        <f>IF('C5'!P26&gt;0,'C13'!P55/'C5'!P26*100,"--")</f>
        <v>3.5160836168881111E-2</v>
      </c>
      <c r="Q26" s="40">
        <f>IF('C5'!Q26&gt;0,'C13'!Q55/'C5'!Q26*100,"--")</f>
        <v>1.7628153885679988E-2</v>
      </c>
      <c r="R26" s="40">
        <f>IF('C5'!R26&gt;0,'C13'!R55/'C5'!R26*100,"--")</f>
        <v>5.4220240835663916E-2</v>
      </c>
      <c r="S26" s="40">
        <f>IF('C5'!S26&gt;0,'C13'!S55/'C5'!S26*100,"--")</f>
        <v>1.5290502569039537E-3</v>
      </c>
      <c r="T26" s="40">
        <f>IF('C5'!T26&gt;0,'C13'!T55/'C5'!T26*100,"--")</f>
        <v>9.1301427026084202E-3</v>
      </c>
      <c r="U26" s="40">
        <f>IF('C5'!U26&gt;0,'C13'!U55/'C5'!U26*100,"--")</f>
        <v>1.3621881702315821E-2</v>
      </c>
      <c r="V26" s="40">
        <f>IF('C5'!V26&gt;0,'C13'!V55/'C5'!V26*100,"--")</f>
        <v>6.1942369125653736E-3</v>
      </c>
      <c r="W26" s="40">
        <f>IF('C5'!W26&gt;0,'C13'!W55/'C5'!W26*100,"--")</f>
        <v>1.1613723437947521E-2</v>
      </c>
      <c r="X26" s="40">
        <f>IF('C5'!X26&gt;0,'C13'!X55/'C5'!X26*100,"--")</f>
        <v>1.5694210812202423E-2</v>
      </c>
      <c r="Y26" s="40">
        <f>IF('C5'!Y26&gt;0,'C13'!Y55/'C5'!Y26*100,"--")</f>
        <v>2.9055528899526274E-2</v>
      </c>
      <c r="Z26" s="40">
        <f>IF('C5'!Z26&gt;0,'C13'!Z55/'C5'!Z26*100,"--")</f>
        <v>3.2036400604611511E-3</v>
      </c>
      <c r="AA26" s="40">
        <f>IF('C5'!AA26&gt;0,'C13'!AA55/'C5'!AA26*100,"--")</f>
        <v>3.8834333272556964E-3</v>
      </c>
      <c r="AB26" s="40">
        <f>IF('C5'!AB26&gt;0,'C13'!AB55/'C5'!AB26*100,"--")</f>
        <v>1.4581570537834038E-2</v>
      </c>
      <c r="AC26" s="40">
        <f>IF('C5'!AC26&gt;0,'C13'!AC55/'C5'!AC26*100,"--")</f>
        <v>2.3880855979950036E-3</v>
      </c>
      <c r="AD26" s="40">
        <f>IF('C5'!AD26&gt;0,'C13'!AD55/'C5'!AD26*100,"--")</f>
        <v>2.4688133183435091E-2</v>
      </c>
      <c r="AE26" s="53"/>
    </row>
    <row r="27" spans="1:31" ht="12.75" customHeight="1">
      <c r="A27" s="35" t="s">
        <v>15</v>
      </c>
      <c r="B27" s="40">
        <f>IF('C5'!B27&gt;0,'C13'!B56/'C5'!B27*100,"--")</f>
        <v>0</v>
      </c>
      <c r="C27" s="40">
        <f>IF('C5'!C27&gt;0,'C13'!C56/'C5'!C27*100,"--")</f>
        <v>0</v>
      </c>
      <c r="D27" s="40">
        <f>IF('C5'!D27&gt;0,'C13'!D56/'C5'!D27*100,"--")</f>
        <v>0</v>
      </c>
      <c r="E27" s="40">
        <f>IF('C5'!E27&gt;0,'C13'!E56/'C5'!E27*100,"--")</f>
        <v>0</v>
      </c>
      <c r="F27" s="40">
        <f>IF('C5'!F27&gt;0,'C13'!F56/'C5'!F27*100,"--")</f>
        <v>0</v>
      </c>
      <c r="G27" s="40">
        <f>IF('C5'!G27&gt;0,'C13'!G56/'C5'!G27*100,"--")</f>
        <v>0</v>
      </c>
      <c r="H27" s="40">
        <f>IF('C5'!H27&gt;0,'C13'!H56/'C5'!H27*100,"--")</f>
        <v>0</v>
      </c>
      <c r="I27" s="40">
        <f>IF('C5'!I27&gt;0,'C13'!I56/'C5'!I27*100,"--")</f>
        <v>1.1261610769513219E-2</v>
      </c>
      <c r="J27" s="40">
        <f>IF('C5'!J27&gt;0,'C13'!J56/'C5'!J27*100,"--")</f>
        <v>8.2656399936424511E-4</v>
      </c>
      <c r="K27" s="40">
        <f>IF('C5'!K27&gt;0,'C13'!K56/'C5'!K27*100,"--")</f>
        <v>4.8837104929270129E-3</v>
      </c>
      <c r="L27" s="40">
        <f>IF('C5'!L27&gt;0,'C13'!L56/'C5'!L27*100,"--")</f>
        <v>2.6468684402990166E-3</v>
      </c>
      <c r="M27" s="40">
        <f>IF('C5'!M27&gt;0,'C13'!M56/'C5'!M27*100,"--")</f>
        <v>9.7297566797703901E-3</v>
      </c>
      <c r="N27" s="40">
        <f>IF('C5'!N27&gt;0,'C13'!N56/'C5'!N27*100,"--")</f>
        <v>3.8892198108150824E-2</v>
      </c>
      <c r="O27" s="40">
        <f>IF('C5'!O27&gt;0,'C13'!O56/'C5'!O27*100,"--")</f>
        <v>1.3185321773166354E-2</v>
      </c>
      <c r="P27" s="40">
        <f>IF('C5'!P27&gt;0,'C13'!P56/'C5'!P27*100,"--")</f>
        <v>7.7556686820353139E-3</v>
      </c>
      <c r="Q27" s="40">
        <f>IF('C5'!Q27&gt;0,'C13'!Q56/'C5'!Q27*100,"--")</f>
        <v>5.2256969939697964E-3</v>
      </c>
      <c r="R27" s="40">
        <f>IF('C5'!R27&gt;0,'C13'!R56/'C5'!R27*100,"--")</f>
        <v>5.1981493847554896E-3</v>
      </c>
      <c r="S27" s="40">
        <f>IF('C5'!S27&gt;0,'C13'!S56/'C5'!S27*100,"--")</f>
        <v>4.9523235450593513E-2</v>
      </c>
      <c r="T27" s="40">
        <f>IF('C5'!T27&gt;0,'C13'!T56/'C5'!T27*100,"--")</f>
        <v>2.7659754999780826E-2</v>
      </c>
      <c r="U27" s="40">
        <f>IF('C5'!U27&gt;0,'C13'!U56/'C5'!U27*100,"--")</f>
        <v>4.4046207124388559E-3</v>
      </c>
      <c r="V27" s="40">
        <f>IF('C5'!V27&gt;0,'C13'!V56/'C5'!V27*100,"--")</f>
        <v>1.8626123234139053E-2</v>
      </c>
      <c r="W27" s="40">
        <f>IF('C5'!W27&gt;0,'C13'!W56/'C5'!W27*100,"--")</f>
        <v>1.7359333755090276E-2</v>
      </c>
      <c r="X27" s="40">
        <f>IF('C5'!X27&gt;0,'C13'!X56/'C5'!X27*100,"--")</f>
        <v>3.6993680592013814E-2</v>
      </c>
      <c r="Y27" s="40">
        <f>IF('C5'!Y27&gt;0,'C13'!Y56/'C5'!Y27*100,"--")</f>
        <v>2.41352052085105E-2</v>
      </c>
      <c r="Z27" s="40">
        <f>IF('C5'!Z27&gt;0,'C13'!Z56/'C5'!Z27*100,"--")</f>
        <v>2.7143360829985287E-2</v>
      </c>
      <c r="AA27" s="40">
        <f>IF('C5'!AA27&gt;0,'C13'!AA56/'C5'!AA27*100,"--")</f>
        <v>4.6679344540278479E-2</v>
      </c>
      <c r="AB27" s="40">
        <f>IF('C5'!AB27&gt;0,'C13'!AB56/'C5'!AB27*100,"--")</f>
        <v>3.3212546659830443E-2</v>
      </c>
      <c r="AC27" s="40">
        <f>IF('C5'!AC27&gt;0,'C13'!AC56/'C5'!AC27*100,"--")</f>
        <v>3.1183200219931203E-2</v>
      </c>
      <c r="AD27" s="40">
        <f>IF('C5'!AD27&gt;0,'C13'!AD56/'C5'!AD27*100,"--")</f>
        <v>2.4593894855207795E-2</v>
      </c>
      <c r="AE27" s="53"/>
    </row>
    <row r="28" spans="1:31" ht="12.75" customHeight="1">
      <c r="A28" s="35" t="s">
        <v>14</v>
      </c>
      <c r="B28" s="40">
        <f>IF('C5'!B28&gt;0,'C13'!B57/'C5'!B28*100,"--")</f>
        <v>0</v>
      </c>
      <c r="C28" s="40">
        <f>IF('C5'!C28&gt;0,'C13'!C57/'C5'!C28*100,"--")</f>
        <v>0</v>
      </c>
      <c r="D28" s="40">
        <f>IF('C5'!D28&gt;0,'C13'!D57/'C5'!D28*100,"--")</f>
        <v>0</v>
      </c>
      <c r="E28" s="40">
        <f>IF('C5'!E28&gt;0,'C13'!E57/'C5'!E28*100,"--")</f>
        <v>0</v>
      </c>
      <c r="F28" s="40">
        <f>IF('C5'!F28&gt;0,'C13'!F57/'C5'!F28*100,"--")</f>
        <v>0</v>
      </c>
      <c r="G28" s="40">
        <f>IF('C5'!G28&gt;0,'C13'!G57/'C5'!G28*100,"--")</f>
        <v>0</v>
      </c>
      <c r="H28" s="40">
        <f>IF('C5'!H28&gt;0,'C13'!H57/'C5'!H28*100,"--")</f>
        <v>0</v>
      </c>
      <c r="I28" s="40">
        <f>IF('C5'!I28&gt;0,'C13'!I57/'C5'!I28*100,"--")</f>
        <v>0.18138081092052397</v>
      </c>
      <c r="J28" s="40">
        <f>IF('C5'!J28&gt;0,'C13'!J57/'C5'!J28*100,"--")</f>
        <v>0.14549262355399842</v>
      </c>
      <c r="K28" s="40">
        <f>IF('C5'!K28&gt;0,'C13'!K57/'C5'!K28*100,"--")</f>
        <v>0.16465116436109872</v>
      </c>
      <c r="L28" s="40">
        <f>IF('C5'!L28&gt;0,'C13'!L57/'C5'!L28*100,"--")</f>
        <v>0.36268875021060343</v>
      </c>
      <c r="M28" s="40">
        <f>IF('C5'!M28&gt;0,'C13'!M57/'C5'!M28*100,"--")</f>
        <v>0.32730174052725391</v>
      </c>
      <c r="N28" s="40">
        <f>IF('C5'!N28&gt;0,'C13'!N57/'C5'!N28*100,"--")</f>
        <v>0.45414991940659127</v>
      </c>
      <c r="O28" s="40">
        <f>IF('C5'!O28&gt;0,'C13'!O57/'C5'!O28*100,"--")</f>
        <v>0.55522233224029505</v>
      </c>
      <c r="P28" s="40">
        <f>IF('C5'!P28&gt;0,'C13'!P57/'C5'!P28*100,"--")</f>
        <v>0.44130683681220145</v>
      </c>
      <c r="Q28" s="40">
        <f>IF('C5'!Q28&gt;0,'C13'!Q57/'C5'!Q28*100,"--")</f>
        <v>0.66239449795084249</v>
      </c>
      <c r="R28" s="40">
        <f>IF('C5'!R28&gt;0,'C13'!R57/'C5'!R28*100,"--")</f>
        <v>0.81134701976358026</v>
      </c>
      <c r="S28" s="40">
        <f>IF('C5'!S28&gt;0,'C13'!S57/'C5'!S28*100,"--")</f>
        <v>0.8214744279800984</v>
      </c>
      <c r="T28" s="40">
        <f>IF('C5'!T28&gt;0,'C13'!T57/'C5'!T28*100,"--")</f>
        <v>0.54111877156814847</v>
      </c>
      <c r="U28" s="40">
        <f>IF('C5'!U28&gt;0,'C13'!U57/'C5'!U28*100,"--")</f>
        <v>0.66259766508682216</v>
      </c>
      <c r="V28" s="40">
        <f>IF('C5'!V28&gt;0,'C13'!V57/'C5'!V28*100,"--")</f>
        <v>0.67049725383538461</v>
      </c>
      <c r="W28" s="40">
        <f>IF('C5'!W28&gt;0,'C13'!W57/'C5'!W28*100,"--")</f>
        <v>0.64288208797554391</v>
      </c>
      <c r="X28" s="40">
        <f>IF('C5'!X28&gt;0,'C13'!X57/'C5'!X28*100,"--")</f>
        <v>0.51803423380357738</v>
      </c>
      <c r="Y28" s="40">
        <f>IF('C5'!Y28&gt;0,'C13'!Y57/'C5'!Y28*100,"--")</f>
        <v>0.41379584377375067</v>
      </c>
      <c r="Z28" s="40">
        <f>IF('C5'!Z28&gt;0,'C13'!Z57/'C5'!Z28*100,"--")</f>
        <v>0.49566482536728912</v>
      </c>
      <c r="AA28" s="40">
        <f>IF('C5'!AA28&gt;0,'C13'!AA57/'C5'!AA28*100,"--")</f>
        <v>0.5233018397125091</v>
      </c>
      <c r="AB28" s="40">
        <f>IF('C5'!AB28&gt;0,'C13'!AB57/'C5'!AB28*100,"--")</f>
        <v>0.59569329418591033</v>
      </c>
      <c r="AC28" s="40">
        <f>IF('C5'!AC28&gt;0,'C13'!AC57/'C5'!AC28*100,"--")</f>
        <v>0.83875219560244629</v>
      </c>
      <c r="AD28" s="40">
        <f>IF('C5'!AD28&gt;0,'C13'!AD57/'C5'!AD28*100,"--")</f>
        <v>0.54268934870199526</v>
      </c>
      <c r="AE28" s="53"/>
    </row>
    <row r="29" spans="1:31" ht="12.75" customHeight="1">
      <c r="A29" s="35" t="s">
        <v>13</v>
      </c>
      <c r="B29" s="40">
        <f>IF('C5'!B29&gt;0,'C13'!B58/'C5'!B29*100,"--")</f>
        <v>0</v>
      </c>
      <c r="C29" s="40">
        <f>IF('C5'!C29&gt;0,'C13'!C58/'C5'!C29*100,"--")</f>
        <v>0</v>
      </c>
      <c r="D29" s="40">
        <f>IF('C5'!D29&gt;0,'C13'!D58/'C5'!D29*100,"--")</f>
        <v>0</v>
      </c>
      <c r="E29" s="40">
        <f>IF('C5'!E29&gt;0,'C13'!E58/'C5'!E29*100,"--")</f>
        <v>0</v>
      </c>
      <c r="F29" s="40">
        <f>IF('C5'!F29&gt;0,'C13'!F58/'C5'!F29*100,"--")</f>
        <v>0</v>
      </c>
      <c r="G29" s="40">
        <f>IF('C5'!G29&gt;0,'C13'!G58/'C5'!G29*100,"--")</f>
        <v>0</v>
      </c>
      <c r="H29" s="40">
        <f>IF('C5'!H29&gt;0,'C13'!H58/'C5'!H29*100,"--")</f>
        <v>0</v>
      </c>
      <c r="I29" s="40">
        <f>IF('C5'!I29&gt;0,'C13'!I58/'C5'!I29*100,"--")</f>
        <v>4.0057138818227971E-2</v>
      </c>
      <c r="J29" s="40">
        <f>IF('C5'!J29&gt;0,'C13'!J58/'C5'!J29*100,"--")</f>
        <v>7.8476110699152411E-3</v>
      </c>
      <c r="K29" s="40">
        <f>IF('C5'!K29&gt;0,'C13'!K58/'C5'!K29*100,"--")</f>
        <v>4.3660495388610915E-2</v>
      </c>
      <c r="L29" s="40">
        <f>IF('C5'!L29&gt;0,'C13'!L58/'C5'!L29*100,"--")</f>
        <v>1.494423855213052E-2</v>
      </c>
      <c r="M29" s="40">
        <f>IF('C5'!M29&gt;0,'C13'!M58/'C5'!M29*100,"--")</f>
        <v>4.703061342208447E-2</v>
      </c>
      <c r="N29" s="40">
        <f>IF('C5'!N29&gt;0,'C13'!N58/'C5'!N29*100,"--")</f>
        <v>4.7193246749647755E-3</v>
      </c>
      <c r="O29" s="40">
        <f>IF('C5'!O29&gt;0,'C13'!O58/'C5'!O29*100,"--")</f>
        <v>9.7599305158860162E-3</v>
      </c>
      <c r="P29" s="40">
        <f>IF('C5'!P29&gt;0,'C13'!P58/'C5'!P29*100,"--")</f>
        <v>1.33742545134614E-2</v>
      </c>
      <c r="Q29" s="40">
        <f>IF('C5'!Q29&gt;0,'C13'!Q58/'C5'!Q29*100,"--")</f>
        <v>3.0474402355295444E-2</v>
      </c>
      <c r="R29" s="40">
        <f>IF('C5'!R29&gt;0,'C13'!R58/'C5'!R29*100,"--")</f>
        <v>4.4742862426455011E-2</v>
      </c>
      <c r="S29" s="40">
        <f>IF('C5'!S29&gt;0,'C13'!S58/'C5'!S29*100,"--")</f>
        <v>5.0979331762498581E-2</v>
      </c>
      <c r="T29" s="40">
        <f>IF('C5'!T29&gt;0,'C13'!T58/'C5'!T29*100,"--")</f>
        <v>3.6881542524301425E-2</v>
      </c>
      <c r="U29" s="40">
        <f>IF('C5'!U29&gt;0,'C13'!U58/'C5'!U29*100,"--")</f>
        <v>4.6910056335259603E-2</v>
      </c>
      <c r="V29" s="40">
        <f>IF('C5'!V29&gt;0,'C13'!V58/'C5'!V29*100,"--")</f>
        <v>7.2485853126542626E-2</v>
      </c>
      <c r="W29" s="40">
        <f>IF('C5'!W29&gt;0,'C13'!W58/'C5'!W29*100,"--")</f>
        <v>5.1532533333913937E-2</v>
      </c>
      <c r="X29" s="40">
        <f>IF('C5'!X29&gt;0,'C13'!X58/'C5'!X29*100,"--")</f>
        <v>2.3410515351395392E-2</v>
      </c>
      <c r="Y29" s="40">
        <f>IF('C5'!Y29&gt;0,'C13'!Y58/'C5'!Y29*100,"--")</f>
        <v>5.9997743915365845E-2</v>
      </c>
      <c r="Z29" s="40">
        <f>IF('C5'!Z29&gt;0,'C13'!Z58/'C5'!Z29*100,"--")</f>
        <v>3.3135756421602672E-2</v>
      </c>
      <c r="AA29" s="40">
        <f>IF('C5'!AA29&gt;0,'C13'!AA58/'C5'!AA29*100,"--")</f>
        <v>1.3824052564868934E-2</v>
      </c>
      <c r="AB29" s="40">
        <f>IF('C5'!AB29&gt;0,'C13'!AB58/'C5'!AB29*100,"--")</f>
        <v>1.9529261592835526E-2</v>
      </c>
      <c r="AC29" s="40">
        <f>IF('C5'!AC29&gt;0,'C13'!AC58/'C5'!AC29*100,"--")</f>
        <v>3.3619890946954126E-2</v>
      </c>
      <c r="AD29" s="40">
        <f>IF('C5'!AD29&gt;0,'C13'!AD58/'C5'!AD29*100,"--")</f>
        <v>2.8328907889668964E-2</v>
      </c>
      <c r="AE29" s="53"/>
    </row>
    <row r="30" spans="1:31" ht="12.75" customHeight="1">
      <c r="A30" s="35" t="s">
        <v>12</v>
      </c>
      <c r="B30" s="40">
        <f>IF('C5'!B30&gt;0,'C13'!B59/'C5'!B30*100,"--")</f>
        <v>0</v>
      </c>
      <c r="C30" s="40">
        <f>IF('C5'!C30&gt;0,'C13'!C59/'C5'!C30*100,"--")</f>
        <v>0</v>
      </c>
      <c r="D30" s="40">
        <f>IF('C5'!D30&gt;0,'C13'!D59/'C5'!D30*100,"--")</f>
        <v>0</v>
      </c>
      <c r="E30" s="40">
        <f>IF('C5'!E30&gt;0,'C13'!E59/'C5'!E30*100,"--")</f>
        <v>0</v>
      </c>
      <c r="F30" s="40">
        <f>IF('C5'!F30&gt;0,'C13'!F59/'C5'!F30*100,"--")</f>
        <v>0</v>
      </c>
      <c r="G30" s="40">
        <f>IF('C5'!G30&gt;0,'C13'!G59/'C5'!G30*100,"--")</f>
        <v>0</v>
      </c>
      <c r="H30" s="40">
        <f>IF('C5'!H30&gt;0,'C13'!H59/'C5'!H30*100,"--")</f>
        <v>0</v>
      </c>
      <c r="I30" s="40">
        <f>IF('C5'!I30&gt;0,'C13'!I59/'C5'!I30*100,"--")</f>
        <v>3.2715300363818103E-2</v>
      </c>
      <c r="J30" s="40">
        <f>IF('C5'!J30&gt;0,'C13'!J59/'C5'!J30*100,"--")</f>
        <v>3.3274788538030439E-2</v>
      </c>
      <c r="K30" s="40">
        <f>IF('C5'!K30&gt;0,'C13'!K59/'C5'!K30*100,"--")</f>
        <v>3.4778129178110427E-2</v>
      </c>
      <c r="L30" s="40">
        <f>IF('C5'!L30&gt;0,'C13'!L59/'C5'!L30*100,"--")</f>
        <v>3.4811293291810749E-2</v>
      </c>
      <c r="M30" s="40">
        <f>IF('C5'!M30&gt;0,'C13'!M59/'C5'!M30*100,"--")</f>
        <v>2.5660470249958885E-2</v>
      </c>
      <c r="N30" s="40">
        <f>IF('C5'!N30&gt;0,'C13'!N59/'C5'!N30*100,"--")</f>
        <v>1.603658305798096E-2</v>
      </c>
      <c r="O30" s="40">
        <f>IF('C5'!O30&gt;0,'C13'!O59/'C5'!O30*100,"--")</f>
        <v>1.1696571245228809E-2</v>
      </c>
      <c r="P30" s="40">
        <f>IF('C5'!P30&gt;0,'C13'!P59/'C5'!P30*100,"--")</f>
        <v>1.1549684297136299E-2</v>
      </c>
      <c r="Q30" s="40">
        <f>IF('C5'!Q30&gt;0,'C13'!Q59/'C5'!Q30*100,"--")</f>
        <v>1.3887969912482418E-2</v>
      </c>
      <c r="R30" s="40">
        <f>IF('C5'!R30&gt;0,'C13'!R59/'C5'!R30*100,"--")</f>
        <v>1.0761938055367792E-2</v>
      </c>
      <c r="S30" s="40">
        <f>IF('C5'!S30&gt;0,'C13'!S59/'C5'!S30*100,"--")</f>
        <v>1.1556865440982656E-2</v>
      </c>
      <c r="T30" s="40">
        <f>IF('C5'!T30&gt;0,'C13'!T59/'C5'!T30*100,"--")</f>
        <v>1.0845347373125444E-2</v>
      </c>
      <c r="U30" s="40">
        <f>IF('C5'!U30&gt;0,'C13'!U59/'C5'!U30*100,"--")</f>
        <v>1.0775400714078962E-2</v>
      </c>
      <c r="V30" s="40">
        <f>IF('C5'!V30&gt;0,'C13'!V59/'C5'!V30*100,"--")</f>
        <v>9.662647691813955E-3</v>
      </c>
      <c r="W30" s="40">
        <f>IF('C5'!W30&gt;0,'C13'!W59/'C5'!W30*100,"--")</f>
        <v>7.2801285257855257E-3</v>
      </c>
      <c r="X30" s="40">
        <f>IF('C5'!X30&gt;0,'C13'!X59/'C5'!X30*100,"--")</f>
        <v>3.4343022544657173E-3</v>
      </c>
      <c r="Y30" s="40">
        <f>IF('C5'!Y30&gt;0,'C13'!Y59/'C5'!Y30*100,"--")</f>
        <v>3.4784293854385174E-3</v>
      </c>
      <c r="Z30" s="40">
        <f>IF('C5'!Z30&gt;0,'C13'!Z59/'C5'!Z30*100,"--")</f>
        <v>2.5874881071082639E-3</v>
      </c>
      <c r="AA30" s="40">
        <f>IF('C5'!AA30&gt;0,'C13'!AA59/'C5'!AA30*100,"--")</f>
        <v>6.0200963785380767E-3</v>
      </c>
      <c r="AB30" s="40">
        <f>IF('C5'!AB30&gt;0,'C13'!AB59/'C5'!AB30*100,"--")</f>
        <v>3.8983520522370206E-3</v>
      </c>
      <c r="AC30" s="40">
        <f>IF('C5'!AC30&gt;0,'C13'!AC59/'C5'!AC30*100,"--")</f>
        <v>1.7518978684310379E-3</v>
      </c>
      <c r="AD30" s="40">
        <f>IF('C5'!AD30&gt;0,'C13'!AD59/'C5'!AD30*100,"--")</f>
        <v>9.3560276621866313E-3</v>
      </c>
      <c r="AE30" s="53"/>
    </row>
    <row r="31" spans="1:31" ht="12.75" customHeight="1">
      <c r="A31" s="35" t="s">
        <v>11</v>
      </c>
      <c r="B31" s="40">
        <f>IF('C5'!B31&gt;0,'C13'!B60/'C5'!B31*100,"--")</f>
        <v>0</v>
      </c>
      <c r="C31" s="40">
        <f>IF('C5'!C31&gt;0,'C13'!C60/'C5'!C31*100,"--")</f>
        <v>0</v>
      </c>
      <c r="D31" s="40">
        <f>IF('C5'!D31&gt;0,'C13'!D60/'C5'!D31*100,"--")</f>
        <v>0</v>
      </c>
      <c r="E31" s="40">
        <f>IF('C5'!E31&gt;0,'C13'!E60/'C5'!E31*100,"--")</f>
        <v>0</v>
      </c>
      <c r="F31" s="40">
        <f>IF('C5'!F31&gt;0,'C13'!F60/'C5'!F31*100,"--")</f>
        <v>0</v>
      </c>
      <c r="G31" s="40">
        <f>IF('C5'!G31&gt;0,'C13'!G60/'C5'!G31*100,"--")</f>
        <v>0</v>
      </c>
      <c r="H31" s="40">
        <f>IF('C5'!H31&gt;0,'C13'!H60/'C5'!H31*100,"--")</f>
        <v>0</v>
      </c>
      <c r="I31" s="40">
        <f>IF('C5'!I31&gt;0,'C13'!I60/'C5'!I31*100,"--")</f>
        <v>2.8379426583463145E-2</v>
      </c>
      <c r="J31" s="40">
        <f>IF('C5'!J31&gt;0,'C13'!J60/'C5'!J31*100,"--")</f>
        <v>4.6706237768248851E-2</v>
      </c>
      <c r="K31" s="40">
        <f>IF('C5'!K31&gt;0,'C13'!K60/'C5'!K31*100,"--")</f>
        <v>0.18128534054932208</v>
      </c>
      <c r="L31" s="40">
        <f>IF('C5'!L31&gt;0,'C13'!L60/'C5'!L31*100,"--")</f>
        <v>0.13828285377364222</v>
      </c>
      <c r="M31" s="40">
        <f>IF('C5'!M31&gt;0,'C13'!M60/'C5'!M31*100,"--")</f>
        <v>8.823450016686718E-2</v>
      </c>
      <c r="N31" s="40">
        <f>IF('C5'!N31&gt;0,'C13'!N60/'C5'!N31*100,"--")</f>
        <v>0.10709922362802538</v>
      </c>
      <c r="O31" s="40">
        <f>IF('C5'!O31&gt;0,'C13'!O60/'C5'!O31*100,"--")</f>
        <v>4.2659873646854078E-2</v>
      </c>
      <c r="P31" s="40">
        <f>IF('C5'!P31&gt;0,'C13'!P60/'C5'!P31*100,"--")</f>
        <v>0.285275020279673</v>
      </c>
      <c r="Q31" s="40">
        <f>IF('C5'!Q31&gt;0,'C13'!Q60/'C5'!Q31*100,"--")</f>
        <v>0.22842618078069832</v>
      </c>
      <c r="R31" s="40">
        <f>IF('C5'!R31&gt;0,'C13'!R60/'C5'!R31*100,"--")</f>
        <v>0.2000616258643432</v>
      </c>
      <c r="S31" s="40">
        <f>IF('C5'!S31&gt;0,'C13'!S60/'C5'!S31*100,"--")</f>
        <v>0.10664881447120576</v>
      </c>
      <c r="T31" s="40">
        <f>IF('C5'!T31&gt;0,'C13'!T60/'C5'!T31*100,"--")</f>
        <v>0.83280324987545318</v>
      </c>
      <c r="U31" s="40">
        <f>IF('C5'!U31&gt;0,'C13'!U60/'C5'!U31*100,"--")</f>
        <v>0.4064141897061912</v>
      </c>
      <c r="V31" s="40">
        <f>IF('C5'!V31&gt;0,'C13'!V60/'C5'!V31*100,"--")</f>
        <v>0.22037277748265588</v>
      </c>
      <c r="W31" s="40">
        <f>IF('C5'!W31&gt;0,'C13'!W60/'C5'!W31*100,"--")</f>
        <v>0.25581734263491779</v>
      </c>
      <c r="X31" s="40">
        <f>IF('C5'!X31&gt;0,'C13'!X60/'C5'!X31*100,"--")</f>
        <v>0.26296892337307448</v>
      </c>
      <c r="Y31" s="40">
        <f>IF('C5'!Y31&gt;0,'C13'!Y60/'C5'!Y31*100,"--")</f>
        <v>0.22139188766819931</v>
      </c>
      <c r="Z31" s="40">
        <f>IF('C5'!Z31&gt;0,'C13'!Z60/'C5'!Z31*100,"--")</f>
        <v>0.5440406301965256</v>
      </c>
      <c r="AA31" s="40">
        <f>IF('C5'!AA31&gt;0,'C13'!AA60/'C5'!AA31*100,"--")</f>
        <v>0.20942638251584153</v>
      </c>
      <c r="AB31" s="40">
        <f>IF('C5'!AB31&gt;0,'C13'!AB60/'C5'!AB31*100,"--")</f>
        <v>0.215359490714264</v>
      </c>
      <c r="AC31" s="40">
        <f>IF('C5'!AC31&gt;0,'C13'!AC60/'C5'!AC31*100,"--")</f>
        <v>0.53933700115476146</v>
      </c>
      <c r="AD31" s="40">
        <f>IF('C5'!AD31&gt;0,'C13'!AD60/'C5'!AD31*100,"--")</f>
        <v>0.17274804962580073</v>
      </c>
      <c r="AE31" s="53"/>
    </row>
    <row r="32" spans="1:31" ht="12.75" customHeight="1">
      <c r="A32" s="35" t="s">
        <v>10</v>
      </c>
      <c r="B32" s="40">
        <f>IF('C5'!B32&gt;0,'C13'!B61/'C5'!B32*100,"--")</f>
        <v>0</v>
      </c>
      <c r="C32" s="40">
        <f>IF('C5'!C32&gt;0,'C13'!C61/'C5'!C32*100,"--")</f>
        <v>0</v>
      </c>
      <c r="D32" s="40">
        <f>IF('C5'!D32&gt;0,'C13'!D61/'C5'!D32*100,"--")</f>
        <v>0</v>
      </c>
      <c r="E32" s="40">
        <f>IF('C5'!E32&gt;0,'C13'!E61/'C5'!E32*100,"--")</f>
        <v>0</v>
      </c>
      <c r="F32" s="40">
        <f>IF('C5'!F32&gt;0,'C13'!F61/'C5'!F32*100,"--")</f>
        <v>0</v>
      </c>
      <c r="G32" s="40">
        <f>IF('C5'!G32&gt;0,'C13'!G61/'C5'!G32*100,"--")</f>
        <v>0</v>
      </c>
      <c r="H32" s="40">
        <f>IF('C5'!H32&gt;0,'C13'!H61/'C5'!H32*100,"--")</f>
        <v>0</v>
      </c>
      <c r="I32" s="40">
        <f>IF('C5'!I32&gt;0,'C13'!I61/'C5'!I32*100,"--")</f>
        <v>0.10438569175413893</v>
      </c>
      <c r="J32" s="40">
        <f>IF('C5'!J32&gt;0,'C13'!J61/'C5'!J32*100,"--")</f>
        <v>0.17487871474798933</v>
      </c>
      <c r="K32" s="40">
        <f>IF('C5'!K32&gt;0,'C13'!K61/'C5'!K32*100,"--")</f>
        <v>0.11744571712741039</v>
      </c>
      <c r="L32" s="40">
        <f>IF('C5'!L32&gt;0,'C13'!L61/'C5'!L32*100,"--")</f>
        <v>0.11032647879604481</v>
      </c>
      <c r="M32" s="40">
        <f>IF('C5'!M32&gt;0,'C13'!M61/'C5'!M32*100,"--")</f>
        <v>0.20546309899552925</v>
      </c>
      <c r="N32" s="40">
        <f>IF('C5'!N32&gt;0,'C13'!N61/'C5'!N32*100,"--")</f>
        <v>6.1708196293120451E-2</v>
      </c>
      <c r="O32" s="40">
        <f>IF('C5'!O32&gt;0,'C13'!O61/'C5'!O32*100,"--")</f>
        <v>0.13103741598925617</v>
      </c>
      <c r="P32" s="40">
        <f>IF('C5'!P32&gt;0,'C13'!P61/'C5'!P32*100,"--")</f>
        <v>0.16306959370289842</v>
      </c>
      <c r="Q32" s="40">
        <f>IF('C5'!Q32&gt;0,'C13'!Q61/'C5'!Q32*100,"--")</f>
        <v>0.32019381752300208</v>
      </c>
      <c r="R32" s="40">
        <f>IF('C5'!R32&gt;0,'C13'!R61/'C5'!R32*100,"--")</f>
        <v>0.83401738613373355</v>
      </c>
      <c r="S32" s="40">
        <f>IF('C5'!S32&gt;0,'C13'!S61/'C5'!S32*100,"--")</f>
        <v>1.0667782393407244</v>
      </c>
      <c r="T32" s="40">
        <f>IF('C5'!T32&gt;0,'C13'!T61/'C5'!T32*100,"--")</f>
        <v>1.9280746413317853</v>
      </c>
      <c r="U32" s="40">
        <f>IF('C5'!U32&gt;0,'C13'!U61/'C5'!U32*100,"--")</f>
        <v>2.8058949246095848</v>
      </c>
      <c r="V32" s="40">
        <f>IF('C5'!V32&gt;0,'C13'!V61/'C5'!V32*100,"--")</f>
        <v>1.324735917936309</v>
      </c>
      <c r="W32" s="40">
        <f>IF('C5'!W32&gt;0,'C13'!W61/'C5'!W32*100,"--")</f>
        <v>1.5252381379434961</v>
      </c>
      <c r="X32" s="40">
        <f>IF('C5'!X32&gt;0,'C13'!X61/'C5'!X32*100,"--")</f>
        <v>2.3721468475238714</v>
      </c>
      <c r="Y32" s="40">
        <f>IF('C5'!Y32&gt;0,'C13'!Y61/'C5'!Y32*100,"--")</f>
        <v>2.9030397901250664</v>
      </c>
      <c r="Z32" s="40">
        <f>IF('C5'!Z32&gt;0,'C13'!Z61/'C5'!Z32*100,"--")</f>
        <v>1.7557385457023167</v>
      </c>
      <c r="AA32" s="40">
        <f>IF('C5'!AA32&gt;0,'C13'!AA61/'C5'!AA32*100,"--")</f>
        <v>2.0637289143360897</v>
      </c>
      <c r="AB32" s="40">
        <f>IF('C5'!AB32&gt;0,'C13'!AB61/'C5'!AB32*100,"--")</f>
        <v>1.4404601395886376</v>
      </c>
      <c r="AC32" s="40">
        <f>IF('C5'!AC32&gt;0,'C13'!AC61/'C5'!AC32*100,"--")</f>
        <v>2.3149803335280943</v>
      </c>
      <c r="AD32" s="40">
        <f>IF('C5'!AD32&gt;0,'C13'!AD61/'C5'!AD32*100,"--")</f>
        <v>0.9683403285354979</v>
      </c>
      <c r="AE32" s="53"/>
    </row>
    <row r="33" spans="1:31" ht="12.75" customHeight="1">
      <c r="A33" s="35" t="s">
        <v>9</v>
      </c>
      <c r="B33" s="40">
        <f>IF('C5'!B33&gt;0,'C13'!B62/'C5'!B33*100,"--")</f>
        <v>0</v>
      </c>
      <c r="C33" s="40">
        <f>IF('C5'!C33&gt;0,'C13'!C62/'C5'!C33*100,"--")</f>
        <v>0</v>
      </c>
      <c r="D33" s="40">
        <f>IF('C5'!D33&gt;0,'C13'!D62/'C5'!D33*100,"--")</f>
        <v>0</v>
      </c>
      <c r="E33" s="40">
        <f>IF('C5'!E33&gt;0,'C13'!E62/'C5'!E33*100,"--")</f>
        <v>0</v>
      </c>
      <c r="F33" s="40">
        <f>IF('C5'!F33&gt;0,'C13'!F62/'C5'!F33*100,"--")</f>
        <v>0</v>
      </c>
      <c r="G33" s="40">
        <f>IF('C5'!G33&gt;0,'C13'!G62/'C5'!G33*100,"--")</f>
        <v>0</v>
      </c>
      <c r="H33" s="40">
        <f>IF('C5'!H33&gt;0,'C13'!H62/'C5'!H33*100,"--")</f>
        <v>0</v>
      </c>
      <c r="I33" s="40">
        <f>IF('C5'!I33&gt;0,'C13'!I62/'C5'!I33*100,"--")</f>
        <v>7.7545187802349799E-2</v>
      </c>
      <c r="J33" s="40">
        <f>IF('C5'!J33&gt;0,'C13'!J62/'C5'!J33*100,"--")</f>
        <v>7.2847000379185137E-2</v>
      </c>
      <c r="K33" s="40">
        <f>IF('C5'!K33&gt;0,'C13'!K62/'C5'!K33*100,"--")</f>
        <v>9.235121947259492E-2</v>
      </c>
      <c r="L33" s="40">
        <f>IF('C5'!L33&gt;0,'C13'!L62/'C5'!L33*100,"--")</f>
        <v>0.1237819711335868</v>
      </c>
      <c r="M33" s="40">
        <f>IF('C5'!M33&gt;0,'C13'!M62/'C5'!M33*100,"--")</f>
        <v>0.17388181370688044</v>
      </c>
      <c r="N33" s="40">
        <f>IF('C5'!N33&gt;0,'C13'!N62/'C5'!N33*100,"--")</f>
        <v>0.16826631644489914</v>
      </c>
      <c r="O33" s="40">
        <f>IF('C5'!O33&gt;0,'C13'!O62/'C5'!O33*100,"--")</f>
        <v>0.1663730511921416</v>
      </c>
      <c r="P33" s="40">
        <f>IF('C5'!P33&gt;0,'C13'!P62/'C5'!P33*100,"--")</f>
        <v>0.14578238982932951</v>
      </c>
      <c r="Q33" s="40">
        <f>IF('C5'!Q33&gt;0,'C13'!Q62/'C5'!Q33*100,"--")</f>
        <v>0.15688063733375995</v>
      </c>
      <c r="R33" s="40">
        <f>IF('C5'!R33&gt;0,'C13'!R62/'C5'!R33*100,"--")</f>
        <v>0.17461425521227431</v>
      </c>
      <c r="S33" s="40">
        <f>IF('C5'!S33&gt;0,'C13'!S62/'C5'!S33*100,"--")</f>
        <v>0.11915672903225086</v>
      </c>
      <c r="T33" s="40">
        <f>IF('C5'!T33&gt;0,'C13'!T62/'C5'!T33*100,"--")</f>
        <v>0.14079495748353654</v>
      </c>
      <c r="U33" s="40">
        <f>IF('C5'!U33&gt;0,'C13'!U62/'C5'!U33*100,"--")</f>
        <v>0.12605751690241696</v>
      </c>
      <c r="V33" s="40">
        <f>IF('C5'!V33&gt;0,'C13'!V62/'C5'!V33*100,"--")</f>
        <v>0.12206256075805567</v>
      </c>
      <c r="W33" s="40">
        <f>IF('C5'!W33&gt;0,'C13'!W62/'C5'!W33*100,"--")</f>
        <v>0.13321358665634855</v>
      </c>
      <c r="X33" s="40">
        <f>IF('C5'!X33&gt;0,'C13'!X62/'C5'!X33*100,"--")</f>
        <v>0.10780007000567525</v>
      </c>
      <c r="Y33" s="40">
        <f>IF('C5'!Y33&gt;0,'C13'!Y62/'C5'!Y33*100,"--")</f>
        <v>0.12009628640084506</v>
      </c>
      <c r="Z33" s="40">
        <f>IF('C5'!Z33&gt;0,'C13'!Z62/'C5'!Z33*100,"--")</f>
        <v>0.10820508136875273</v>
      </c>
      <c r="AA33" s="40">
        <f>IF('C5'!AA33&gt;0,'C13'!AA62/'C5'!AA33*100,"--")</f>
        <v>8.262775260566918E-2</v>
      </c>
      <c r="AB33" s="40">
        <f>IF('C5'!AB33&gt;0,'C13'!AB62/'C5'!AB33*100,"--")</f>
        <v>8.8601844224036691E-2</v>
      </c>
      <c r="AC33" s="40">
        <f>IF('C5'!AC33&gt;0,'C13'!AC62/'C5'!AC33*100,"--")</f>
        <v>0.11345303764587193</v>
      </c>
      <c r="AD33" s="40">
        <f>IF('C5'!AD33&gt;0,'C13'!AD62/'C5'!AD33*100,"--")</f>
        <v>0.10524856200401404</v>
      </c>
      <c r="AE33" s="53"/>
    </row>
    <row r="34" spans="1:31" ht="12.75" customHeight="1">
      <c r="A34" s="2" t="s">
        <v>50</v>
      </c>
      <c r="B34" s="40">
        <f>IF('C5'!B34&gt;0,'C13'!B63/'C5'!B34*100,"--")</f>
        <v>0</v>
      </c>
      <c r="C34" s="40">
        <f>IF('C5'!C34&gt;0,'C13'!C63/'C5'!C34*100,"--")</f>
        <v>0</v>
      </c>
      <c r="D34" s="40">
        <f>IF('C5'!D34&gt;0,'C13'!D63/'C5'!D34*100,"--")</f>
        <v>0</v>
      </c>
      <c r="E34" s="40">
        <f>IF('C5'!E34&gt;0,'C13'!E63/'C5'!E34*100,"--")</f>
        <v>0</v>
      </c>
      <c r="F34" s="40">
        <f>IF('C5'!F34&gt;0,'C13'!F63/'C5'!F34*100,"--")</f>
        <v>0</v>
      </c>
      <c r="G34" s="40">
        <f>IF('C5'!G34&gt;0,'C13'!G63/'C5'!G34*100,"--")</f>
        <v>0</v>
      </c>
      <c r="H34" s="40">
        <f>IF('C5'!H34&gt;0,'C13'!H63/'C5'!H34*100,"--")</f>
        <v>0</v>
      </c>
      <c r="I34" s="40">
        <f>IF('C5'!I34&gt;0,'C13'!I63/'C5'!I34*100,"--")</f>
        <v>0.12592902469595169</v>
      </c>
      <c r="J34" s="40">
        <f>IF('C5'!J34&gt;0,'C13'!J63/'C5'!J34*100,"--")</f>
        <v>0.14521053155345906</v>
      </c>
      <c r="K34" s="40">
        <f>IF('C5'!K34&gt;0,'C13'!K63/'C5'!K34*100,"--")</f>
        <v>0.17053775791872475</v>
      </c>
      <c r="L34" s="40">
        <f>IF('C5'!L34&gt;0,'C13'!L63/'C5'!L34*100,"--")</f>
        <v>0.16469638650952495</v>
      </c>
      <c r="M34" s="40">
        <f>IF('C5'!M34&gt;0,'C13'!M63/'C5'!M34*100,"--")</f>
        <v>0.11873857611085292</v>
      </c>
      <c r="N34" s="40">
        <f>IF('C5'!N34&gt;0,'C13'!N63/'C5'!N34*100,"--")</f>
        <v>9.8879647784892985E-2</v>
      </c>
      <c r="O34" s="40">
        <f>IF('C5'!O34&gt;0,'C13'!O63/'C5'!O34*100,"--")</f>
        <v>9.208792507516729E-2</v>
      </c>
      <c r="P34" s="40">
        <f>IF('C5'!P34&gt;0,'C13'!P63/'C5'!P34*100,"--")</f>
        <v>8.2854277987355937E-2</v>
      </c>
      <c r="Q34" s="40">
        <f>IF('C5'!Q34&gt;0,'C13'!Q63/'C5'!Q34*100,"--")</f>
        <v>8.8718246915342469E-2</v>
      </c>
      <c r="R34" s="40">
        <f>IF('C5'!R34&gt;0,'C13'!R63/'C5'!R34*100,"--")</f>
        <v>0.10694724807573275</v>
      </c>
      <c r="S34" s="40">
        <f>IF('C5'!S34&gt;0,'C13'!S63/'C5'!S34*100,"--")</f>
        <v>0.11216337103078147</v>
      </c>
      <c r="T34" s="40">
        <f>IF('C5'!T34&gt;0,'C13'!T63/'C5'!T34*100,"--")</f>
        <v>0.13065615186393933</v>
      </c>
      <c r="U34" s="40">
        <f>IF('C5'!U34&gt;0,'C13'!U63/'C5'!U34*100,"--")</f>
        <v>0.1389820516707892</v>
      </c>
      <c r="V34" s="40">
        <f>IF('C5'!V34&gt;0,'C13'!V63/'C5'!V34*100,"--")</f>
        <v>0.12385405215769797</v>
      </c>
      <c r="W34" s="40">
        <f>IF('C5'!W34&gt;0,'C13'!W63/'C5'!W34*100,"--")</f>
        <v>0.11880131036413884</v>
      </c>
      <c r="X34" s="40">
        <f>IF('C5'!X34&gt;0,'C13'!X63/'C5'!X34*100,"--")</f>
        <v>0.11171423956644132</v>
      </c>
      <c r="Y34" s="40">
        <f>IF('C5'!Y34&gt;0,'C13'!Y63/'C5'!Y34*100,"--")</f>
        <v>0.13348695245734793</v>
      </c>
      <c r="Z34" s="40">
        <f>IF('C5'!Z34&gt;0,'C13'!Z63/'C5'!Z34*100,"--")</f>
        <v>9.6609433263854419E-2</v>
      </c>
      <c r="AA34" s="40">
        <f>IF('C5'!AA34&gt;0,'C13'!AA63/'C5'!AA34*100,"--")</f>
        <v>8.2575207235288495E-2</v>
      </c>
      <c r="AB34" s="40">
        <f>IF('C5'!AB34&gt;0,'C13'!AB63/'C5'!AB34*100,"--")</f>
        <v>7.5329696962881346E-2</v>
      </c>
      <c r="AC34" s="40">
        <f>IF('C5'!AC34&gt;0,'C13'!AC63/'C5'!AC34*100,"--")</f>
        <v>9.4445021253821773E-2</v>
      </c>
      <c r="AD34" s="40">
        <f>IF('C5'!AD34&gt;0,'C13'!AD63/'C5'!AD34*100,"--")</f>
        <v>9.6998411740365484E-2</v>
      </c>
      <c r="AE34" s="53"/>
    </row>
    <row r="35" spans="1:31" ht="12.75" customHeight="1">
      <c r="B35" s="55"/>
      <c r="C35" s="54"/>
      <c r="D35" s="54"/>
      <c r="E35" s="54"/>
      <c r="F35" s="54"/>
      <c r="G35" s="54"/>
      <c r="H35" s="54"/>
      <c r="I35" s="54"/>
      <c r="J35" s="54"/>
      <c r="K35" s="54"/>
      <c r="L35" s="54"/>
      <c r="P35" s="54"/>
      <c r="Q35" s="54"/>
      <c r="R35" s="54"/>
      <c r="S35" s="54"/>
      <c r="T35" s="54"/>
      <c r="U35" s="54"/>
      <c r="V35" s="54"/>
      <c r="W35" s="54"/>
      <c r="X35" s="54"/>
      <c r="Y35" s="54"/>
      <c r="Z35" s="54"/>
      <c r="AA35" s="54"/>
      <c r="AB35" s="54"/>
      <c r="AC35" s="54"/>
      <c r="AE35" s="53"/>
    </row>
    <row r="36" spans="1:31" ht="12.75" customHeight="1" thickBot="1">
      <c r="A36" s="116" t="s">
        <v>48</v>
      </c>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53"/>
    </row>
    <row r="37" spans="1:31" ht="12.75" customHeight="1">
      <c r="AE37" s="53"/>
    </row>
    <row r="38" spans="1:31" ht="12.75" customHeight="1">
      <c r="A38" s="35" t="s">
        <v>33</v>
      </c>
      <c r="B38" s="47">
        <v>0</v>
      </c>
      <c r="C38" s="47">
        <v>0</v>
      </c>
      <c r="D38" s="47">
        <v>0</v>
      </c>
      <c r="E38" s="47">
        <v>0</v>
      </c>
      <c r="F38" s="47">
        <v>0</v>
      </c>
      <c r="G38" s="47">
        <v>0</v>
      </c>
      <c r="H38" s="47">
        <v>0</v>
      </c>
      <c r="I38" s="47">
        <v>5.2086E-2</v>
      </c>
      <c r="J38" s="47">
        <v>7.9319999999999998E-3</v>
      </c>
      <c r="K38" s="47">
        <v>9.3990000000000011E-3</v>
      </c>
      <c r="L38" s="47">
        <v>1.4543E-2</v>
      </c>
      <c r="M38" s="47">
        <v>0.11532899999999999</v>
      </c>
      <c r="N38" s="47">
        <v>2.1477E-2</v>
      </c>
      <c r="O38" s="47">
        <v>0.142037</v>
      </c>
      <c r="P38" s="47">
        <v>0.220581</v>
      </c>
      <c r="Q38" s="47">
        <v>0.27927399999999997</v>
      </c>
      <c r="R38" s="47">
        <v>0.25539599999999996</v>
      </c>
      <c r="S38" s="47">
        <v>0.26515899999999998</v>
      </c>
      <c r="T38" s="47">
        <v>0.229382</v>
      </c>
      <c r="U38" s="47">
        <v>0.28682399999999997</v>
      </c>
      <c r="V38" s="47">
        <v>0.334957</v>
      </c>
      <c r="W38" s="47">
        <v>0.18959600000000001</v>
      </c>
      <c r="X38" s="47">
        <v>0.13805100000000001</v>
      </c>
      <c r="Y38" s="47">
        <v>0.12801500000000002</v>
      </c>
      <c r="Z38" s="47">
        <v>0.12953800000000001</v>
      </c>
      <c r="AA38" s="47">
        <v>9.6710000000000004E-2</v>
      </c>
      <c r="AB38" s="47">
        <v>0.108878</v>
      </c>
      <c r="AC38" s="47">
        <v>0.12982399999999999</v>
      </c>
      <c r="AD38" s="47">
        <f>SUM(B38:AC38)</f>
        <v>3.1549879999999995</v>
      </c>
    </row>
    <row r="39" spans="1:31" ht="12.75" customHeight="1">
      <c r="A39" s="35" t="s">
        <v>32</v>
      </c>
      <c r="B39" s="47">
        <v>0</v>
      </c>
      <c r="C39" s="47">
        <v>0</v>
      </c>
      <c r="D39" s="47">
        <v>0</v>
      </c>
      <c r="E39" s="47">
        <v>0</v>
      </c>
      <c r="F39" s="47">
        <v>0</v>
      </c>
      <c r="G39" s="47">
        <v>0</v>
      </c>
      <c r="H39" s="47">
        <v>0</v>
      </c>
      <c r="I39" s="47">
        <v>8.5381719999999994</v>
      </c>
      <c r="J39" s="47">
        <v>8.7266329999999996</v>
      </c>
      <c r="K39" s="47">
        <v>12.125030000000002</v>
      </c>
      <c r="L39" s="47">
        <v>9.8162010000000013</v>
      </c>
      <c r="M39" s="47">
        <v>10.748245999999998</v>
      </c>
      <c r="N39" s="47">
        <v>10.717120999999999</v>
      </c>
      <c r="O39" s="47">
        <v>8.9861380000000004</v>
      </c>
      <c r="P39" s="47">
        <v>7.2406729999999992</v>
      </c>
      <c r="Q39" s="47">
        <v>9.3889929999999993</v>
      </c>
      <c r="R39" s="47">
        <v>11.868978000000002</v>
      </c>
      <c r="S39" s="47">
        <v>15.081977999999999</v>
      </c>
      <c r="T39" s="47">
        <v>20.524403999999997</v>
      </c>
      <c r="U39" s="47">
        <v>19.792849</v>
      </c>
      <c r="V39" s="47">
        <v>18.335777999999998</v>
      </c>
      <c r="W39" s="47">
        <v>16.486480000000004</v>
      </c>
      <c r="X39" s="47">
        <v>16.097094999999999</v>
      </c>
      <c r="Y39" s="47">
        <v>13.207808</v>
      </c>
      <c r="Z39" s="47">
        <v>11.817415</v>
      </c>
      <c r="AA39" s="47">
        <v>7.006335</v>
      </c>
      <c r="AB39" s="47">
        <v>7.2550780000000001</v>
      </c>
      <c r="AC39" s="47">
        <v>12.67854</v>
      </c>
      <c r="AD39" s="47">
        <f t="shared" ref="AD39:AD62" si="0">SUM(B39:AC39)</f>
        <v>256.43994500000002</v>
      </c>
    </row>
    <row r="40" spans="1:31" ht="12.75" customHeight="1">
      <c r="A40" s="35" t="s">
        <v>31</v>
      </c>
      <c r="B40" s="47">
        <v>0</v>
      </c>
      <c r="C40" s="47">
        <v>0</v>
      </c>
      <c r="D40" s="47">
        <v>0</v>
      </c>
      <c r="E40" s="47">
        <v>0</v>
      </c>
      <c r="F40" s="47">
        <v>0</v>
      </c>
      <c r="G40" s="47">
        <v>0</v>
      </c>
      <c r="H40" s="47">
        <v>0</v>
      </c>
      <c r="I40" s="47">
        <v>26.932537</v>
      </c>
      <c r="J40" s="47">
        <v>29.713047000000003</v>
      </c>
      <c r="K40" s="47">
        <v>42.359207999999995</v>
      </c>
      <c r="L40" s="47">
        <v>39.051270000000002</v>
      </c>
      <c r="M40" s="47">
        <v>16.967745999999998</v>
      </c>
      <c r="N40" s="47">
        <v>10.963903</v>
      </c>
      <c r="O40" s="47">
        <v>7.6957749999999985</v>
      </c>
      <c r="P40" s="47">
        <v>6.4786020000000004</v>
      </c>
      <c r="Q40" s="47">
        <v>7.7039469999999985</v>
      </c>
      <c r="R40" s="47">
        <v>8.7907240000000009</v>
      </c>
      <c r="S40" s="47">
        <v>10.474069000000004</v>
      </c>
      <c r="T40" s="47">
        <v>14.410487999999999</v>
      </c>
      <c r="U40" s="47">
        <v>16.644169999999999</v>
      </c>
      <c r="V40" s="47">
        <v>17.361370999999995</v>
      </c>
      <c r="W40" s="47">
        <v>15.287972999999999</v>
      </c>
      <c r="X40" s="47">
        <v>11.130686000000003</v>
      </c>
      <c r="Y40" s="47">
        <v>8.1538389999999996</v>
      </c>
      <c r="Z40" s="47">
        <v>6.223171999999999</v>
      </c>
      <c r="AA40" s="47">
        <v>0.65801000000000009</v>
      </c>
      <c r="AB40" s="47">
        <v>0.492701</v>
      </c>
      <c r="AC40" s="47">
        <v>0.53685000000000005</v>
      </c>
      <c r="AD40" s="47">
        <f t="shared" si="0"/>
        <v>298.03008800000003</v>
      </c>
    </row>
    <row r="41" spans="1:31" ht="12.75" customHeight="1">
      <c r="A41" s="35" t="s">
        <v>30</v>
      </c>
      <c r="B41" s="47">
        <v>0</v>
      </c>
      <c r="C41" s="47">
        <v>0</v>
      </c>
      <c r="D41" s="47">
        <v>0</v>
      </c>
      <c r="E41" s="47">
        <v>0</v>
      </c>
      <c r="F41" s="47">
        <v>0</v>
      </c>
      <c r="G41" s="47">
        <v>0</v>
      </c>
      <c r="H41" s="47">
        <v>0</v>
      </c>
      <c r="I41" s="47">
        <v>0.10732000000000001</v>
      </c>
      <c r="J41" s="47">
        <v>0.15349600000000002</v>
      </c>
      <c r="K41" s="47">
        <v>8.4841E-2</v>
      </c>
      <c r="L41" s="47">
        <v>3.4456000000000001E-2</v>
      </c>
      <c r="M41" s="47">
        <v>1.6448000000000001E-2</v>
      </c>
      <c r="N41" s="47">
        <v>9.5460000000000007E-3</v>
      </c>
      <c r="O41" s="47">
        <v>1.461E-2</v>
      </c>
      <c r="P41" s="47">
        <v>3.2961999999999998E-2</v>
      </c>
      <c r="Q41" s="47">
        <v>0.19045400000000001</v>
      </c>
      <c r="R41" s="47">
        <v>8.7848000000000009E-2</v>
      </c>
      <c r="S41" s="47">
        <v>7.9974000000000003E-2</v>
      </c>
      <c r="T41" s="47">
        <v>8.9922000000000002E-2</v>
      </c>
      <c r="U41" s="47">
        <v>0.118073</v>
      </c>
      <c r="V41" s="47">
        <v>0.198435</v>
      </c>
      <c r="W41" s="47">
        <v>0.132468</v>
      </c>
      <c r="X41" s="47">
        <v>0.17485899999999999</v>
      </c>
      <c r="Y41" s="47">
        <v>0.11344799999999999</v>
      </c>
      <c r="Z41" s="47">
        <v>0.11429599999999999</v>
      </c>
      <c r="AA41" s="47">
        <v>0.14036299999999999</v>
      </c>
      <c r="AB41" s="47">
        <v>0.238422</v>
      </c>
      <c r="AC41" s="47">
        <v>0.629444</v>
      </c>
      <c r="AD41" s="47">
        <f t="shared" si="0"/>
        <v>2.7616849999999999</v>
      </c>
    </row>
    <row r="42" spans="1:31" ht="12.75" customHeight="1">
      <c r="A42" s="35" t="s">
        <v>29</v>
      </c>
      <c r="B42" s="47">
        <v>0</v>
      </c>
      <c r="C42" s="47">
        <v>0</v>
      </c>
      <c r="D42" s="47">
        <v>0</v>
      </c>
      <c r="E42" s="47">
        <v>0</v>
      </c>
      <c r="F42" s="47">
        <v>0</v>
      </c>
      <c r="G42" s="47">
        <v>0</v>
      </c>
      <c r="H42" s="47">
        <v>0</v>
      </c>
      <c r="I42" s="47">
        <v>1.0052380000000003</v>
      </c>
      <c r="J42" s="47">
        <v>0.89217199999999997</v>
      </c>
      <c r="K42" s="47">
        <v>2.1577470000000001</v>
      </c>
      <c r="L42" s="47">
        <v>1.6011280000000001</v>
      </c>
      <c r="M42" s="47">
        <v>2.4217300000000002</v>
      </c>
      <c r="N42" s="47">
        <v>2.9130700000000003</v>
      </c>
      <c r="O42" s="47">
        <v>2.0650649999999997</v>
      </c>
      <c r="P42" s="47">
        <v>2.0966849999999999</v>
      </c>
      <c r="Q42" s="47">
        <v>2.7488569999999997</v>
      </c>
      <c r="R42" s="47">
        <v>3.9619089999999995</v>
      </c>
      <c r="S42" s="47">
        <v>3.7311510000000001</v>
      </c>
      <c r="T42" s="47">
        <v>2.5388569999999997</v>
      </c>
      <c r="U42" s="47">
        <v>1.7674879999999997</v>
      </c>
      <c r="V42" s="47">
        <v>2.029115</v>
      </c>
      <c r="W42" s="47">
        <v>1.8155189999999999</v>
      </c>
      <c r="X42" s="47">
        <v>2.2949790000000001</v>
      </c>
      <c r="Y42" s="47">
        <v>1.787393</v>
      </c>
      <c r="Z42" s="47">
        <v>1.003965</v>
      </c>
      <c r="AA42" s="47">
        <v>0</v>
      </c>
      <c r="AB42" s="47">
        <v>0</v>
      </c>
      <c r="AC42" s="47">
        <v>0</v>
      </c>
      <c r="AD42" s="47">
        <f t="shared" si="0"/>
        <v>38.832068000000007</v>
      </c>
    </row>
    <row r="43" spans="1:31" ht="12.75" customHeight="1">
      <c r="A43" s="35" t="s">
        <v>28</v>
      </c>
      <c r="B43" s="47">
        <v>0</v>
      </c>
      <c r="C43" s="47">
        <v>0</v>
      </c>
      <c r="D43" s="47">
        <v>0</v>
      </c>
      <c r="E43" s="47">
        <v>0</v>
      </c>
      <c r="F43" s="47">
        <v>0</v>
      </c>
      <c r="G43" s="47">
        <v>0</v>
      </c>
      <c r="H43" s="47">
        <v>0</v>
      </c>
      <c r="I43" s="47">
        <v>2.3846370000000001</v>
      </c>
      <c r="J43" s="47">
        <v>1.8978669999999997</v>
      </c>
      <c r="K43" s="47">
        <v>3.0062739999999999</v>
      </c>
      <c r="L43" s="47">
        <v>2.9048410000000002</v>
      </c>
      <c r="M43" s="47">
        <v>3.7823279999999997</v>
      </c>
      <c r="N43" s="47">
        <v>3.7709260000000002</v>
      </c>
      <c r="O43" s="47">
        <v>3.2609889999999999</v>
      </c>
      <c r="P43" s="47">
        <v>3.4513879999999997</v>
      </c>
      <c r="Q43" s="47">
        <v>3.3365349999999996</v>
      </c>
      <c r="R43" s="47">
        <v>5.0512510000000006</v>
      </c>
      <c r="S43" s="47">
        <v>4.0409670000000002</v>
      </c>
      <c r="T43" s="47">
        <v>3.2078069999999994</v>
      </c>
      <c r="U43" s="47">
        <v>2.7542300000000002</v>
      </c>
      <c r="V43" s="47">
        <v>2.169727</v>
      </c>
      <c r="W43" s="47">
        <v>2.1048680000000002</v>
      </c>
      <c r="X43" s="47">
        <v>1.9113600000000002</v>
      </c>
      <c r="Y43" s="47">
        <v>1.835639</v>
      </c>
      <c r="Z43" s="47">
        <v>1.0380769999999999</v>
      </c>
      <c r="AA43" s="47">
        <v>0</v>
      </c>
      <c r="AB43" s="47">
        <v>0</v>
      </c>
      <c r="AC43" s="47">
        <v>0</v>
      </c>
      <c r="AD43" s="47">
        <f t="shared" si="0"/>
        <v>51.909711000000009</v>
      </c>
    </row>
    <row r="44" spans="1:31" ht="12.75" customHeight="1">
      <c r="A44" s="35" t="s">
        <v>27</v>
      </c>
      <c r="B44" s="47">
        <v>0</v>
      </c>
      <c r="C44" s="47">
        <v>0</v>
      </c>
      <c r="D44" s="47">
        <v>0</v>
      </c>
      <c r="E44" s="47">
        <v>0</v>
      </c>
      <c r="F44" s="47">
        <v>0</v>
      </c>
      <c r="G44" s="47">
        <v>0</v>
      </c>
      <c r="H44" s="47">
        <v>0</v>
      </c>
      <c r="I44" s="47">
        <v>0.61414599999999997</v>
      </c>
      <c r="J44" s="47">
        <v>0.41486999999999996</v>
      </c>
      <c r="K44" s="47">
        <v>0.12635200000000002</v>
      </c>
      <c r="L44" s="47">
        <v>0.39816399999999996</v>
      </c>
      <c r="M44" s="47">
        <v>0.74028799999999995</v>
      </c>
      <c r="N44" s="47">
        <v>0.83748099999999992</v>
      </c>
      <c r="O44" s="47">
        <v>1.2947439999999999</v>
      </c>
      <c r="P44" s="47">
        <v>1.2289099999999999</v>
      </c>
      <c r="Q44" s="47">
        <v>1.6413180000000001</v>
      </c>
      <c r="R44" s="47">
        <v>1.4931650000000001</v>
      </c>
      <c r="S44" s="47">
        <v>1.1167609999999999</v>
      </c>
      <c r="T44" s="47">
        <v>1.572468</v>
      </c>
      <c r="U44" s="47">
        <v>1.216496</v>
      </c>
      <c r="V44" s="47">
        <v>1.494583</v>
      </c>
      <c r="W44" s="47">
        <v>1.764211</v>
      </c>
      <c r="X44" s="47">
        <v>0.81791900000000006</v>
      </c>
      <c r="Y44" s="47">
        <v>0.61112900000000003</v>
      </c>
      <c r="Z44" s="47">
        <v>0.91993100000000005</v>
      </c>
      <c r="AA44" s="47">
        <v>0.34394000000000002</v>
      </c>
      <c r="AB44" s="47">
        <v>0.6514009999999999</v>
      </c>
      <c r="AC44" s="47">
        <v>0.96276600000000001</v>
      </c>
      <c r="AD44" s="47">
        <f t="shared" si="0"/>
        <v>20.261042999999994</v>
      </c>
    </row>
    <row r="45" spans="1:31" ht="12.75" customHeight="1">
      <c r="A45" s="35" t="s">
        <v>26</v>
      </c>
      <c r="B45" s="47">
        <v>0</v>
      </c>
      <c r="C45" s="47">
        <v>0</v>
      </c>
      <c r="D45" s="47">
        <v>0</v>
      </c>
      <c r="E45" s="47">
        <v>0</v>
      </c>
      <c r="F45" s="47">
        <v>0</v>
      </c>
      <c r="G45" s="47">
        <v>0</v>
      </c>
      <c r="H45" s="47">
        <v>0</v>
      </c>
      <c r="I45" s="47">
        <v>0.22785900000000001</v>
      </c>
      <c r="J45" s="47">
        <v>0.47111700000000001</v>
      </c>
      <c r="K45" s="47">
        <v>0.81514299999999995</v>
      </c>
      <c r="L45" s="47">
        <v>0.93535299999999999</v>
      </c>
      <c r="M45" s="47">
        <v>1.762713</v>
      </c>
      <c r="N45" s="47">
        <v>0</v>
      </c>
      <c r="O45" s="47">
        <v>0</v>
      </c>
      <c r="P45" s="47">
        <v>0</v>
      </c>
      <c r="Q45" s="47">
        <v>0</v>
      </c>
      <c r="R45" s="47">
        <v>0</v>
      </c>
      <c r="S45" s="47">
        <v>0</v>
      </c>
      <c r="T45" s="47">
        <v>0</v>
      </c>
      <c r="U45" s="47">
        <v>0</v>
      </c>
      <c r="V45" s="47">
        <v>0</v>
      </c>
      <c r="W45" s="47">
        <v>0</v>
      </c>
      <c r="X45" s="47">
        <v>0</v>
      </c>
      <c r="Y45" s="47">
        <v>0</v>
      </c>
      <c r="Z45" s="47">
        <v>0</v>
      </c>
      <c r="AA45" s="47">
        <v>0</v>
      </c>
      <c r="AB45" s="47">
        <v>0</v>
      </c>
      <c r="AC45" s="47">
        <v>0</v>
      </c>
      <c r="AD45" s="47">
        <f t="shared" si="0"/>
        <v>4.2121849999999998</v>
      </c>
    </row>
    <row r="46" spans="1:31" ht="12.75" customHeight="1">
      <c r="A46" s="35" t="s">
        <v>25</v>
      </c>
      <c r="B46" s="47">
        <v>0</v>
      </c>
      <c r="C46" s="47">
        <v>0</v>
      </c>
      <c r="D46" s="47">
        <v>0</v>
      </c>
      <c r="E46" s="47">
        <v>0</v>
      </c>
      <c r="F46" s="47">
        <v>0</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47">
        <v>0</v>
      </c>
      <c r="Y46" s="47">
        <v>0</v>
      </c>
      <c r="Z46" s="47">
        <v>0</v>
      </c>
      <c r="AA46" s="47">
        <v>0</v>
      </c>
      <c r="AB46" s="47">
        <v>0</v>
      </c>
      <c r="AC46" s="47">
        <v>0</v>
      </c>
      <c r="AD46" s="47">
        <f t="shared" si="0"/>
        <v>0</v>
      </c>
    </row>
    <row r="47" spans="1:31" ht="12.75" customHeight="1">
      <c r="A47" s="35" t="s">
        <v>24</v>
      </c>
      <c r="B47" s="47">
        <v>0</v>
      </c>
      <c r="C47" s="47">
        <v>0</v>
      </c>
      <c r="D47" s="47">
        <v>0</v>
      </c>
      <c r="E47" s="47">
        <v>0</v>
      </c>
      <c r="F47" s="47">
        <v>0</v>
      </c>
      <c r="G47" s="47">
        <v>0</v>
      </c>
      <c r="H47" s="47">
        <v>0</v>
      </c>
      <c r="I47" s="47">
        <v>3.7605E-2</v>
      </c>
      <c r="J47" s="47">
        <v>0.10721500000000002</v>
      </c>
      <c r="K47" s="47">
        <v>4.3043000000000005E-2</v>
      </c>
      <c r="L47" s="47">
        <v>5.5202999999999995E-2</v>
      </c>
      <c r="M47" s="47">
        <v>7.2340000000000002E-2</v>
      </c>
      <c r="N47" s="47">
        <v>6.2144999999999992E-2</v>
      </c>
      <c r="O47" s="47">
        <v>0.10439999999999999</v>
      </c>
      <c r="P47" s="47">
        <v>0.184392</v>
      </c>
      <c r="Q47" s="47">
        <v>0.271451</v>
      </c>
      <c r="R47" s="47">
        <v>0.367093</v>
      </c>
      <c r="S47" s="47">
        <v>0.44098799999999999</v>
      </c>
      <c r="T47" s="47">
        <v>1.072228</v>
      </c>
      <c r="U47" s="47">
        <v>0.66212300000000002</v>
      </c>
      <c r="V47" s="47">
        <v>0.86629699999999998</v>
      </c>
      <c r="W47" s="47">
        <v>1.1628689999999999</v>
      </c>
      <c r="X47" s="47">
        <v>1.9402459999999999</v>
      </c>
      <c r="Y47" s="47">
        <v>1.9104099999999999</v>
      </c>
      <c r="Z47" s="47">
        <v>2.2124299999999999</v>
      </c>
      <c r="AA47" s="47">
        <v>2.8339349999999999</v>
      </c>
      <c r="AB47" s="47">
        <v>2.8278019999999997</v>
      </c>
      <c r="AC47" s="47">
        <v>3.4498239999999996</v>
      </c>
      <c r="AD47" s="47">
        <f t="shared" si="0"/>
        <v>20.684038999999999</v>
      </c>
    </row>
    <row r="48" spans="1:31" ht="12.75" customHeight="1">
      <c r="A48" s="35" t="s">
        <v>23</v>
      </c>
      <c r="B48" s="47">
        <v>0</v>
      </c>
      <c r="C48" s="47">
        <v>0</v>
      </c>
      <c r="D48" s="47">
        <v>0</v>
      </c>
      <c r="E48" s="47">
        <v>0</v>
      </c>
      <c r="F48" s="47">
        <v>0</v>
      </c>
      <c r="G48" s="47">
        <v>0</v>
      </c>
      <c r="H48" s="47">
        <v>0</v>
      </c>
      <c r="I48" s="47">
        <v>2.687354</v>
      </c>
      <c r="J48" s="47">
        <v>3.4128500000000002</v>
      </c>
      <c r="K48" s="47">
        <v>4.8691650000000006</v>
      </c>
      <c r="L48" s="47">
        <v>6.0890050000000002</v>
      </c>
      <c r="M48" s="47">
        <v>6.8037549999999998</v>
      </c>
      <c r="N48" s="47">
        <v>7.1065640000000005</v>
      </c>
      <c r="O48" s="47">
        <v>9.0994960000000003</v>
      </c>
      <c r="P48" s="47">
        <v>6.1252399999999998</v>
      </c>
      <c r="Q48" s="47">
        <v>8.2527999999999988</v>
      </c>
      <c r="R48" s="47">
        <v>9.4794350000000023</v>
      </c>
      <c r="S48" s="47">
        <v>8.8223440000000011</v>
      </c>
      <c r="T48" s="47">
        <v>8.3055939999999993</v>
      </c>
      <c r="U48" s="47">
        <v>9.0016339999999992</v>
      </c>
      <c r="V48" s="47">
        <v>9.5450660000000003</v>
      </c>
      <c r="W48" s="47">
        <v>9.340897</v>
      </c>
      <c r="X48" s="47">
        <v>8.8006060000000002</v>
      </c>
      <c r="Y48" s="47">
        <v>8.15625</v>
      </c>
      <c r="Z48" s="47">
        <v>6.0618089999999993</v>
      </c>
      <c r="AA48" s="47">
        <v>4.6873769999999997</v>
      </c>
      <c r="AB48" s="47">
        <v>6.0466949999999988</v>
      </c>
      <c r="AC48" s="47">
        <v>8.639953000000002</v>
      </c>
      <c r="AD48" s="47">
        <f t="shared" si="0"/>
        <v>151.333889</v>
      </c>
    </row>
    <row r="49" spans="1:30" ht="12.75" customHeight="1">
      <c r="A49" s="35" t="s">
        <v>22</v>
      </c>
      <c r="B49" s="47">
        <v>0</v>
      </c>
      <c r="C49" s="47">
        <v>0</v>
      </c>
      <c r="D49" s="47">
        <v>0</v>
      </c>
      <c r="E49" s="47">
        <v>0</v>
      </c>
      <c r="F49" s="47">
        <v>0</v>
      </c>
      <c r="G49" s="47">
        <v>0</v>
      </c>
      <c r="H49" s="47">
        <v>0</v>
      </c>
      <c r="I49" s="47">
        <v>3.5193810000000001</v>
      </c>
      <c r="J49" s="47">
        <v>4.8559279999999996</v>
      </c>
      <c r="K49" s="47">
        <v>4.5881379999999998</v>
      </c>
      <c r="L49" s="47">
        <v>5.3756719999999998</v>
      </c>
      <c r="M49" s="47">
        <v>5.402482</v>
      </c>
      <c r="N49" s="47">
        <v>7.5955510000000004</v>
      </c>
      <c r="O49" s="47">
        <v>8.0492729999999995</v>
      </c>
      <c r="P49" s="47">
        <v>7.0869939999999998</v>
      </c>
      <c r="Q49" s="47">
        <v>9.1607199999999995</v>
      </c>
      <c r="R49" s="47">
        <v>12.023258</v>
      </c>
      <c r="S49" s="47">
        <v>14.909995</v>
      </c>
      <c r="T49" s="47">
        <v>14.939994</v>
      </c>
      <c r="U49" s="47">
        <v>17.335611</v>
      </c>
      <c r="V49" s="47">
        <v>16.873272999999998</v>
      </c>
      <c r="W49" s="47">
        <v>17.717665</v>
      </c>
      <c r="X49" s="47">
        <v>18.003948000000001</v>
      </c>
      <c r="Y49" s="47">
        <v>24.658415000000002</v>
      </c>
      <c r="Z49" s="47">
        <v>28.282045999999998</v>
      </c>
      <c r="AA49" s="47">
        <v>29.849302999999999</v>
      </c>
      <c r="AB49" s="47">
        <v>27.763027999999998</v>
      </c>
      <c r="AC49" s="47">
        <v>39.444806999999997</v>
      </c>
      <c r="AD49" s="47">
        <f t="shared" si="0"/>
        <v>317.43548199999998</v>
      </c>
    </row>
    <row r="50" spans="1:30" ht="12.75" customHeight="1">
      <c r="A50" s="35" t="s">
        <v>21</v>
      </c>
      <c r="B50" s="47">
        <v>0</v>
      </c>
      <c r="C50" s="47">
        <v>0</v>
      </c>
      <c r="D50" s="47">
        <v>0</v>
      </c>
      <c r="E50" s="47">
        <v>0</v>
      </c>
      <c r="F50" s="47">
        <v>0</v>
      </c>
      <c r="G50" s="47">
        <v>0</v>
      </c>
      <c r="H50" s="47">
        <v>0</v>
      </c>
      <c r="I50" s="47">
        <v>1.0285059999999999</v>
      </c>
      <c r="J50" s="47">
        <v>2.0123069999999998</v>
      </c>
      <c r="K50" s="47">
        <v>2.6497249999999997</v>
      </c>
      <c r="L50" s="47">
        <v>3.11158</v>
      </c>
      <c r="M50" s="47">
        <v>4.6392610000000003</v>
      </c>
      <c r="N50" s="47">
        <v>5.0717590000000001</v>
      </c>
      <c r="O50" s="47">
        <v>3.4135530000000003</v>
      </c>
      <c r="P50" s="47">
        <v>2.8719580000000002</v>
      </c>
      <c r="Q50" s="47">
        <v>3.8348909999999998</v>
      </c>
      <c r="R50" s="47">
        <v>4.3184579999999997</v>
      </c>
      <c r="S50" s="47">
        <v>4.6775120000000001</v>
      </c>
      <c r="T50" s="47">
        <v>5.7142490000000006</v>
      </c>
      <c r="U50" s="47">
        <v>6.912871</v>
      </c>
      <c r="V50" s="47">
        <v>6.0429960000000005</v>
      </c>
      <c r="W50" s="47">
        <v>5.8535390000000005</v>
      </c>
      <c r="X50" s="47">
        <v>5.9766399999999997</v>
      </c>
      <c r="Y50" s="47">
        <v>7.8719470000000005</v>
      </c>
      <c r="Z50" s="47">
        <v>8.9679859999999998</v>
      </c>
      <c r="AA50" s="47">
        <v>9.4776380000000007</v>
      </c>
      <c r="AB50" s="47">
        <v>10.217722</v>
      </c>
      <c r="AC50" s="47">
        <v>13.500107</v>
      </c>
      <c r="AD50" s="47">
        <f t="shared" si="0"/>
        <v>118.165205</v>
      </c>
    </row>
    <row r="51" spans="1:30" ht="12.75" customHeight="1">
      <c r="A51" s="35" t="s">
        <v>20</v>
      </c>
      <c r="B51" s="47">
        <v>0</v>
      </c>
      <c r="C51" s="47">
        <v>0</v>
      </c>
      <c r="D51" s="47">
        <v>0</v>
      </c>
      <c r="E51" s="47">
        <v>0</v>
      </c>
      <c r="F51" s="47">
        <v>0</v>
      </c>
      <c r="G51" s="47">
        <v>0</v>
      </c>
      <c r="H51" s="47">
        <v>0</v>
      </c>
      <c r="I51" s="47">
        <v>0.52082399999999995</v>
      </c>
      <c r="J51" s="47">
        <v>0.54656700000000003</v>
      </c>
      <c r="K51" s="47">
        <v>0.52499300000000004</v>
      </c>
      <c r="L51" s="47">
        <v>0.54004300000000005</v>
      </c>
      <c r="M51" s="47">
        <v>3.8850000000000003E-2</v>
      </c>
      <c r="N51" s="47">
        <v>2.4023999999999997E-2</v>
      </c>
      <c r="O51" s="47">
        <v>1.1903E-2</v>
      </c>
      <c r="P51" s="47">
        <v>3.0369999999999998E-3</v>
      </c>
      <c r="Q51" s="47">
        <v>1.8E-3</v>
      </c>
      <c r="R51" s="47">
        <v>1.238E-3</v>
      </c>
      <c r="S51" s="47">
        <v>7.5360000000000002E-3</v>
      </c>
      <c r="T51" s="47">
        <v>3.3680000000000003E-3</v>
      </c>
      <c r="U51" s="47">
        <v>7.1040000000000001E-3</v>
      </c>
      <c r="V51" s="47">
        <v>4.4759999999999999E-3</v>
      </c>
      <c r="W51" s="47">
        <v>3.166E-3</v>
      </c>
      <c r="X51" s="47">
        <v>3.5620000000000001E-3</v>
      </c>
      <c r="Y51" s="47">
        <v>2.3939999999999999E-3</v>
      </c>
      <c r="Z51" s="47">
        <v>9.2199999999999997E-4</v>
      </c>
      <c r="AA51" s="47">
        <v>1.1709999999999999E-3</v>
      </c>
      <c r="AB51" s="47">
        <v>4.0099999999999997E-3</v>
      </c>
      <c r="AC51" s="47">
        <v>4.981E-2</v>
      </c>
      <c r="AD51" s="47">
        <f t="shared" si="0"/>
        <v>2.300797999999999</v>
      </c>
    </row>
    <row r="52" spans="1:30" ht="12.75" customHeight="1">
      <c r="A52" s="35" t="s">
        <v>19</v>
      </c>
      <c r="B52" s="47">
        <v>0</v>
      </c>
      <c r="C52" s="47">
        <v>0</v>
      </c>
      <c r="D52" s="47">
        <v>0</v>
      </c>
      <c r="E52" s="47">
        <v>0</v>
      </c>
      <c r="F52" s="47">
        <v>0</v>
      </c>
      <c r="G52" s="47">
        <v>0</v>
      </c>
      <c r="H52" s="47">
        <v>0</v>
      </c>
      <c r="I52" s="47">
        <v>0</v>
      </c>
      <c r="J52" s="47">
        <v>0</v>
      </c>
      <c r="K52" s="47">
        <v>0</v>
      </c>
      <c r="L52" s="47">
        <v>0</v>
      </c>
      <c r="M52" s="47">
        <v>0</v>
      </c>
      <c r="N52" s="47">
        <v>0</v>
      </c>
      <c r="O52" s="47">
        <v>0</v>
      </c>
      <c r="P52" s="47">
        <v>0</v>
      </c>
      <c r="Q52" s="47">
        <v>0</v>
      </c>
      <c r="R52" s="47">
        <v>0</v>
      </c>
      <c r="S52" s="47">
        <v>0</v>
      </c>
      <c r="T52" s="47">
        <v>0</v>
      </c>
      <c r="U52" s="47">
        <v>0</v>
      </c>
      <c r="V52" s="47">
        <v>0</v>
      </c>
      <c r="W52" s="47">
        <v>0</v>
      </c>
      <c r="X52" s="47">
        <v>0</v>
      </c>
      <c r="Y52" s="47">
        <v>27.469643999999999</v>
      </c>
      <c r="Z52" s="47">
        <v>2.06E-2</v>
      </c>
      <c r="AA52" s="47">
        <v>0</v>
      </c>
      <c r="AB52" s="47">
        <v>2.6779999999999998E-3</v>
      </c>
      <c r="AC52" s="47">
        <v>0</v>
      </c>
      <c r="AD52" s="47">
        <f t="shared" si="0"/>
        <v>27.492922</v>
      </c>
    </row>
    <row r="53" spans="1:30" ht="12.75" customHeight="1">
      <c r="A53" s="35" t="s">
        <v>18</v>
      </c>
      <c r="B53" s="47">
        <v>0</v>
      </c>
      <c r="C53" s="47">
        <v>0</v>
      </c>
      <c r="D53" s="47">
        <v>0</v>
      </c>
      <c r="E53" s="47">
        <v>0</v>
      </c>
      <c r="F53" s="47">
        <v>0</v>
      </c>
      <c r="G53" s="47">
        <v>0</v>
      </c>
      <c r="H53" s="47">
        <v>0</v>
      </c>
      <c r="I53" s="47">
        <v>0.24414999999999998</v>
      </c>
      <c r="J53" s="47">
        <v>0.48031600000000002</v>
      </c>
      <c r="K53" s="47">
        <v>0.85938999999999999</v>
      </c>
      <c r="L53" s="47">
        <v>1.210053</v>
      </c>
      <c r="M53" s="47">
        <v>2.8453270000000002</v>
      </c>
      <c r="N53" s="47">
        <v>0.62904599999999999</v>
      </c>
      <c r="O53" s="47">
        <v>0.20161900000000002</v>
      </c>
      <c r="P53" s="47">
        <v>0.122088</v>
      </c>
      <c r="Q53" s="47">
        <v>0.141351</v>
      </c>
      <c r="R53" s="47">
        <v>0.10817399999999999</v>
      </c>
      <c r="S53" s="47">
        <v>0.20372900000000002</v>
      </c>
      <c r="T53" s="47">
        <v>0.32873799999999997</v>
      </c>
      <c r="U53" s="47">
        <v>0.321687</v>
      </c>
      <c r="V53" s="47">
        <v>0.22068299999999999</v>
      </c>
      <c r="W53" s="47">
        <v>0.33400800000000003</v>
      </c>
      <c r="X53" s="47">
        <v>0.37356299999999998</v>
      </c>
      <c r="Y53" s="47">
        <v>0.59494399999999992</v>
      </c>
      <c r="Z53" s="47">
        <v>0.46673900000000007</v>
      </c>
      <c r="AA53" s="47">
        <v>0.23539499999999999</v>
      </c>
      <c r="AB53" s="47">
        <v>0.44936199999999998</v>
      </c>
      <c r="AC53" s="47">
        <v>1.1150000000000001E-3</v>
      </c>
      <c r="AD53" s="47">
        <f t="shared" si="0"/>
        <v>10.371477000000004</v>
      </c>
    </row>
    <row r="54" spans="1:30" ht="12.75" customHeight="1">
      <c r="A54" s="35" t="s">
        <v>17</v>
      </c>
      <c r="B54" s="47">
        <v>0</v>
      </c>
      <c r="C54" s="47">
        <v>0</v>
      </c>
      <c r="D54" s="47">
        <v>0</v>
      </c>
      <c r="E54" s="47">
        <v>0</v>
      </c>
      <c r="F54" s="47">
        <v>0</v>
      </c>
      <c r="G54" s="47">
        <v>0</v>
      </c>
      <c r="H54" s="47">
        <v>0</v>
      </c>
      <c r="I54" s="47">
        <v>1.371623</v>
      </c>
      <c r="J54" s="47">
        <v>1.077385</v>
      </c>
      <c r="K54" s="47">
        <v>1.1651549999999999</v>
      </c>
      <c r="L54" s="47">
        <v>1.1943440000000001</v>
      </c>
      <c r="M54" s="47">
        <v>1.1927599999999998</v>
      </c>
      <c r="N54" s="47">
        <v>2.860795</v>
      </c>
      <c r="O54" s="47">
        <v>3.0788549999999999</v>
      </c>
      <c r="P54" s="47">
        <v>2.1531200000000004</v>
      </c>
      <c r="Q54" s="47">
        <v>4.5673700000000004</v>
      </c>
      <c r="R54" s="47">
        <v>4.7745259999999998</v>
      </c>
      <c r="S54" s="47">
        <v>7.0371989999999993</v>
      </c>
      <c r="T54" s="47">
        <v>9.4529549999999993</v>
      </c>
      <c r="U54" s="47">
        <v>11.344853000000001</v>
      </c>
      <c r="V54" s="47">
        <v>11.069641000000001</v>
      </c>
      <c r="W54" s="47">
        <v>9.9786010000000012</v>
      </c>
      <c r="X54" s="47">
        <v>12.894998999999999</v>
      </c>
      <c r="Y54" s="47">
        <v>10.981853999999998</v>
      </c>
      <c r="Z54" s="47">
        <v>9.5137990000000006</v>
      </c>
      <c r="AA54" s="47">
        <v>7.0430390000000003</v>
      </c>
      <c r="AB54" s="47">
        <v>7.2861599999999997</v>
      </c>
      <c r="AC54" s="47">
        <v>12.698647999999999</v>
      </c>
      <c r="AD54" s="47">
        <f t="shared" si="0"/>
        <v>132.73768099999998</v>
      </c>
    </row>
    <row r="55" spans="1:30" ht="12.75" customHeight="1">
      <c r="A55" s="35" t="s">
        <v>16</v>
      </c>
      <c r="B55" s="47">
        <v>0</v>
      </c>
      <c r="C55" s="47">
        <v>0</v>
      </c>
      <c r="D55" s="47">
        <v>0</v>
      </c>
      <c r="E55" s="47">
        <v>0</v>
      </c>
      <c r="F55" s="47">
        <v>0</v>
      </c>
      <c r="G55" s="47">
        <v>0</v>
      </c>
      <c r="H55" s="47">
        <v>0</v>
      </c>
      <c r="I55" s="47">
        <v>0.10607100000000001</v>
      </c>
      <c r="J55" s="47">
        <v>0.13145299999999999</v>
      </c>
      <c r="K55" s="47">
        <v>6.9836000000000009E-2</v>
      </c>
      <c r="L55" s="47">
        <v>7.4270000000000003E-2</v>
      </c>
      <c r="M55" s="47">
        <v>1.3606999999999999E-2</v>
      </c>
      <c r="N55" s="47">
        <v>2.0982000000000001E-2</v>
      </c>
      <c r="O55" s="47">
        <v>7.9518000000000005E-2</v>
      </c>
      <c r="P55" s="47">
        <v>2.9482999999999999E-2</v>
      </c>
      <c r="Q55" s="47">
        <v>1.2465E-2</v>
      </c>
      <c r="R55" s="47">
        <v>3.2667000000000002E-2</v>
      </c>
      <c r="S55" s="47">
        <v>8.7800000000000009E-4</v>
      </c>
      <c r="T55" s="47">
        <v>4.6189999999999998E-3</v>
      </c>
      <c r="U55" s="47">
        <v>6.4700000000000001E-3</v>
      </c>
      <c r="V55" s="47">
        <v>2.5109999999999998E-3</v>
      </c>
      <c r="W55" s="47">
        <v>3.0440000000000003E-3</v>
      </c>
      <c r="X55" s="47">
        <v>3.3120000000000003E-3</v>
      </c>
      <c r="Y55" s="47">
        <v>4.5920000000000006E-3</v>
      </c>
      <c r="Z55" s="47">
        <v>4.2400000000000001E-4</v>
      </c>
      <c r="AA55" s="47">
        <v>5.0500000000000002E-4</v>
      </c>
      <c r="AB55" s="47">
        <v>3.1239999999999996E-3</v>
      </c>
      <c r="AC55" s="47">
        <v>4.0299999999999998E-4</v>
      </c>
      <c r="AD55" s="47">
        <f t="shared" si="0"/>
        <v>0.60023400000000016</v>
      </c>
    </row>
    <row r="56" spans="1:30" ht="12.75" customHeight="1">
      <c r="A56" s="35" t="s">
        <v>15</v>
      </c>
      <c r="B56" s="47">
        <v>0</v>
      </c>
      <c r="C56" s="47">
        <v>0</v>
      </c>
      <c r="D56" s="47">
        <v>0</v>
      </c>
      <c r="E56" s="47">
        <v>0</v>
      </c>
      <c r="F56" s="47">
        <v>0</v>
      </c>
      <c r="G56" s="47">
        <v>0</v>
      </c>
      <c r="H56" s="47">
        <v>0</v>
      </c>
      <c r="I56" s="47">
        <v>6.6909999999999999E-3</v>
      </c>
      <c r="J56" s="47">
        <v>5.1999999999999995E-4</v>
      </c>
      <c r="K56" s="47">
        <v>6.0110000000000007E-3</v>
      </c>
      <c r="L56" s="47">
        <v>4.8459999999999996E-3</v>
      </c>
      <c r="M56" s="47">
        <v>2.3906E-2</v>
      </c>
      <c r="N56" s="47">
        <v>7.1723999999999996E-2</v>
      </c>
      <c r="O56" s="47">
        <v>3.3763000000000001E-2</v>
      </c>
      <c r="P56" s="47">
        <v>1.6022999999999999E-2</v>
      </c>
      <c r="Q56" s="47">
        <v>1.1860000000000001E-2</v>
      </c>
      <c r="R56" s="47">
        <v>1.4037000000000001E-2</v>
      </c>
      <c r="S56" s="47">
        <v>0.14193700000000001</v>
      </c>
      <c r="T56" s="47">
        <v>9.6599000000000004E-2</v>
      </c>
      <c r="U56" s="47">
        <v>1.5671999999999998E-2</v>
      </c>
      <c r="V56" s="47">
        <v>7.6881000000000005E-2</v>
      </c>
      <c r="W56" s="47">
        <v>8.9765999999999999E-2</v>
      </c>
      <c r="X56" s="47">
        <v>0.23278299999999999</v>
      </c>
      <c r="Y56" s="47">
        <v>0.16877800000000001</v>
      </c>
      <c r="Z56" s="47">
        <v>0.15391099999999999</v>
      </c>
      <c r="AA56" s="47">
        <v>0.221687</v>
      </c>
      <c r="AB56" s="47">
        <v>0.323851</v>
      </c>
      <c r="AC56" s="47">
        <v>0.52613100000000002</v>
      </c>
      <c r="AD56" s="47">
        <f t="shared" si="0"/>
        <v>2.2373769999999999</v>
      </c>
    </row>
    <row r="57" spans="1:30" ht="12.75" customHeight="1">
      <c r="A57" s="35" t="s">
        <v>14</v>
      </c>
      <c r="B57" s="47">
        <v>0</v>
      </c>
      <c r="C57" s="47">
        <v>0</v>
      </c>
      <c r="D57" s="47">
        <v>0</v>
      </c>
      <c r="E57" s="47">
        <v>0</v>
      </c>
      <c r="F57" s="47">
        <v>0</v>
      </c>
      <c r="G57" s="47">
        <v>0</v>
      </c>
      <c r="H57" s="47">
        <v>0</v>
      </c>
      <c r="I57" s="47">
        <v>0.13622600000000001</v>
      </c>
      <c r="J57" s="47">
        <v>0.11489100000000001</v>
      </c>
      <c r="K57" s="47">
        <v>0.218471</v>
      </c>
      <c r="L57" s="47">
        <v>0.5465000000000001</v>
      </c>
      <c r="M57" s="47">
        <v>0.58317599999999992</v>
      </c>
      <c r="N57" s="47">
        <v>0.91924700000000004</v>
      </c>
      <c r="O57" s="47">
        <v>1.1531980000000002</v>
      </c>
      <c r="P57" s="47">
        <v>1.0648330000000001</v>
      </c>
      <c r="Q57" s="47">
        <v>1.8454690000000002</v>
      </c>
      <c r="R57" s="47">
        <v>2.4209139999999998</v>
      </c>
      <c r="S57" s="47">
        <v>3.1105300000000002</v>
      </c>
      <c r="T57" s="47">
        <v>2.7925910000000003</v>
      </c>
      <c r="U57" s="47">
        <v>3.4444600000000003</v>
      </c>
      <c r="V57" s="47">
        <v>3.8567310000000004</v>
      </c>
      <c r="W57" s="47">
        <v>4.9681149999999992</v>
      </c>
      <c r="X57" s="47">
        <v>5.238048</v>
      </c>
      <c r="Y57" s="47">
        <v>4.6596229999999998</v>
      </c>
      <c r="Z57" s="47">
        <v>4.9999549999999999</v>
      </c>
      <c r="AA57" s="47">
        <v>4.1920570000000001</v>
      </c>
      <c r="AB57" s="47">
        <v>5.1781789999999992</v>
      </c>
      <c r="AC57" s="47">
        <v>7.1517669999999995</v>
      </c>
      <c r="AD57" s="47">
        <f t="shared" si="0"/>
        <v>58.594981000000004</v>
      </c>
    </row>
    <row r="58" spans="1:30" ht="12.75" customHeight="1">
      <c r="A58" s="35" t="s">
        <v>13</v>
      </c>
      <c r="B58" s="47">
        <v>0</v>
      </c>
      <c r="C58" s="47">
        <v>0</v>
      </c>
      <c r="D58" s="47">
        <v>0</v>
      </c>
      <c r="E58" s="47">
        <v>0</v>
      </c>
      <c r="F58" s="47">
        <v>0</v>
      </c>
      <c r="G58" s="47">
        <v>0</v>
      </c>
      <c r="H58" s="47">
        <v>0</v>
      </c>
      <c r="I58" s="47">
        <v>0.18714599999999998</v>
      </c>
      <c r="J58" s="47">
        <v>3.1008999999999998E-2</v>
      </c>
      <c r="K58" s="47">
        <v>0.15387800000000001</v>
      </c>
      <c r="L58" s="47">
        <v>3.4389000000000003E-2</v>
      </c>
      <c r="M58" s="47">
        <v>0.13228499999999999</v>
      </c>
      <c r="N58" s="47">
        <v>3.5557999999999999E-2</v>
      </c>
      <c r="O58" s="47">
        <v>6.5626000000000004E-2</v>
      </c>
      <c r="P58" s="47">
        <v>6.4287999999999998E-2</v>
      </c>
      <c r="Q58" s="47">
        <v>0.16910900000000001</v>
      </c>
      <c r="R58" s="47">
        <v>0.26753399999999999</v>
      </c>
      <c r="S58" s="47">
        <v>0.31217799999999996</v>
      </c>
      <c r="T58" s="47">
        <v>0.22736400000000001</v>
      </c>
      <c r="U58" s="47">
        <v>0.290744</v>
      </c>
      <c r="V58" s="47">
        <v>0.44900000000000001</v>
      </c>
      <c r="W58" s="47">
        <v>0.30816399999999999</v>
      </c>
      <c r="X58" s="47">
        <v>0.137512</v>
      </c>
      <c r="Y58" s="47">
        <v>0.32968799999999998</v>
      </c>
      <c r="Z58" s="47">
        <v>0.22400600000000001</v>
      </c>
      <c r="AA58" s="47">
        <v>7.789900000000001E-2</v>
      </c>
      <c r="AB58" s="47">
        <v>0.11271200000000001</v>
      </c>
      <c r="AC58" s="47">
        <v>0.20821800000000001</v>
      </c>
      <c r="AD58" s="47">
        <f t="shared" si="0"/>
        <v>3.8183070000000003</v>
      </c>
    </row>
    <row r="59" spans="1:30" ht="12.75" customHeight="1">
      <c r="A59" s="35" t="s">
        <v>12</v>
      </c>
      <c r="B59" s="47">
        <v>0</v>
      </c>
      <c r="C59" s="47">
        <v>0</v>
      </c>
      <c r="D59" s="47">
        <v>0</v>
      </c>
      <c r="E59" s="47">
        <v>0</v>
      </c>
      <c r="F59" s="47">
        <v>0</v>
      </c>
      <c r="G59" s="47">
        <v>0</v>
      </c>
      <c r="H59" s="47">
        <v>0</v>
      </c>
      <c r="I59" s="47">
        <v>0.65593900000000005</v>
      </c>
      <c r="J59" s="47">
        <v>0.78642600000000007</v>
      </c>
      <c r="K59" s="47">
        <v>0.91529799999999994</v>
      </c>
      <c r="L59" s="47">
        <v>1.0719810000000001</v>
      </c>
      <c r="M59" s="47">
        <v>0.90354500000000004</v>
      </c>
      <c r="N59" s="47">
        <v>0.65802800000000006</v>
      </c>
      <c r="O59" s="47">
        <v>0.52158899999999997</v>
      </c>
      <c r="P59" s="47">
        <v>0.52642100000000003</v>
      </c>
      <c r="Q59" s="47">
        <v>0.71823100000000006</v>
      </c>
      <c r="R59" s="47">
        <v>0.5987579999999999</v>
      </c>
      <c r="S59" s="47">
        <v>0.66415599999999997</v>
      </c>
      <c r="T59" s="47">
        <v>0.63257999999999992</v>
      </c>
      <c r="U59" s="47">
        <v>0.67766100000000007</v>
      </c>
      <c r="V59" s="47">
        <v>0.64176800000000001</v>
      </c>
      <c r="W59" s="47">
        <v>0.53175099999999997</v>
      </c>
      <c r="X59" s="47">
        <v>0.26114900000000002</v>
      </c>
      <c r="Y59" s="47">
        <v>0.28886400000000001</v>
      </c>
      <c r="Z59" s="47">
        <v>0.23666699999999999</v>
      </c>
      <c r="AA59" s="47">
        <v>0.53515000000000001</v>
      </c>
      <c r="AB59" s="47">
        <v>0.42513500000000004</v>
      </c>
      <c r="AC59" s="47">
        <v>0.21299000000000001</v>
      </c>
      <c r="AD59" s="47">
        <f t="shared" si="0"/>
        <v>12.464087000000001</v>
      </c>
    </row>
    <row r="60" spans="1:30" ht="12.75" customHeight="1">
      <c r="A60" s="35" t="s">
        <v>11</v>
      </c>
      <c r="B60" s="47">
        <v>0</v>
      </c>
      <c r="C60" s="47">
        <v>0</v>
      </c>
      <c r="D60" s="47">
        <v>0</v>
      </c>
      <c r="E60" s="47">
        <v>0</v>
      </c>
      <c r="F60" s="47">
        <v>0</v>
      </c>
      <c r="G60" s="47">
        <v>0</v>
      </c>
      <c r="H60" s="47">
        <v>0</v>
      </c>
      <c r="I60" s="47">
        <v>2.0335000000000002E-2</v>
      </c>
      <c r="J60" s="47">
        <v>4.2120999999999999E-2</v>
      </c>
      <c r="K60" s="47">
        <v>0.18996000000000002</v>
      </c>
      <c r="L60" s="47">
        <v>0.14456300000000002</v>
      </c>
      <c r="M60" s="47">
        <v>0.11701700000000001</v>
      </c>
      <c r="N60" s="47">
        <v>0.12123300000000002</v>
      </c>
      <c r="O60" s="47">
        <v>3.9201E-2</v>
      </c>
      <c r="P60" s="47">
        <v>0.26080999999999999</v>
      </c>
      <c r="Q60" s="47">
        <v>0.22230299999999997</v>
      </c>
      <c r="R60" s="47">
        <v>0.14345799999999997</v>
      </c>
      <c r="S60" s="47">
        <v>7.1518999999999999E-2</v>
      </c>
      <c r="T60" s="47">
        <v>0.54564899999999994</v>
      </c>
      <c r="U60" s="47">
        <v>0.25824899999999995</v>
      </c>
      <c r="V60" s="47">
        <v>0.139686</v>
      </c>
      <c r="W60" s="47">
        <v>0.156773</v>
      </c>
      <c r="X60" s="47">
        <v>0.13869300000000001</v>
      </c>
      <c r="Y60" s="47">
        <v>0.10965000000000001</v>
      </c>
      <c r="Z60" s="47">
        <v>0.29233600000000004</v>
      </c>
      <c r="AA60" s="47">
        <v>7.6318000000000011E-2</v>
      </c>
      <c r="AB60" s="47">
        <v>8.5086000000000009E-2</v>
      </c>
      <c r="AC60" s="47">
        <v>0.20734900000000001</v>
      </c>
      <c r="AD60" s="47">
        <f t="shared" si="0"/>
        <v>3.3823090000000002</v>
      </c>
    </row>
    <row r="61" spans="1:30" ht="12.75" customHeight="1">
      <c r="A61" s="35" t="s">
        <v>10</v>
      </c>
      <c r="B61" s="47">
        <v>0</v>
      </c>
      <c r="C61" s="47">
        <v>0</v>
      </c>
      <c r="D61" s="47">
        <v>0</v>
      </c>
      <c r="E61" s="47">
        <v>0</v>
      </c>
      <c r="F61" s="47">
        <v>0</v>
      </c>
      <c r="G61" s="47">
        <v>0</v>
      </c>
      <c r="H61" s="47">
        <v>0</v>
      </c>
      <c r="I61" s="47">
        <v>9.0910000000000001E-3</v>
      </c>
      <c r="J61" s="47">
        <v>1.4116E-2</v>
      </c>
      <c r="K61" s="47">
        <v>1.0219000000000001E-2</v>
      </c>
      <c r="L61" s="47">
        <v>1.0253999999999999E-2</v>
      </c>
      <c r="M61" s="47">
        <v>2.0532999999999999E-2</v>
      </c>
      <c r="N61" s="47">
        <v>5.9629999999999996E-3</v>
      </c>
      <c r="O61" s="47">
        <v>1.0127000000000001E-2</v>
      </c>
      <c r="P61" s="47">
        <v>8.2430000000000003E-3</v>
      </c>
      <c r="Q61" s="47">
        <v>1.8745999999999999E-2</v>
      </c>
      <c r="R61" s="47">
        <v>5.1166999999999997E-2</v>
      </c>
      <c r="S61" s="47">
        <v>9.8443000000000003E-2</v>
      </c>
      <c r="T61" s="47">
        <v>0.224471</v>
      </c>
      <c r="U61" s="47">
        <v>0.25344099999999997</v>
      </c>
      <c r="V61" s="47">
        <v>0.102136</v>
      </c>
      <c r="W61" s="47">
        <v>0.12568399999999999</v>
      </c>
      <c r="X61" s="47">
        <v>0.18042900000000001</v>
      </c>
      <c r="Y61" s="47">
        <v>0.188384</v>
      </c>
      <c r="Z61" s="47">
        <v>0.111497</v>
      </c>
      <c r="AA61" s="47">
        <v>0.112179</v>
      </c>
      <c r="AB61" s="47">
        <v>9.2456999999999998E-2</v>
      </c>
      <c r="AC61" s="47">
        <v>0.162525</v>
      </c>
      <c r="AD61" s="47">
        <f t="shared" si="0"/>
        <v>1.8101049999999999</v>
      </c>
    </row>
    <row r="62" spans="1:30" ht="12.75" customHeight="1">
      <c r="A62" s="35" t="s">
        <v>9</v>
      </c>
      <c r="B62" s="47">
        <v>0</v>
      </c>
      <c r="C62" s="47">
        <v>0</v>
      </c>
      <c r="D62" s="47">
        <v>0</v>
      </c>
      <c r="E62" s="47">
        <v>0</v>
      </c>
      <c r="F62" s="47">
        <v>0</v>
      </c>
      <c r="G62" s="47">
        <v>0</v>
      </c>
      <c r="H62" s="47">
        <v>0</v>
      </c>
      <c r="I62" s="47">
        <v>2.1876760000000002</v>
      </c>
      <c r="J62" s="47">
        <v>2.2627470000000005</v>
      </c>
      <c r="K62" s="47">
        <v>2.6538040000000001</v>
      </c>
      <c r="L62" s="47">
        <v>3.5310990000000002</v>
      </c>
      <c r="M62" s="47">
        <v>4.874149000000001</v>
      </c>
      <c r="N62" s="47">
        <v>5.1770710000000006</v>
      </c>
      <c r="O62" s="47">
        <v>4.594392</v>
      </c>
      <c r="P62" s="47">
        <v>3.5338560000000001</v>
      </c>
      <c r="Q62" s="47">
        <v>5.1341639999999993</v>
      </c>
      <c r="R62" s="47">
        <v>6.6608860000000014</v>
      </c>
      <c r="S62" s="47">
        <v>4.9426380000000005</v>
      </c>
      <c r="T62" s="47">
        <v>6.0745820000000004</v>
      </c>
      <c r="U62" s="47">
        <v>5.9847629999999992</v>
      </c>
      <c r="V62" s="47">
        <v>6.0369600000000005</v>
      </c>
      <c r="W62" s="47">
        <v>6.6768939999999999</v>
      </c>
      <c r="X62" s="47">
        <v>5.6210899999999997</v>
      </c>
      <c r="Y62" s="47">
        <v>6.4911230000000009</v>
      </c>
      <c r="Z62" s="47">
        <v>6.094301999999999</v>
      </c>
      <c r="AA62" s="47">
        <v>3.9015789999999999</v>
      </c>
      <c r="AB62" s="47">
        <v>4.3633570000000006</v>
      </c>
      <c r="AC62" s="47">
        <v>6.3122849999999993</v>
      </c>
      <c r="AD62" s="47">
        <f t="shared" si="0"/>
        <v>103.10941700000001</v>
      </c>
    </row>
    <row r="63" spans="1:30" ht="12.75" customHeight="1">
      <c r="A63" s="2" t="s">
        <v>50</v>
      </c>
      <c r="B63" s="47">
        <f>SUM(B38:B62)</f>
        <v>0</v>
      </c>
      <c r="C63" s="47">
        <f t="shared" ref="C63:AC63" si="1">SUM(C38:C62)</f>
        <v>0</v>
      </c>
      <c r="D63" s="47">
        <f t="shared" si="1"/>
        <v>0</v>
      </c>
      <c r="E63" s="47">
        <f t="shared" si="1"/>
        <v>0</v>
      </c>
      <c r="F63" s="47">
        <f t="shared" si="1"/>
        <v>0</v>
      </c>
      <c r="G63" s="47">
        <f t="shared" si="1"/>
        <v>0</v>
      </c>
      <c r="H63" s="47">
        <f t="shared" si="1"/>
        <v>0</v>
      </c>
      <c r="I63" s="47">
        <f t="shared" si="1"/>
        <v>52.580612999999992</v>
      </c>
      <c r="J63" s="47">
        <f t="shared" si="1"/>
        <v>58.152985000000001</v>
      </c>
      <c r="K63" s="47">
        <f t="shared" si="1"/>
        <v>79.601079999999996</v>
      </c>
      <c r="L63" s="47">
        <f t="shared" si="1"/>
        <v>77.749758</v>
      </c>
      <c r="M63" s="47">
        <f t="shared" si="1"/>
        <v>64.217820999999986</v>
      </c>
      <c r="N63" s="47">
        <f t="shared" si="1"/>
        <v>59.593214000000003</v>
      </c>
      <c r="O63" s="47">
        <f t="shared" si="1"/>
        <v>53.915870999999996</v>
      </c>
      <c r="P63" s="47">
        <f t="shared" si="1"/>
        <v>44.800586999999986</v>
      </c>
      <c r="Q63" s="47">
        <f t="shared" si="1"/>
        <v>59.652107999999984</v>
      </c>
      <c r="R63" s="47">
        <f t="shared" si="1"/>
        <v>72.770874000000006</v>
      </c>
      <c r="S63" s="47">
        <f t="shared" si="1"/>
        <v>80.23164100000001</v>
      </c>
      <c r="T63" s="47">
        <f t="shared" si="1"/>
        <v>92.988909000000007</v>
      </c>
      <c r="U63" s="47">
        <f t="shared" si="1"/>
        <v>99.097472999999994</v>
      </c>
      <c r="V63" s="47">
        <f t="shared" si="1"/>
        <v>97.852070999999967</v>
      </c>
      <c r="W63" s="47">
        <f t="shared" si="1"/>
        <v>95.03205100000001</v>
      </c>
      <c r="X63" s="47">
        <f t="shared" si="1"/>
        <v>92.371529000000024</v>
      </c>
      <c r="Y63" s="47">
        <f t="shared" si="1"/>
        <v>119.72383100000002</v>
      </c>
      <c r="Z63" s="47">
        <f t="shared" si="1"/>
        <v>88.885823000000002</v>
      </c>
      <c r="AA63" s="47">
        <f t="shared" si="1"/>
        <v>71.490589999999997</v>
      </c>
      <c r="AB63" s="47">
        <f t="shared" si="1"/>
        <v>73.927838000000008</v>
      </c>
      <c r="AC63" s="47">
        <f t="shared" si="1"/>
        <v>107.50335600000001</v>
      </c>
      <c r="AD63" s="47">
        <f>SUM(B63:AC63)</f>
        <v>1642.1400230000002</v>
      </c>
    </row>
    <row r="64" spans="1:30" ht="12.75" customHeight="1" thickBot="1">
      <c r="A64" s="38"/>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1:1" ht="12.75" customHeight="1" thickTop="1">
      <c r="A65" s="35" t="s">
        <v>576</v>
      </c>
    </row>
    <row r="66" spans="1:1" ht="12.75" customHeight="1"/>
    <row r="67" spans="1:1" ht="12.75" customHeight="1"/>
    <row r="68" spans="1:1" ht="12.75" customHeight="1"/>
    <row r="69" spans="1:1" ht="12.75" customHeight="1"/>
    <row r="70" spans="1:1" ht="12.75" customHeight="1"/>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sheetData>
  <mergeCells count="4">
    <mergeCell ref="A2:AD2"/>
    <mergeCell ref="A4:AD4"/>
    <mergeCell ref="A7:AD7"/>
    <mergeCell ref="A36:AD36"/>
  </mergeCells>
  <hyperlinks>
    <hyperlink ref="A1" location="ÍNDICE!A1" display="INDICE"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93"/>
  <sheetViews>
    <sheetView showGridLines="0" zoomScaleNormal="100" workbookViewId="0"/>
  </sheetViews>
  <sheetFormatPr baseColWidth="10" defaultColWidth="28.83203125" defaultRowHeight="13"/>
  <cols>
    <col min="1" max="1" width="45.83203125" style="35" customWidth="1"/>
    <col min="2" max="30" width="9.6640625" style="36" customWidth="1"/>
    <col min="31" max="16384" width="28.83203125" style="2"/>
  </cols>
  <sheetData>
    <row r="1" spans="1:31" ht="16">
      <c r="A1" s="58" t="s">
        <v>7</v>
      </c>
    </row>
    <row r="2" spans="1:31" ht="12.75" customHeight="1">
      <c r="A2" s="109" t="s">
        <v>53</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31" ht="12.75" customHeight="1"/>
    <row r="4" spans="1:31" ht="12.75" customHeight="1">
      <c r="A4" s="109" t="s">
        <v>602</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row>
    <row r="5" spans="1:31" ht="12.75" customHeight="1" thickBot="1">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1" ht="12" customHeight="1" thickTop="1">
      <c r="A6" s="52"/>
      <c r="B6" s="36">
        <v>1995</v>
      </c>
      <c r="C6" s="36">
        <v>1996</v>
      </c>
      <c r="D6" s="36">
        <v>1997</v>
      </c>
      <c r="E6" s="36">
        <v>1998</v>
      </c>
      <c r="F6" s="36">
        <v>1999</v>
      </c>
      <c r="G6" s="36">
        <v>2000</v>
      </c>
      <c r="H6" s="36">
        <v>2001</v>
      </c>
      <c r="I6" s="36">
        <v>2002</v>
      </c>
      <c r="J6" s="36">
        <v>2003</v>
      </c>
      <c r="K6" s="36">
        <v>2004</v>
      </c>
      <c r="L6" s="36">
        <v>2005</v>
      </c>
      <c r="M6" s="36">
        <v>2006</v>
      </c>
      <c r="N6" s="36">
        <v>2007</v>
      </c>
      <c r="O6" s="36">
        <v>2008</v>
      </c>
      <c r="P6" s="36">
        <v>2009</v>
      </c>
      <c r="Q6" s="36">
        <v>2010</v>
      </c>
      <c r="R6" s="36">
        <v>2011</v>
      </c>
      <c r="S6" s="36">
        <v>2012</v>
      </c>
      <c r="T6" s="36">
        <v>2013</v>
      </c>
      <c r="U6" s="36">
        <v>2014</v>
      </c>
      <c r="V6" s="36">
        <v>2015</v>
      </c>
      <c r="W6" s="36">
        <v>2016</v>
      </c>
      <c r="X6" s="36">
        <v>2017</v>
      </c>
      <c r="Y6" s="36">
        <v>2018</v>
      </c>
      <c r="Z6" s="36">
        <v>2019</v>
      </c>
      <c r="AA6" s="36">
        <v>2020</v>
      </c>
      <c r="AB6" s="36">
        <v>2021</v>
      </c>
      <c r="AC6" s="36">
        <v>2022</v>
      </c>
      <c r="AD6" s="36" t="s">
        <v>575</v>
      </c>
    </row>
    <row r="7" spans="1:31" ht="12.75" customHeight="1" thickBot="1">
      <c r="A7" s="116" t="s">
        <v>47</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row>
    <row r="8" spans="1:31" ht="12.75" customHeight="1"/>
    <row r="9" spans="1:31" ht="12.75" customHeight="1">
      <c r="A9" s="35" t="s">
        <v>33</v>
      </c>
      <c r="B9" s="40">
        <f>IF('C9'!B9&gt;0,'C15'!B38/'C9'!B9*100,"--")</f>
        <v>0</v>
      </c>
      <c r="C9" s="40">
        <f>IF('C9'!C9&gt;0,'C15'!C38/'C9'!C9*100,"--")</f>
        <v>0</v>
      </c>
      <c r="D9" s="40">
        <f>IF('C9'!D9&gt;0,'C15'!D38/'C9'!D9*100,"--")</f>
        <v>0</v>
      </c>
      <c r="E9" s="40">
        <f>IF('C9'!E9&gt;0,'C15'!E38/'C9'!E9*100,"--")</f>
        <v>0</v>
      </c>
      <c r="F9" s="40">
        <f>IF('C9'!F9&gt;0,'C15'!F38/'C9'!F9*100,"--")</f>
        <v>0</v>
      </c>
      <c r="G9" s="40">
        <f>IF('C9'!G9&gt;0,'C15'!G38/'C9'!G9*100,"--")</f>
        <v>0</v>
      </c>
      <c r="H9" s="40">
        <f>IF('C9'!H9&gt;0,'C15'!H38/'C9'!H9*100,"--")</f>
        <v>0</v>
      </c>
      <c r="I9" s="40">
        <f>IF('C9'!I9&gt;0,'C15'!I38/'C9'!I9*100,"--")</f>
        <v>4.9761690852044821E-2</v>
      </c>
      <c r="J9" s="40">
        <f>IF('C9'!J9&gt;0,'C15'!J38/'C9'!J9*100,"--")</f>
        <v>1.3900817474374454E-2</v>
      </c>
      <c r="K9" s="40">
        <f>IF('C9'!K9&gt;0,'C15'!K38/'C9'!K9*100,"--")</f>
        <v>1.1179140860670437E-2</v>
      </c>
      <c r="L9" s="40">
        <f>IF('C9'!L9&gt;0,'C15'!L38/'C9'!L9*100,"--")</f>
        <v>2.1430195539859392E-2</v>
      </c>
      <c r="M9" s="40">
        <f>IF('C9'!M9&gt;0,'C15'!M38/'C9'!M9*100,"--")</f>
        <v>0.21143941838488761</v>
      </c>
      <c r="N9" s="40">
        <f>IF('C9'!N9&gt;0,'C15'!N38/'C9'!N9*100,"--")</f>
        <v>3.817164616803953E-3</v>
      </c>
      <c r="O9" s="40">
        <f>IF('C9'!O9&gt;0,'C15'!O38/'C9'!O9*100,"--")</f>
        <v>2.7194231561933305E-2</v>
      </c>
      <c r="P9" s="40">
        <f>IF('C9'!P9&gt;0,'C15'!P38/'C9'!P9*100,"--")</f>
        <v>5.718284139253281E-2</v>
      </c>
      <c r="Q9" s="40">
        <f>IF('C9'!Q9&gt;0,'C15'!Q38/'C9'!Q9*100,"--")</f>
        <v>6.0423424807691514E-2</v>
      </c>
      <c r="R9" s="40">
        <f>IF('C9'!R9&gt;0,'C15'!R38/'C9'!R9*100,"--")</f>
        <v>5.5576509813230833E-2</v>
      </c>
      <c r="S9" s="40">
        <f>IF('C9'!S9&gt;0,'C15'!S38/'C9'!S9*100,"--")</f>
        <v>5.5345235567884773E-2</v>
      </c>
      <c r="T9" s="40">
        <f>IF('C9'!T9&gt;0,'C15'!T38/'C9'!T9*100,"--")</f>
        <v>4.1081660003042586E-2</v>
      </c>
      <c r="U9" s="40">
        <f>IF('C9'!U9&gt;0,'C15'!U38/'C9'!U9*100,"--")</f>
        <v>5.3299295508827796E-2</v>
      </c>
      <c r="V9" s="40">
        <f>IF('C9'!V9&gt;0,'C15'!V38/'C9'!V9*100,"--")</f>
        <v>6.2728048725413696E-2</v>
      </c>
      <c r="W9" s="40">
        <f>IF('C9'!W9&gt;0,'C15'!W38/'C9'!W9*100,"--")</f>
        <v>3.6237551118977092E-2</v>
      </c>
      <c r="X9" s="40">
        <f>IF('C9'!X9&gt;0,'C15'!X38/'C9'!X9*100,"--")</f>
        <v>2.7705028383279894E-2</v>
      </c>
      <c r="Y9" s="40">
        <f>IF('C9'!Y9&gt;0,'C15'!Y38/'C9'!Y9*100,"--")</f>
        <v>2.874169920799988E-2</v>
      </c>
      <c r="Z9" s="40">
        <f>IF('C9'!Z9&gt;0,'C15'!Z38/'C9'!Z9*100,"--")</f>
        <v>2.3676487393248496E-2</v>
      </c>
      <c r="AA9" s="40">
        <f>IF('C9'!AA9&gt;0,'C15'!AA38/'C9'!AA9*100,"--")</f>
        <v>2.3272702585043669E-2</v>
      </c>
      <c r="AB9" s="40">
        <f>IF('C9'!AB9&gt;0,'C15'!AB38/'C9'!AB9*100,"--")</f>
        <v>2.732290617258494E-2</v>
      </c>
      <c r="AC9" s="40">
        <f>IF('C9'!AC9&gt;0,'C15'!AC38/'C9'!AC9*100,"--")</f>
        <v>3.1646128475557866E-2</v>
      </c>
      <c r="AD9" s="40">
        <f>IF('C9'!AD9&gt;0,'C15'!AD38/'C9'!AD9*100,"--")</f>
        <v>3.5513888107809262E-2</v>
      </c>
      <c r="AE9" s="53"/>
    </row>
    <row r="10" spans="1:31" ht="12.75" customHeight="1">
      <c r="A10" s="35" t="s">
        <v>32</v>
      </c>
      <c r="B10" s="40">
        <f>IF('C9'!B10&gt;0,'C15'!B39/'C9'!B10*100,"--")</f>
        <v>0</v>
      </c>
      <c r="C10" s="40">
        <f>IF('C9'!C10&gt;0,'C15'!C39/'C9'!C10*100,"--")</f>
        <v>0</v>
      </c>
      <c r="D10" s="40">
        <f>IF('C9'!D10&gt;0,'C15'!D39/'C9'!D10*100,"--")</f>
        <v>0</v>
      </c>
      <c r="E10" s="40">
        <f>IF('C9'!E10&gt;0,'C15'!E39/'C9'!E10*100,"--")</f>
        <v>0</v>
      </c>
      <c r="F10" s="40">
        <f>IF('C9'!F10&gt;0,'C15'!F39/'C9'!F10*100,"--")</f>
        <v>0</v>
      </c>
      <c r="G10" s="40">
        <f>IF('C9'!G10&gt;0,'C15'!G39/'C9'!G10*100,"--")</f>
        <v>0</v>
      </c>
      <c r="H10" s="40">
        <f>IF('C9'!H10&gt;0,'C15'!H39/'C9'!H10*100,"--")</f>
        <v>0</v>
      </c>
      <c r="I10" s="40">
        <f>IF('C9'!I10&gt;0,'C15'!I39/'C9'!I10*100,"--")</f>
        <v>9.8079501855881379E-2</v>
      </c>
      <c r="J10" s="40">
        <f>IF('C9'!J10&gt;0,'C15'!J39/'C9'!J10*100,"--")</f>
        <v>0.10635834479109636</v>
      </c>
      <c r="K10" s="40">
        <f>IF('C9'!K10&gt;0,'C15'!K39/'C9'!K10*100,"--")</f>
        <v>0.13100474623013475</v>
      </c>
      <c r="L10" s="40">
        <f>IF('C9'!L10&gt;0,'C15'!L39/'C9'!L10*100,"--")</f>
        <v>0.11243244777473158</v>
      </c>
      <c r="M10" s="40">
        <f>IF('C9'!M10&gt;0,'C15'!M39/'C9'!M10*100,"--")</f>
        <v>0.11087696500294206</v>
      </c>
      <c r="N10" s="40">
        <f>IF('C9'!N10&gt;0,'C15'!N39/'C9'!N10*100,"--")</f>
        <v>8.9001024204157411E-2</v>
      </c>
      <c r="O10" s="40">
        <f>IF('C9'!O10&gt;0,'C15'!O39/'C9'!O10*100,"--")</f>
        <v>6.8864671960434581E-2</v>
      </c>
      <c r="P10" s="40">
        <f>IF('C9'!P10&gt;0,'C15'!P39/'C9'!P10*100,"--")</f>
        <v>5.3101793373887325E-2</v>
      </c>
      <c r="Q10" s="40">
        <f>IF('C9'!Q10&gt;0,'C15'!Q39/'C9'!Q10*100,"--")</f>
        <v>6.1287572274185534E-2</v>
      </c>
      <c r="R10" s="40">
        <f>IF('C9'!R10&gt;0,'C15'!R39/'C9'!R10*100,"--")</f>
        <v>8.7672524440762165E-2</v>
      </c>
      <c r="S10" s="40">
        <f>IF('C9'!S10&gt;0,'C15'!S39/'C9'!S10*100,"--")</f>
        <v>0.11777086496580519</v>
      </c>
      <c r="T10" s="40">
        <f>IF('C9'!T10&gt;0,'C15'!T39/'C9'!T10*100,"--")</f>
        <v>0.14837826300303597</v>
      </c>
      <c r="U10" s="40">
        <f>IF('C9'!U10&gt;0,'C15'!U39/'C9'!U10*100,"--")</f>
        <v>0.15815487491459204</v>
      </c>
      <c r="V10" s="40">
        <f>IF('C9'!V10&gt;0,'C15'!V39/'C9'!V10*100,"--")</f>
        <v>0.12187436188570595</v>
      </c>
      <c r="W10" s="40">
        <f>IF('C9'!W10&gt;0,'C15'!W39/'C9'!W10*100,"--")</f>
        <v>0.1023523267643395</v>
      </c>
      <c r="X10" s="40">
        <f>IF('C9'!X10&gt;0,'C15'!X39/'C9'!X10*100,"--")</f>
        <v>0.10670755150993219</v>
      </c>
      <c r="Y10" s="40">
        <f>IF('C9'!Y10&gt;0,'C15'!Y39/'C9'!Y10*100,"--")</f>
        <v>8.9169609623609161E-2</v>
      </c>
      <c r="Z10" s="40">
        <f>IF('C9'!Z10&gt;0,'C15'!Z39/'C9'!Z10*100,"--")</f>
        <v>9.7509178375712283E-2</v>
      </c>
      <c r="AA10" s="40">
        <f>IF('C9'!AA10&gt;0,'C15'!AA39/'C9'!AA10*100,"--")</f>
        <v>6.2631166176354738E-2</v>
      </c>
      <c r="AB10" s="40">
        <f>IF('C9'!AB10&gt;0,'C15'!AB39/'C9'!AB10*100,"--")</f>
        <v>5.9068256040738717E-2</v>
      </c>
      <c r="AC10" s="40">
        <f>IF('C9'!AC10&gt;0,'C15'!AC39/'C9'!AC10*100,"--")</f>
        <v>8.9144718354170649E-2</v>
      </c>
      <c r="AD10" s="40">
        <f>IF('C9'!AD10&gt;0,'C15'!AD39/'C9'!AD10*100,"--")</f>
        <v>8.5241726857833211E-2</v>
      </c>
      <c r="AE10" s="53"/>
    </row>
    <row r="11" spans="1:31" ht="12.75" customHeight="1">
      <c r="A11" s="35" t="s">
        <v>31</v>
      </c>
      <c r="B11" s="40">
        <f>IF('C9'!B11&gt;0,'C15'!B40/'C9'!B11*100,"--")</f>
        <v>0</v>
      </c>
      <c r="C11" s="40">
        <f>IF('C9'!C11&gt;0,'C15'!C40/'C9'!C11*100,"--")</f>
        <v>0</v>
      </c>
      <c r="D11" s="40">
        <f>IF('C9'!D11&gt;0,'C15'!D40/'C9'!D11*100,"--")</f>
        <v>0</v>
      </c>
      <c r="E11" s="40">
        <f>IF('C9'!E11&gt;0,'C15'!E40/'C9'!E11*100,"--")</f>
        <v>0</v>
      </c>
      <c r="F11" s="40">
        <f>IF('C9'!F11&gt;0,'C15'!F40/'C9'!F11*100,"--")</f>
        <v>0</v>
      </c>
      <c r="G11" s="40">
        <f>IF('C9'!G11&gt;0,'C15'!G40/'C9'!G11*100,"--")</f>
        <v>0</v>
      </c>
      <c r="H11" s="40">
        <f>IF('C9'!H11&gt;0,'C15'!H40/'C9'!H11*100,"--")</f>
        <v>0</v>
      </c>
      <c r="I11" s="40">
        <f>IF('C9'!I11&gt;0,'C15'!I40/'C9'!I11*100,"--")</f>
        <v>0.32671194698044753</v>
      </c>
      <c r="J11" s="40">
        <f>IF('C9'!J11&gt;0,'C15'!J40/'C9'!J11*100,"--")</f>
        <v>0.37016694517405829</v>
      </c>
      <c r="K11" s="40">
        <f>IF('C9'!K11&gt;0,'C15'!K40/'C9'!K11*100,"--")</f>
        <v>0.38611086632276359</v>
      </c>
      <c r="L11" s="40">
        <f>IF('C9'!L11&gt;0,'C15'!L40/'C9'!L11*100,"--")</f>
        <v>0.29974884198116514</v>
      </c>
      <c r="M11" s="40">
        <f>IF('C9'!M11&gt;0,'C15'!M40/'C9'!M11*100,"--")</f>
        <v>9.8417385029136564E-2</v>
      </c>
      <c r="N11" s="40">
        <f>IF('C9'!N11&gt;0,'C15'!N40/'C9'!N11*100,"--")</f>
        <v>5.2528995389845234E-2</v>
      </c>
      <c r="O11" s="40">
        <f>IF('C9'!O11&gt;0,'C15'!O40/'C9'!O11*100,"--")</f>
        <v>3.9571937767238205E-2</v>
      </c>
      <c r="P11" s="40">
        <f>IF('C9'!P11&gt;0,'C15'!P40/'C9'!P11*100,"--")</f>
        <v>4.047455853353904E-2</v>
      </c>
      <c r="Q11" s="40">
        <f>IF('C9'!Q11&gt;0,'C15'!Q40/'C9'!Q11*100,"--")</f>
        <v>4.6085764441114424E-2</v>
      </c>
      <c r="R11" s="40">
        <f>IF('C9'!R11&gt;0,'C15'!R40/'C9'!R11*100,"--")</f>
        <v>5.3083781944784511E-2</v>
      </c>
      <c r="S11" s="40">
        <f>IF('C9'!S11&gt;0,'C15'!S40/'C9'!S11*100,"--")</f>
        <v>5.949300464031676E-2</v>
      </c>
      <c r="T11" s="40">
        <f>IF('C9'!T11&gt;0,'C15'!T40/'C9'!T11*100,"--")</f>
        <v>8.8935881371674949E-2</v>
      </c>
      <c r="U11" s="40">
        <f>IF('C9'!U11&gt;0,'C15'!U40/'C9'!U11*100,"--")</f>
        <v>0.10948061838038019</v>
      </c>
      <c r="V11" s="40">
        <f>IF('C9'!V11&gt;0,'C15'!V40/'C9'!V11*100,"--")</f>
        <v>0.11125600616614982</v>
      </c>
      <c r="W11" s="40">
        <f>IF('C9'!W11&gt;0,'C15'!W40/'C9'!W11*100,"--")</f>
        <v>0.11132763037429758</v>
      </c>
      <c r="X11" s="40">
        <f>IF('C9'!X11&gt;0,'C15'!X40/'C9'!X11*100,"--")</f>
        <v>8.4417663954576921E-2</v>
      </c>
      <c r="Y11" s="40">
        <f>IF('C9'!Y11&gt;0,'C15'!Y40/'C9'!Y11*100,"--")</f>
        <v>6.9017422663813638E-2</v>
      </c>
      <c r="Z11" s="40">
        <f>IF('C9'!Z11&gt;0,'C15'!Z40/'C9'!Z11*100,"--")</f>
        <v>4.7944326539874974E-2</v>
      </c>
      <c r="AA11" s="40">
        <f>IF('C9'!AA11&gt;0,'C15'!AA40/'C9'!AA11*100,"--")</f>
        <v>4.9358563130494169E-3</v>
      </c>
      <c r="AB11" s="40">
        <f>IF('C9'!AB11&gt;0,'C15'!AB40/'C9'!AB11*100,"--")</f>
        <v>3.0987912055353874E-3</v>
      </c>
      <c r="AC11" s="40">
        <f>IF('C9'!AC11&gt;0,'C15'!AC40/'C9'!AC11*100,"--")</f>
        <v>3.7642866631863235E-3</v>
      </c>
      <c r="AD11" s="40">
        <f>IF('C9'!AD11&gt;0,'C15'!AD40/'C9'!AD11*100,"--")</f>
        <v>8.3934926622795045E-2</v>
      </c>
      <c r="AE11" s="53"/>
    </row>
    <row r="12" spans="1:31" ht="12.75" customHeight="1">
      <c r="A12" s="35" t="s">
        <v>30</v>
      </c>
      <c r="B12" s="40">
        <f>IF('C9'!B12&gt;0,'C15'!B41/'C9'!B12*100,"--")</f>
        <v>0</v>
      </c>
      <c r="C12" s="40">
        <f>IF('C9'!C12&gt;0,'C15'!C41/'C9'!C12*100,"--")</f>
        <v>0</v>
      </c>
      <c r="D12" s="40">
        <f>IF('C9'!D12&gt;0,'C15'!D41/'C9'!D12*100,"--")</f>
        <v>0</v>
      </c>
      <c r="E12" s="40">
        <f>IF('C9'!E12&gt;0,'C15'!E41/'C9'!E12*100,"--")</f>
        <v>0</v>
      </c>
      <c r="F12" s="40">
        <f>IF('C9'!F12&gt;0,'C15'!F41/'C9'!F12*100,"--")</f>
        <v>0</v>
      </c>
      <c r="G12" s="40">
        <f>IF('C9'!G12&gt;0,'C15'!G41/'C9'!G12*100,"--")</f>
        <v>0</v>
      </c>
      <c r="H12" s="40">
        <f>IF('C9'!H12&gt;0,'C15'!H41/'C9'!H12*100,"--")</f>
        <v>0</v>
      </c>
      <c r="I12" s="40">
        <f>IF('C9'!I12&gt;0,'C15'!I41/'C9'!I12*100,"--")</f>
        <v>2.9341875337016675E-2</v>
      </c>
      <c r="J12" s="40">
        <f>IF('C9'!J12&gt;0,'C15'!J41/'C9'!J12*100,"--")</f>
        <v>4.273419163209493E-2</v>
      </c>
      <c r="K12" s="40">
        <f>IF('C9'!K12&gt;0,'C15'!K41/'C9'!K12*100,"--")</f>
        <v>2.4646567376426336E-2</v>
      </c>
      <c r="L12" s="40">
        <f>IF('C9'!L12&gt;0,'C15'!L41/'C9'!L12*100,"--")</f>
        <v>1.2056204109587283E-2</v>
      </c>
      <c r="M12" s="40">
        <f>IF('C9'!M12&gt;0,'C15'!M41/'C9'!M12*100,"--")</f>
        <v>8.1173681874833568E-3</v>
      </c>
      <c r="N12" s="40">
        <f>IF('C9'!N12&gt;0,'C15'!N41/'C9'!N12*100,"--")</f>
        <v>6.0779755281380275E-3</v>
      </c>
      <c r="O12" s="40">
        <f>IF('C9'!O12&gt;0,'C15'!O41/'C9'!O12*100,"--")</f>
        <v>4.8330022153999707E-3</v>
      </c>
      <c r="P12" s="40">
        <f>IF('C9'!P12&gt;0,'C15'!P41/'C9'!P12*100,"--")</f>
        <v>1.171147277464041E-2</v>
      </c>
      <c r="Q12" s="40">
        <f>IF('C9'!Q12&gt;0,'C15'!Q41/'C9'!Q12*100,"--")</f>
        <v>5.0225532815916817E-2</v>
      </c>
      <c r="R12" s="40">
        <f>IF('C9'!R12&gt;0,'C15'!R41/'C9'!R12*100,"--")</f>
        <v>2.6736873568480743E-2</v>
      </c>
      <c r="S12" s="40">
        <f>IF('C9'!S12&gt;0,'C15'!S41/'C9'!S12*100,"--")</f>
        <v>2.932234442689307E-2</v>
      </c>
      <c r="T12" s="40">
        <f>IF('C9'!T12&gt;0,'C15'!T41/'C9'!T12*100,"--")</f>
        <v>2.9405313048640098E-2</v>
      </c>
      <c r="U12" s="40">
        <f>IF('C9'!U12&gt;0,'C15'!U41/'C9'!U12*100,"--")</f>
        <v>4.750427611368619E-2</v>
      </c>
      <c r="V12" s="40">
        <f>IF('C9'!V12&gt;0,'C15'!V41/'C9'!V12*100,"--")</f>
        <v>6.9047718330331784E-2</v>
      </c>
      <c r="W12" s="40">
        <f>IF('C9'!W12&gt;0,'C15'!W41/'C9'!W12*100,"--")</f>
        <v>4.2451607466176926E-2</v>
      </c>
      <c r="X12" s="40">
        <f>IF('C9'!X12&gt;0,'C15'!X41/'C9'!X12*100,"--")</f>
        <v>5.7910089185697275E-2</v>
      </c>
      <c r="Y12" s="40">
        <f>IF('C9'!Y12&gt;0,'C15'!Y41/'C9'!Y12*100,"--")</f>
        <v>2.3610715065334045E-2</v>
      </c>
      <c r="Z12" s="40">
        <f>IF('C9'!Z12&gt;0,'C15'!Z41/'C9'!Z12*100,"--")</f>
        <v>1.1090093656737238E-2</v>
      </c>
      <c r="AA12" s="40">
        <f>IF('C9'!AA12&gt;0,'C15'!AA41/'C9'!AA12*100,"--")</f>
        <v>1.4803354007946535E-2</v>
      </c>
      <c r="AB12" s="40">
        <f>IF('C9'!AB12&gt;0,'C15'!AB41/'C9'!AB12*100,"--")</f>
        <v>1.769999920982341E-2</v>
      </c>
      <c r="AC12" s="40">
        <f>IF('C9'!AC12&gt;0,'C15'!AC41/'C9'!AC12*100,"--")</f>
        <v>4.4914685072059771E-2</v>
      </c>
      <c r="AD12" s="40">
        <f>IF('C9'!AD12&gt;0,'C15'!AD41/'C9'!AD12*100,"--")</f>
        <v>2.2910159027517713E-2</v>
      </c>
      <c r="AE12" s="53"/>
    </row>
    <row r="13" spans="1:31" ht="12.75" customHeight="1">
      <c r="A13" s="35" t="s">
        <v>29</v>
      </c>
      <c r="B13" s="40">
        <f>IF('C9'!B13&gt;0,'C15'!B42/'C9'!B13*100,"--")</f>
        <v>0</v>
      </c>
      <c r="C13" s="40">
        <f>IF('C9'!C13&gt;0,'C15'!C42/'C9'!C13*100,"--")</f>
        <v>0</v>
      </c>
      <c r="D13" s="40">
        <f>IF('C9'!D13&gt;0,'C15'!D42/'C9'!D13*100,"--")</f>
        <v>0</v>
      </c>
      <c r="E13" s="40">
        <f>IF('C9'!E13&gt;0,'C15'!E42/'C9'!E13*100,"--")</f>
        <v>0</v>
      </c>
      <c r="F13" s="40">
        <f>IF('C9'!F13&gt;0,'C15'!F42/'C9'!F13*100,"--")</f>
        <v>0</v>
      </c>
      <c r="G13" s="40">
        <f>IF('C9'!G13&gt;0,'C15'!G42/'C9'!G13*100,"--")</f>
        <v>0</v>
      </c>
      <c r="H13" s="40">
        <f>IF('C9'!H13&gt;0,'C15'!H42/'C9'!H13*100,"--")</f>
        <v>0</v>
      </c>
      <c r="I13" s="40">
        <f>IF('C9'!I13&gt;0,'C15'!I42/'C9'!I13*100,"--")</f>
        <v>7.3686487563141612E-2</v>
      </c>
      <c r="J13" s="40">
        <f>IF('C9'!J13&gt;0,'C15'!J42/'C9'!J13*100,"--")</f>
        <v>8.3169097085022362E-2</v>
      </c>
      <c r="K13" s="40">
        <f>IF('C9'!K13&gt;0,'C15'!K42/'C9'!K13*100,"--")</f>
        <v>0.12008164007483831</v>
      </c>
      <c r="L13" s="40">
        <f>IF('C9'!L13&gt;0,'C15'!L42/'C9'!L13*100,"--")</f>
        <v>9.5953268274137915E-2</v>
      </c>
      <c r="M13" s="40">
        <f>IF('C9'!M13&gt;0,'C15'!M42/'C9'!M13*100,"--")</f>
        <v>0.14270664553575452</v>
      </c>
      <c r="N13" s="40">
        <f>IF('C9'!N13&gt;0,'C15'!N42/'C9'!N13*100,"--")</f>
        <v>0.2737384762130804</v>
      </c>
      <c r="O13" s="40">
        <f>IF('C9'!O13&gt;0,'C15'!O42/'C9'!O13*100,"--")</f>
        <v>0.27044232492557602</v>
      </c>
      <c r="P13" s="40">
        <f>IF('C9'!P13&gt;0,'C15'!P42/'C9'!P13*100,"--")</f>
        <v>0.38006750715042753</v>
      </c>
      <c r="Q13" s="40">
        <f>IF('C9'!Q13&gt;0,'C15'!Q42/'C9'!Q13*100,"--")</f>
        <v>0.31456385840741508</v>
      </c>
      <c r="R13" s="40">
        <f>IF('C9'!R13&gt;0,'C15'!R42/'C9'!R13*100,"--")</f>
        <v>0.3510285228961193</v>
      </c>
      <c r="S13" s="40">
        <f>IF('C9'!S13&gt;0,'C15'!S42/'C9'!S13*100,"--")</f>
        <v>0.30496077441169395</v>
      </c>
      <c r="T13" s="40">
        <f>IF('C9'!T13&gt;0,'C15'!T42/'C9'!T13*100,"--")</f>
        <v>0.18149097578278381</v>
      </c>
      <c r="U13" s="40">
        <f>IF('C9'!U13&gt;0,'C15'!U42/'C9'!U13*100,"--")</f>
        <v>0.12406683873747737</v>
      </c>
      <c r="V13" s="40">
        <f>IF('C9'!V13&gt;0,'C15'!V42/'C9'!V13*100,"--")</f>
        <v>0.13541655503379338</v>
      </c>
      <c r="W13" s="40">
        <f>IF('C9'!W13&gt;0,'C15'!W42/'C9'!W13*100,"--")</f>
        <v>0.11904293960738929</v>
      </c>
      <c r="X13" s="40">
        <f>IF('C9'!X13&gt;0,'C15'!X42/'C9'!X13*100,"--")</f>
        <v>0.13895491185287684</v>
      </c>
      <c r="Y13" s="40">
        <f>IF('C9'!Y13&gt;0,'C15'!Y42/'C9'!Y13*100,"--")</f>
        <v>0.11847987791835622</v>
      </c>
      <c r="Z13" s="40">
        <f>IF('C9'!Z13&gt;0,'C15'!Z42/'C9'!Z13*100,"--")</f>
        <v>7.464640223440025E-2</v>
      </c>
      <c r="AA13" s="40">
        <f>IF('C9'!AA13&gt;0,'C15'!AA42/'C9'!AA13*100,"--")</f>
        <v>0</v>
      </c>
      <c r="AB13" s="40">
        <f>IF('C9'!AB13&gt;0,'C15'!AB42/'C9'!AB13*100,"--")</f>
        <v>0</v>
      </c>
      <c r="AC13" s="40">
        <f>IF('C9'!AC13&gt;0,'C15'!AC42/'C9'!AC13*100,"--")</f>
        <v>0</v>
      </c>
      <c r="AD13" s="40">
        <f>IF('C9'!AD13&gt;0,'C15'!AD42/'C9'!AD13*100,"--")</f>
        <v>0.11146246376937231</v>
      </c>
      <c r="AE13" s="53"/>
    </row>
    <row r="14" spans="1:31" ht="12.75" customHeight="1">
      <c r="A14" s="35" t="s">
        <v>28</v>
      </c>
      <c r="B14" s="40">
        <f>IF('C9'!B14&gt;0,'C15'!B43/'C9'!B14*100,"--")</f>
        <v>0</v>
      </c>
      <c r="C14" s="40">
        <f>IF('C9'!C14&gt;0,'C15'!C43/'C9'!C14*100,"--")</f>
        <v>0</v>
      </c>
      <c r="D14" s="40">
        <f>IF('C9'!D14&gt;0,'C15'!D43/'C9'!D14*100,"--")</f>
        <v>0</v>
      </c>
      <c r="E14" s="40">
        <f>IF('C9'!E14&gt;0,'C15'!E43/'C9'!E14*100,"--")</f>
        <v>0</v>
      </c>
      <c r="F14" s="40">
        <f>IF('C9'!F14&gt;0,'C15'!F43/'C9'!F14*100,"--")</f>
        <v>0</v>
      </c>
      <c r="G14" s="40">
        <f>IF('C9'!G14&gt;0,'C15'!G43/'C9'!G14*100,"--")</f>
        <v>0</v>
      </c>
      <c r="H14" s="40">
        <f>IF('C9'!H14&gt;0,'C15'!H43/'C9'!H14*100,"--")</f>
        <v>0</v>
      </c>
      <c r="I14" s="40">
        <f>IF('C9'!I14&gt;0,'C15'!I43/'C9'!I14*100,"--")</f>
        <v>8.1979065685797534E-2</v>
      </c>
      <c r="J14" s="40">
        <f>IF('C9'!J14&gt;0,'C15'!J43/'C9'!J14*100,"--")</f>
        <v>9.23242765042675E-2</v>
      </c>
      <c r="K14" s="40">
        <f>IF('C9'!K14&gt;0,'C15'!K43/'C9'!K14*100,"--")</f>
        <v>0.11997873158709194</v>
      </c>
      <c r="L14" s="40">
        <f>IF('C9'!L14&gt;0,'C15'!L43/'C9'!L14*100,"--")</f>
        <v>0.1515985641086402</v>
      </c>
      <c r="M14" s="40">
        <f>IF('C9'!M14&gt;0,'C15'!M43/'C9'!M14*100,"--")</f>
        <v>0.2287202513491651</v>
      </c>
      <c r="N14" s="40">
        <f>IF('C9'!N14&gt;0,'C15'!N43/'C9'!N14*100,"--")</f>
        <v>0.34184335622616135</v>
      </c>
      <c r="O14" s="40">
        <f>IF('C9'!O14&gt;0,'C15'!O43/'C9'!O14*100,"--")</f>
        <v>0.38307614601220463</v>
      </c>
      <c r="P14" s="40">
        <f>IF('C9'!P14&gt;0,'C15'!P43/'C9'!P14*100,"--")</f>
        <v>0.69941924847085479</v>
      </c>
      <c r="Q14" s="40">
        <f>IF('C9'!Q14&gt;0,'C15'!Q43/'C9'!Q14*100,"--")</f>
        <v>0.51800446285117407</v>
      </c>
      <c r="R14" s="40">
        <f>IF('C9'!R14&gt;0,'C15'!R43/'C9'!R14*100,"--")</f>
        <v>0.66354449357588718</v>
      </c>
      <c r="S14" s="40">
        <f>IF('C9'!S14&gt;0,'C15'!S43/'C9'!S14*100,"--")</f>
        <v>0.53167206311878501</v>
      </c>
      <c r="T14" s="40">
        <f>IF('C9'!T14&gt;0,'C15'!T43/'C9'!T14*100,"--")</f>
        <v>0.51599392990342685</v>
      </c>
      <c r="U14" s="40">
        <f>IF('C9'!U14&gt;0,'C15'!U43/'C9'!U14*100,"--")</f>
        <v>0.50495165310964651</v>
      </c>
      <c r="V14" s="40">
        <f>IF('C9'!V14&gt;0,'C15'!V43/'C9'!V14*100,"--")</f>
        <v>0.40906496709740292</v>
      </c>
      <c r="W14" s="40">
        <f>IF('C9'!W14&gt;0,'C15'!W43/'C9'!W14*100,"--")</f>
        <v>0.37347396514848646</v>
      </c>
      <c r="X14" s="40">
        <f>IF('C9'!X14&gt;0,'C15'!X43/'C9'!X14*100,"--")</f>
        <v>0.30360529478433795</v>
      </c>
      <c r="Y14" s="40">
        <f>IF('C9'!Y14&gt;0,'C15'!Y43/'C9'!Y14*100,"--")</f>
        <v>0.26235958261228637</v>
      </c>
      <c r="Z14" s="40">
        <f>IF('C9'!Z14&gt;0,'C15'!Z43/'C9'!Z14*100,"--")</f>
        <v>0.10890478924657375</v>
      </c>
      <c r="AA14" s="40">
        <f>IF('C9'!AA14&gt;0,'C15'!AA43/'C9'!AA14*100,"--")</f>
        <v>0</v>
      </c>
      <c r="AB14" s="40">
        <f>IF('C9'!AB14&gt;0,'C15'!AB43/'C9'!AB14*100,"--")</f>
        <v>0</v>
      </c>
      <c r="AC14" s="40">
        <f>IF('C9'!AC14&gt;0,'C15'!AC43/'C9'!AC14*100,"--")</f>
        <v>0</v>
      </c>
      <c r="AD14" s="40">
        <f>IF('C9'!AD14&gt;0,'C15'!AD43/'C9'!AD14*100,"--")</f>
        <v>0.12953974446090027</v>
      </c>
      <c r="AE14" s="53"/>
    </row>
    <row r="15" spans="1:31" ht="12.75" customHeight="1">
      <c r="A15" s="35" t="s">
        <v>27</v>
      </c>
      <c r="B15" s="40">
        <f>IF('C9'!B15&gt;0,'C15'!B44/'C9'!B15*100,"--")</f>
        <v>0</v>
      </c>
      <c r="C15" s="40">
        <f>IF('C9'!C15&gt;0,'C15'!C44/'C9'!C15*100,"--")</f>
        <v>0</v>
      </c>
      <c r="D15" s="40">
        <f>IF('C9'!D15&gt;0,'C15'!D44/'C9'!D15*100,"--")</f>
        <v>0</v>
      </c>
      <c r="E15" s="40">
        <f>IF('C9'!E15&gt;0,'C15'!E44/'C9'!E15*100,"--")</f>
        <v>0</v>
      </c>
      <c r="F15" s="40">
        <f>IF('C9'!F15&gt;0,'C15'!F44/'C9'!F15*100,"--")</f>
        <v>0</v>
      </c>
      <c r="G15" s="40">
        <f>IF('C9'!G15&gt;0,'C15'!G44/'C9'!G15*100,"--")</f>
        <v>0</v>
      </c>
      <c r="H15" s="40">
        <f>IF('C9'!H15&gt;0,'C15'!H44/'C9'!H15*100,"--")</f>
        <v>0</v>
      </c>
      <c r="I15" s="40">
        <f>IF('C9'!I15&gt;0,'C15'!I44/'C9'!I15*100,"--")</f>
        <v>0.20162882749603228</v>
      </c>
      <c r="J15" s="40">
        <f>IF('C9'!J15&gt;0,'C15'!J44/'C9'!J15*100,"--")</f>
        <v>0.14113171766471297</v>
      </c>
      <c r="K15" s="40">
        <f>IF('C9'!K15&gt;0,'C15'!K44/'C9'!K15*100,"--")</f>
        <v>4.7088560049782298E-2</v>
      </c>
      <c r="L15" s="40">
        <f>IF('C9'!L15&gt;0,'C15'!L44/'C9'!L15*100,"--")</f>
        <v>0.11060909932968518</v>
      </c>
      <c r="M15" s="40">
        <f>IF('C9'!M15&gt;0,'C15'!M44/'C9'!M15*100,"--")</f>
        <v>0.1726242725866223</v>
      </c>
      <c r="N15" s="40">
        <f>IF('C9'!N15&gt;0,'C15'!N44/'C9'!N15*100,"--")</f>
        <v>0.16747199471638768</v>
      </c>
      <c r="O15" s="40">
        <f>IF('C9'!O15&gt;0,'C15'!O44/'C9'!O15*100,"--")</f>
        <v>0.25517733885088179</v>
      </c>
      <c r="P15" s="40">
        <f>IF('C9'!P15&gt;0,'C15'!P44/'C9'!P15*100,"--")</f>
        <v>0.22054197590320015</v>
      </c>
      <c r="Q15" s="40">
        <f>IF('C9'!Q15&gt;0,'C15'!Q44/'C9'!Q15*100,"--")</f>
        <v>0.27682780469017709</v>
      </c>
      <c r="R15" s="40">
        <f>IF('C9'!R15&gt;0,'C15'!R44/'C9'!R15*100,"--")</f>
        <v>0.2433144322782512</v>
      </c>
      <c r="S15" s="40">
        <f>IF('C9'!S15&gt;0,'C15'!S44/'C9'!S15*100,"--")</f>
        <v>0.18502609648445453</v>
      </c>
      <c r="T15" s="40">
        <f>IF('C9'!T15&gt;0,'C15'!T44/'C9'!T15*100,"--")</f>
        <v>0.25019724047900865</v>
      </c>
      <c r="U15" s="40">
        <f>IF('C9'!U15&gt;0,'C15'!U44/'C9'!U15*100,"--")</f>
        <v>0.18668940554066363</v>
      </c>
      <c r="V15" s="40">
        <f>IF('C9'!V15&gt;0,'C15'!V44/'C9'!V15*100,"--")</f>
        <v>0.21364190681502365</v>
      </c>
      <c r="W15" s="40">
        <f>IF('C9'!W15&gt;0,'C15'!W44/'C9'!W15*100,"--")</f>
        <v>0.22844139993869783</v>
      </c>
      <c r="X15" s="40">
        <f>IF('C9'!X15&gt;0,'C15'!X44/'C9'!X15*100,"--")</f>
        <v>0.10290650920547287</v>
      </c>
      <c r="Y15" s="40">
        <f>IF('C9'!Y15&gt;0,'C15'!Y44/'C9'!Y15*100,"--")</f>
        <v>6.8027974267719934E-2</v>
      </c>
      <c r="Z15" s="40">
        <f>IF('C9'!Z15&gt;0,'C15'!Z44/'C9'!Z15*100,"--")</f>
        <v>8.8765842779440496E-2</v>
      </c>
      <c r="AA15" s="40">
        <f>IF('C9'!AA15&gt;0,'C15'!AA44/'C9'!AA15*100,"--")</f>
        <v>4.5354034914019875E-2</v>
      </c>
      <c r="AB15" s="40">
        <f>IF('C9'!AB15&gt;0,'C15'!AB44/'C9'!AB15*100,"--")</f>
        <v>7.7582140946193631E-2</v>
      </c>
      <c r="AC15" s="40">
        <f>IF('C9'!AC15&gt;0,'C15'!AC44/'C9'!AC15*100,"--")</f>
        <v>9.3129068781475893E-2</v>
      </c>
      <c r="AD15" s="40">
        <f>IF('C9'!AD15&gt;0,'C15'!AD44/'C9'!AD15*100,"--")</f>
        <v>0.13512793478386334</v>
      </c>
      <c r="AE15" s="53"/>
    </row>
    <row r="16" spans="1:31" ht="12.75" customHeight="1">
      <c r="A16" s="35" t="s">
        <v>26</v>
      </c>
      <c r="B16" s="40">
        <f>IF('C9'!B16&gt;0,'C15'!B45/'C9'!B16*100,"--")</f>
        <v>0</v>
      </c>
      <c r="C16" s="40">
        <f>IF('C9'!C16&gt;0,'C15'!C45/'C9'!C16*100,"--")</f>
        <v>0</v>
      </c>
      <c r="D16" s="40">
        <f>IF('C9'!D16&gt;0,'C15'!D45/'C9'!D16*100,"--")</f>
        <v>0</v>
      </c>
      <c r="E16" s="40">
        <f>IF('C9'!E16&gt;0,'C15'!E45/'C9'!E16*100,"--")</f>
        <v>0</v>
      </c>
      <c r="F16" s="40">
        <f>IF('C9'!F16&gt;0,'C15'!F45/'C9'!F16*100,"--")</f>
        <v>0</v>
      </c>
      <c r="G16" s="40">
        <f>IF('C9'!G16&gt;0,'C15'!G45/'C9'!G16*100,"--")</f>
        <v>0</v>
      </c>
      <c r="H16" s="40">
        <f>IF('C9'!H16&gt;0,'C15'!H45/'C9'!H16*100,"--")</f>
        <v>0</v>
      </c>
      <c r="I16" s="40">
        <f>IF('C9'!I16&gt;0,'C15'!I45/'C9'!I16*100,"--")</f>
        <v>3.5373619454575393E-2</v>
      </c>
      <c r="J16" s="40">
        <f>IF('C9'!J16&gt;0,'C15'!J45/'C9'!J16*100,"--")</f>
        <v>6.2998544113942193E-2</v>
      </c>
      <c r="K16" s="40">
        <f>IF('C9'!K16&gt;0,'C15'!K45/'C9'!K16*100,"--")</f>
        <v>8.3084487569850513E-2</v>
      </c>
      <c r="L16" s="40">
        <f>IF('C9'!L16&gt;0,'C15'!L45/'C9'!L16*100,"--")</f>
        <v>8.1655863425340161E-2</v>
      </c>
      <c r="M16" s="40">
        <f>IF('C9'!M16&gt;0,'C15'!M45/'C9'!M16*100,"--")</f>
        <v>0.12821162629894242</v>
      </c>
      <c r="N16" s="40">
        <f>IF('C9'!N16&gt;0,'C15'!N45/'C9'!N16*100,"--")</f>
        <v>0</v>
      </c>
      <c r="O16" s="40">
        <f>IF('C9'!O16&gt;0,'C15'!O45/'C9'!O16*100,"--")</f>
        <v>0</v>
      </c>
      <c r="P16" s="40">
        <f>IF('C9'!P16&gt;0,'C15'!P45/'C9'!P16*100,"--")</f>
        <v>0</v>
      </c>
      <c r="Q16" s="40">
        <f>IF('C9'!Q16&gt;0,'C15'!Q45/'C9'!Q16*100,"--")</f>
        <v>0</v>
      </c>
      <c r="R16" s="40">
        <f>IF('C9'!R16&gt;0,'C15'!R45/'C9'!R16*100,"--")</f>
        <v>0</v>
      </c>
      <c r="S16" s="40">
        <f>IF('C9'!S16&gt;0,'C15'!S45/'C9'!S16*100,"--")</f>
        <v>0</v>
      </c>
      <c r="T16" s="40">
        <f>IF('C9'!T16&gt;0,'C15'!T45/'C9'!T16*100,"--")</f>
        <v>0</v>
      </c>
      <c r="U16" s="40">
        <f>IF('C9'!U16&gt;0,'C15'!U45/'C9'!U16*100,"--")</f>
        <v>0</v>
      </c>
      <c r="V16" s="40">
        <f>IF('C9'!V16&gt;0,'C15'!V45/'C9'!V16*100,"--")</f>
        <v>0</v>
      </c>
      <c r="W16" s="40">
        <f>IF('C9'!W16&gt;0,'C15'!W45/'C9'!W16*100,"--")</f>
        <v>0</v>
      </c>
      <c r="X16" s="40">
        <f>IF('C9'!X16&gt;0,'C15'!X45/'C9'!X16*100,"--")</f>
        <v>0</v>
      </c>
      <c r="Y16" s="40">
        <f>IF('C9'!Y16&gt;0,'C15'!Y45/'C9'!Y16*100,"--")</f>
        <v>0</v>
      </c>
      <c r="Z16" s="40">
        <f>IF('C9'!Z16&gt;0,'C15'!Z45/'C9'!Z16*100,"--")</f>
        <v>0</v>
      </c>
      <c r="AA16" s="40">
        <f>IF('C9'!AA16&gt;0,'C15'!AA45/'C9'!AA16*100,"--")</f>
        <v>0</v>
      </c>
      <c r="AB16" s="40">
        <f>IF('C9'!AB16&gt;0,'C15'!AB45/'C9'!AB16*100,"--")</f>
        <v>0</v>
      </c>
      <c r="AC16" s="40">
        <f>IF('C9'!AC16&gt;0,'C15'!AC45/'C9'!AC16*100,"--")</f>
        <v>0</v>
      </c>
      <c r="AD16" s="40">
        <f>IF('C9'!AD16&gt;0,'C15'!AD45/'C9'!AD16*100,"--")</f>
        <v>2.3432544596682824E-2</v>
      </c>
      <c r="AE16" s="53"/>
    </row>
    <row r="17" spans="1:31" ht="12.75" customHeight="1">
      <c r="A17" s="35" t="s">
        <v>25</v>
      </c>
      <c r="B17" s="40">
        <f>IF('C9'!B17&gt;0,'C15'!B46/'C9'!B17*100,"--")</f>
        <v>0</v>
      </c>
      <c r="C17" s="40">
        <f>IF('C9'!C17&gt;0,'C15'!C46/'C9'!C17*100,"--")</f>
        <v>0</v>
      </c>
      <c r="D17" s="40">
        <f>IF('C9'!D17&gt;0,'C15'!D46/'C9'!D17*100,"--")</f>
        <v>0</v>
      </c>
      <c r="E17" s="40">
        <f>IF('C9'!E17&gt;0,'C15'!E46/'C9'!E17*100,"--")</f>
        <v>0</v>
      </c>
      <c r="F17" s="40">
        <f>IF('C9'!F17&gt;0,'C15'!F46/'C9'!F17*100,"--")</f>
        <v>0</v>
      </c>
      <c r="G17" s="40">
        <f>IF('C9'!G17&gt;0,'C15'!G46/'C9'!G17*100,"--")</f>
        <v>0</v>
      </c>
      <c r="H17" s="40">
        <f>IF('C9'!H17&gt;0,'C15'!H46/'C9'!H17*100,"--")</f>
        <v>0</v>
      </c>
      <c r="I17" s="40">
        <f>IF('C9'!I17&gt;0,'C15'!I46/'C9'!I17*100,"--")</f>
        <v>0</v>
      </c>
      <c r="J17" s="40">
        <f>IF('C9'!J17&gt;0,'C15'!J46/'C9'!J17*100,"--")</f>
        <v>0</v>
      </c>
      <c r="K17" s="40">
        <f>IF('C9'!K17&gt;0,'C15'!K46/'C9'!K17*100,"--")</f>
        <v>0</v>
      </c>
      <c r="L17" s="40">
        <f>IF('C9'!L17&gt;0,'C15'!L46/'C9'!L17*100,"--")</f>
        <v>0</v>
      </c>
      <c r="M17" s="40">
        <f>IF('C9'!M17&gt;0,'C15'!M46/'C9'!M17*100,"--")</f>
        <v>0</v>
      </c>
      <c r="N17" s="40">
        <f>IF('C9'!N17&gt;0,'C15'!N46/'C9'!N17*100,"--")</f>
        <v>0</v>
      </c>
      <c r="O17" s="40">
        <f>IF('C9'!O17&gt;0,'C15'!O46/'C9'!O17*100,"--")</f>
        <v>0</v>
      </c>
      <c r="P17" s="40">
        <f>IF('C9'!P17&gt;0,'C15'!P46/'C9'!P17*100,"--")</f>
        <v>0</v>
      </c>
      <c r="Q17" s="40">
        <f>IF('C9'!Q17&gt;0,'C15'!Q46/'C9'!Q17*100,"--")</f>
        <v>0</v>
      </c>
      <c r="R17" s="40">
        <f>IF('C9'!R17&gt;0,'C15'!R46/'C9'!R17*100,"--")</f>
        <v>0</v>
      </c>
      <c r="S17" s="40">
        <f>IF('C9'!S17&gt;0,'C15'!S46/'C9'!S17*100,"--")</f>
        <v>0</v>
      </c>
      <c r="T17" s="40">
        <f>IF('C9'!T17&gt;0,'C15'!T46/'C9'!T17*100,"--")</f>
        <v>0</v>
      </c>
      <c r="U17" s="40">
        <f>IF('C9'!U17&gt;0,'C15'!U46/'C9'!U17*100,"--")</f>
        <v>0</v>
      </c>
      <c r="V17" s="40">
        <f>IF('C9'!V17&gt;0,'C15'!V46/'C9'!V17*100,"--")</f>
        <v>0</v>
      </c>
      <c r="W17" s="40">
        <f>IF('C9'!W17&gt;0,'C15'!W46/'C9'!W17*100,"--")</f>
        <v>0</v>
      </c>
      <c r="X17" s="40">
        <f>IF('C9'!X17&gt;0,'C15'!X46/'C9'!X17*100,"--")</f>
        <v>0</v>
      </c>
      <c r="Y17" s="40">
        <f>IF('C9'!Y17&gt;0,'C15'!Y46/'C9'!Y17*100,"--")</f>
        <v>0</v>
      </c>
      <c r="Z17" s="40">
        <f>IF('C9'!Z17&gt;0,'C15'!Z46/'C9'!Z17*100,"--")</f>
        <v>0</v>
      </c>
      <c r="AA17" s="40">
        <f>IF('C9'!AA17&gt;0,'C15'!AA46/'C9'!AA17*100,"--")</f>
        <v>0</v>
      </c>
      <c r="AB17" s="40">
        <f>IF('C9'!AB17&gt;0,'C15'!AB46/'C9'!AB17*100,"--")</f>
        <v>0</v>
      </c>
      <c r="AC17" s="40">
        <f>IF('C9'!AC17&gt;0,'C15'!AC46/'C9'!AC17*100,"--")</f>
        <v>0</v>
      </c>
      <c r="AD17" s="40">
        <f>IF('C9'!AD17&gt;0,'C15'!AD46/'C9'!AD17*100,"--")</f>
        <v>0</v>
      </c>
      <c r="AE17" s="53"/>
    </row>
    <row r="18" spans="1:31" ht="12.75" customHeight="1">
      <c r="A18" s="35" t="s">
        <v>24</v>
      </c>
      <c r="B18" s="40">
        <f>IF('C9'!B18&gt;0,'C15'!B47/'C9'!B18*100,"--")</f>
        <v>0</v>
      </c>
      <c r="C18" s="40">
        <f>IF('C9'!C18&gt;0,'C15'!C47/'C9'!C18*100,"--")</f>
        <v>0</v>
      </c>
      <c r="D18" s="40">
        <f>IF('C9'!D18&gt;0,'C15'!D47/'C9'!D18*100,"--")</f>
        <v>0</v>
      </c>
      <c r="E18" s="40">
        <f>IF('C9'!E18&gt;0,'C15'!E47/'C9'!E18*100,"--")</f>
        <v>0</v>
      </c>
      <c r="F18" s="40">
        <f>IF('C9'!F18&gt;0,'C15'!F47/'C9'!F18*100,"--")</f>
        <v>0</v>
      </c>
      <c r="G18" s="40">
        <f>IF('C9'!G18&gt;0,'C15'!G47/'C9'!G18*100,"--")</f>
        <v>0</v>
      </c>
      <c r="H18" s="40">
        <f>IF('C9'!H18&gt;0,'C15'!H47/'C9'!H18*100,"--")</f>
        <v>0</v>
      </c>
      <c r="I18" s="40">
        <f>IF('C9'!I18&gt;0,'C15'!I47/'C9'!I18*100,"--")</f>
        <v>6.4178636434661471E-2</v>
      </c>
      <c r="J18" s="40">
        <f>IF('C9'!J18&gt;0,'C15'!J47/'C9'!J18*100,"--")</f>
        <v>0.15645342228806786</v>
      </c>
      <c r="K18" s="40">
        <f>IF('C9'!K18&gt;0,'C15'!K47/'C9'!K18*100,"--")</f>
        <v>5.9544454957816788E-2</v>
      </c>
      <c r="L18" s="40">
        <f>IF('C9'!L18&gt;0,'C15'!L47/'C9'!L18*100,"--")</f>
        <v>4.7094068996360879E-2</v>
      </c>
      <c r="M18" s="40">
        <f>IF('C9'!M18&gt;0,'C15'!M47/'C9'!M18*100,"--")</f>
        <v>5.8369893975691138E-2</v>
      </c>
      <c r="N18" s="40">
        <f>IF('C9'!N18&gt;0,'C15'!N47/'C9'!N18*100,"--")</f>
        <v>7.495938806792464E-2</v>
      </c>
      <c r="O18" s="40">
        <f>IF('C9'!O18&gt;0,'C15'!O47/'C9'!O18*100,"--")</f>
        <v>0.1117264106852003</v>
      </c>
      <c r="P18" s="40">
        <f>IF('C9'!P18&gt;0,'C15'!P47/'C9'!P18*100,"--")</f>
        <v>0.16185713474341637</v>
      </c>
      <c r="Q18" s="40">
        <f>IF('C9'!Q18&gt;0,'C15'!Q47/'C9'!Q18*100,"--")</f>
        <v>0.1873667677242955</v>
      </c>
      <c r="R18" s="40">
        <f>IF('C9'!R18&gt;0,'C15'!R47/'C9'!R18*100,"--")</f>
        <v>0.22578453387945932</v>
      </c>
      <c r="S18" s="40">
        <f>IF('C9'!S18&gt;0,'C15'!S47/'C9'!S18*100,"--")</f>
        <v>0.19223386130172498</v>
      </c>
      <c r="T18" s="40">
        <f>IF('C9'!T18&gt;0,'C15'!T47/'C9'!T18*100,"--")</f>
        <v>0.44615219980817122</v>
      </c>
      <c r="U18" s="40">
        <f>IF('C9'!U18&gt;0,'C15'!U47/'C9'!U18*100,"--")</f>
        <v>0.28689982450121815</v>
      </c>
      <c r="V18" s="40">
        <f>IF('C9'!V18&gt;0,'C15'!V47/'C9'!V18*100,"--")</f>
        <v>0.34010851396644742</v>
      </c>
      <c r="W18" s="40">
        <f>IF('C9'!W18&gt;0,'C15'!W47/'C9'!W18*100,"--")</f>
        <v>0.39372404892486085</v>
      </c>
      <c r="X18" s="40">
        <f>IF('C9'!X18&gt;0,'C15'!X47/'C9'!X18*100,"--")</f>
        <v>0.57874104821881556</v>
      </c>
      <c r="Y18" s="40">
        <f>IF('C9'!Y18&gt;0,'C15'!Y47/'C9'!Y18*100,"--")</f>
        <v>0.51372202769729236</v>
      </c>
      <c r="Z18" s="40">
        <f>IF('C9'!Z18&gt;0,'C15'!Z47/'C9'!Z18*100,"--")</f>
        <v>0.47310991405702263</v>
      </c>
      <c r="AA18" s="40">
        <f>IF('C9'!AA18&gt;0,'C15'!AA47/'C9'!AA18*100,"--")</f>
        <v>0.57988594453594522</v>
      </c>
      <c r="AB18" s="40">
        <f>IF('C9'!AB18&gt;0,'C15'!AB47/'C9'!AB18*100,"--")</f>
        <v>0.58725957164070397</v>
      </c>
      <c r="AC18" s="40">
        <f>IF('C9'!AC18&gt;0,'C15'!AC47/'C9'!AC18*100,"--")</f>
        <v>0.59697862194099438</v>
      </c>
      <c r="AD18" s="40">
        <f>IF('C9'!AD18&gt;0,'C15'!AD47/'C9'!AD18*100,"--")</f>
        <v>0.36201658960391153</v>
      </c>
      <c r="AE18" s="53"/>
    </row>
    <row r="19" spans="1:31" ht="12.75" customHeight="1">
      <c r="A19" s="35" t="s">
        <v>23</v>
      </c>
      <c r="B19" s="40">
        <f>IF('C9'!B19&gt;0,'C15'!B48/'C9'!B19*100,"--")</f>
        <v>0</v>
      </c>
      <c r="C19" s="40">
        <f>IF('C9'!C19&gt;0,'C15'!C48/'C9'!C19*100,"--")</f>
        <v>0</v>
      </c>
      <c r="D19" s="40">
        <f>IF('C9'!D19&gt;0,'C15'!D48/'C9'!D19*100,"--")</f>
        <v>0</v>
      </c>
      <c r="E19" s="40">
        <f>IF('C9'!E19&gt;0,'C15'!E48/'C9'!E19*100,"--")</f>
        <v>0</v>
      </c>
      <c r="F19" s="40">
        <f>IF('C9'!F19&gt;0,'C15'!F48/'C9'!F19*100,"--")</f>
        <v>0</v>
      </c>
      <c r="G19" s="40">
        <f>IF('C9'!G19&gt;0,'C15'!G48/'C9'!G19*100,"--")</f>
        <v>0</v>
      </c>
      <c r="H19" s="40">
        <f>IF('C9'!H19&gt;0,'C15'!H48/'C9'!H19*100,"--")</f>
        <v>0</v>
      </c>
      <c r="I19" s="40">
        <f>IF('C9'!I19&gt;0,'C15'!I48/'C9'!I19*100,"--")</f>
        <v>0.18323167793032755</v>
      </c>
      <c r="J19" s="40">
        <f>IF('C9'!J19&gt;0,'C15'!J48/'C9'!J19*100,"--")</f>
        <v>0.21437015749014848</v>
      </c>
      <c r="K19" s="40">
        <f>IF('C9'!K19&gt;0,'C15'!K48/'C9'!K19*100,"--")</f>
        <v>0.23713905950861558</v>
      </c>
      <c r="L19" s="40">
        <f>IF('C9'!L19&gt;0,'C15'!L48/'C9'!L19*100,"--")</f>
        <v>0.30785668389378201</v>
      </c>
      <c r="M19" s="40">
        <f>IF('C9'!M19&gt;0,'C15'!M48/'C9'!M19*100,"--")</f>
        <v>0.31588559092649593</v>
      </c>
      <c r="N19" s="40">
        <f>IF('C9'!N19&gt;0,'C15'!N48/'C9'!N19*100,"--")</f>
        <v>0.29431620404266995</v>
      </c>
      <c r="O19" s="40">
        <f>IF('C9'!O19&gt;0,'C15'!O48/'C9'!O19*100,"--")</f>
        <v>0.37208642432433459</v>
      </c>
      <c r="P19" s="40">
        <f>IF('C9'!P19&gt;0,'C15'!P48/'C9'!P19*100,"--")</f>
        <v>0.34682289820217749</v>
      </c>
      <c r="Q19" s="40">
        <f>IF('C9'!Q19&gt;0,'C15'!Q48/'C9'!Q19*100,"--")</f>
        <v>0.3476164760604592</v>
      </c>
      <c r="R19" s="40">
        <f>IF('C9'!R19&gt;0,'C15'!R48/'C9'!R19*100,"--")</f>
        <v>0.37187664463829578</v>
      </c>
      <c r="S19" s="40">
        <f>IF('C9'!S19&gt;0,'C15'!S48/'C9'!S19*100,"--")</f>
        <v>0.32825933808615532</v>
      </c>
      <c r="T19" s="40">
        <f>IF('C9'!T19&gt;0,'C15'!T48/'C9'!T19*100,"--")</f>
        <v>0.30691746468861231</v>
      </c>
      <c r="U19" s="40">
        <f>IF('C9'!U19&gt;0,'C15'!U48/'C9'!U19*100,"--")</f>
        <v>0.32061907100207782</v>
      </c>
      <c r="V19" s="40">
        <f>IF('C9'!V19&gt;0,'C15'!V48/'C9'!V19*100,"--")</f>
        <v>0.33853705469250844</v>
      </c>
      <c r="W19" s="40">
        <f>IF('C9'!W19&gt;0,'C15'!W48/'C9'!W19*100,"--")</f>
        <v>0.33162995080774632</v>
      </c>
      <c r="X19" s="40">
        <f>IF('C9'!X19&gt;0,'C15'!X48/'C9'!X19*100,"--")</f>
        <v>0.300025703192764</v>
      </c>
      <c r="Y19" s="40">
        <f>IF('C9'!Y19&gt;0,'C15'!Y48/'C9'!Y19*100,"--")</f>
        <v>0.24436037125634566</v>
      </c>
      <c r="Z19" s="40">
        <f>IF('C9'!Z19&gt;0,'C15'!Z48/'C9'!Z19*100,"--")</f>
        <v>0.19666881176587012</v>
      </c>
      <c r="AA19" s="40">
        <f>IF('C9'!AA19&gt;0,'C15'!AA48/'C9'!AA19*100,"--")</f>
        <v>0.14912314660493586</v>
      </c>
      <c r="AB19" s="40">
        <f>IF('C9'!AB19&gt;0,'C15'!AB48/'C9'!AB19*100,"--")</f>
        <v>0.18176633137611972</v>
      </c>
      <c r="AC19" s="40">
        <f>IF('C9'!AC19&gt;0,'C15'!AC48/'C9'!AC19*100,"--")</f>
        <v>0.21143859465913351</v>
      </c>
      <c r="AD19" s="40">
        <f>IF('C9'!AD19&gt;0,'C15'!AD48/'C9'!AD19*100,"--")</f>
        <v>0.22919555703098371</v>
      </c>
      <c r="AE19" s="53"/>
    </row>
    <row r="20" spans="1:31" ht="12.75" customHeight="1">
      <c r="A20" s="35" t="s">
        <v>22</v>
      </c>
      <c r="B20" s="40">
        <f>IF('C9'!B20&gt;0,'C15'!B49/'C9'!B20*100,"--")</f>
        <v>0</v>
      </c>
      <c r="C20" s="40">
        <f>IF('C9'!C20&gt;0,'C15'!C49/'C9'!C20*100,"--")</f>
        <v>0</v>
      </c>
      <c r="D20" s="40">
        <f>IF('C9'!D20&gt;0,'C15'!D49/'C9'!D20*100,"--")</f>
        <v>0</v>
      </c>
      <c r="E20" s="40">
        <f>IF('C9'!E20&gt;0,'C15'!E49/'C9'!E20*100,"--")</f>
        <v>0</v>
      </c>
      <c r="F20" s="40">
        <f>IF('C9'!F20&gt;0,'C15'!F49/'C9'!F20*100,"--")</f>
        <v>0</v>
      </c>
      <c r="G20" s="40">
        <f>IF('C9'!G20&gt;0,'C15'!G49/'C9'!G20*100,"--")</f>
        <v>0</v>
      </c>
      <c r="H20" s="40">
        <f>IF('C9'!H20&gt;0,'C15'!H49/'C9'!H20*100,"--")</f>
        <v>0</v>
      </c>
      <c r="I20" s="40">
        <f>IF('C9'!I20&gt;0,'C15'!I49/'C9'!I20*100,"--")</f>
        <v>0.31885398140796423</v>
      </c>
      <c r="J20" s="40">
        <f>IF('C9'!J20&gt;0,'C15'!J49/'C9'!J20*100,"--")</f>
        <v>0.36776603136152569</v>
      </c>
      <c r="K20" s="40">
        <f>IF('C9'!K20&gt;0,'C15'!K49/'C9'!K20*100,"--")</f>
        <v>0.34353938735367145</v>
      </c>
      <c r="L20" s="40">
        <f>IF('C9'!L20&gt;0,'C15'!L49/'C9'!L20*100,"--")</f>
        <v>0.38983099605237731</v>
      </c>
      <c r="M20" s="40">
        <f>IF('C9'!M20&gt;0,'C15'!M49/'C9'!M20*100,"--")</f>
        <v>0.32692236382943912</v>
      </c>
      <c r="N20" s="40">
        <f>IF('C9'!N20&gt;0,'C15'!N49/'C9'!N20*100,"--")</f>
        <v>0.38080941164564752</v>
      </c>
      <c r="O20" s="40">
        <f>IF('C9'!O20&gt;0,'C15'!O49/'C9'!O20*100,"--")</f>
        <v>0.40828828609810169</v>
      </c>
      <c r="P20" s="40">
        <f>IF('C9'!P20&gt;0,'C15'!P49/'C9'!P20*100,"--")</f>
        <v>0.44451506638009702</v>
      </c>
      <c r="Q20" s="40">
        <f>IF('C9'!Q20&gt;0,'C15'!Q49/'C9'!Q20*100,"--")</f>
        <v>0.43381452408634358</v>
      </c>
      <c r="R20" s="40">
        <f>IF('C9'!R20&gt;0,'C15'!R49/'C9'!R20*100,"--")</f>
        <v>0.50608734614288486</v>
      </c>
      <c r="S20" s="40">
        <f>IF('C9'!S20&gt;0,'C15'!S49/'C9'!S20*100,"--")</f>
        <v>0.51739580592814316</v>
      </c>
      <c r="T20" s="40">
        <f>IF('C9'!T20&gt;0,'C15'!T49/'C9'!T20*100,"--")</f>
        <v>0.42868219711324163</v>
      </c>
      <c r="U20" s="40">
        <f>IF('C9'!U20&gt;0,'C15'!U49/'C9'!U20*100,"--")</f>
        <v>0.46018510412286218</v>
      </c>
      <c r="V20" s="40">
        <f>IF('C9'!V20&gt;0,'C15'!V49/'C9'!V20*100,"--")</f>
        <v>0.4308466959570052</v>
      </c>
      <c r="W20" s="40">
        <f>IF('C9'!W20&gt;0,'C15'!W49/'C9'!W20*100,"--")</f>
        <v>0.4341353216386683</v>
      </c>
      <c r="X20" s="40">
        <f>IF('C9'!X20&gt;0,'C15'!X49/'C9'!X20*100,"--")</f>
        <v>0.42934319534938181</v>
      </c>
      <c r="Y20" s="40">
        <f>IF('C9'!Y20&gt;0,'C15'!Y49/'C9'!Y20*100,"--")</f>
        <v>0.53345005264978285</v>
      </c>
      <c r="Z20" s="40">
        <f>IF('C9'!Z20&gt;0,'C15'!Z49/'C9'!Z20*100,"--")</f>
        <v>0.55939667872551257</v>
      </c>
      <c r="AA20" s="40">
        <f>IF('C9'!AA20&gt;0,'C15'!AA49/'C9'!AA20*100,"--")</f>
        <v>0.63036858216559311</v>
      </c>
      <c r="AB20" s="40">
        <f>IF('C9'!AB20&gt;0,'C15'!AB49/'C9'!AB20*100,"--")</f>
        <v>0.53990449491732895</v>
      </c>
      <c r="AC20" s="40">
        <f>IF('C9'!AC20&gt;0,'C15'!AC49/'C9'!AC20*100,"--")</f>
        <v>0.63064028940337247</v>
      </c>
      <c r="AD20" s="40">
        <f>IF('C9'!AD20&gt;0,'C15'!AD49/'C9'!AD20*100,"--")</f>
        <v>0.45715516596340333</v>
      </c>
      <c r="AE20" s="53"/>
    </row>
    <row r="21" spans="1:31" ht="12.75" customHeight="1">
      <c r="A21" s="35" t="s">
        <v>21</v>
      </c>
      <c r="B21" s="40">
        <f>IF('C9'!B21&gt;0,'C15'!B50/'C9'!B21*100,"--")</f>
        <v>0</v>
      </c>
      <c r="C21" s="40">
        <f>IF('C9'!C21&gt;0,'C15'!C50/'C9'!C21*100,"--")</f>
        <v>0</v>
      </c>
      <c r="D21" s="40">
        <f>IF('C9'!D21&gt;0,'C15'!D50/'C9'!D21*100,"--")</f>
        <v>0</v>
      </c>
      <c r="E21" s="40">
        <f>IF('C9'!E21&gt;0,'C15'!E50/'C9'!E21*100,"--")</f>
        <v>0</v>
      </c>
      <c r="F21" s="40">
        <f>IF('C9'!F21&gt;0,'C15'!F50/'C9'!F21*100,"--")</f>
        <v>0</v>
      </c>
      <c r="G21" s="40">
        <f>IF('C9'!G21&gt;0,'C15'!G50/'C9'!G21*100,"--")</f>
        <v>0</v>
      </c>
      <c r="H21" s="40">
        <f>IF('C9'!H21&gt;0,'C15'!H50/'C9'!H21*100,"--")</f>
        <v>0</v>
      </c>
      <c r="I21" s="40">
        <f>IF('C9'!I21&gt;0,'C15'!I50/'C9'!I21*100,"--")</f>
        <v>0.34556189499281159</v>
      </c>
      <c r="J21" s="40">
        <f>IF('C9'!J21&gt;0,'C15'!J50/'C9'!J21*100,"--")</f>
        <v>0.5450009692064921</v>
      </c>
      <c r="K21" s="40">
        <f>IF('C9'!K21&gt;0,'C15'!K50/'C9'!K21*100,"--")</f>
        <v>0.57157104593544461</v>
      </c>
      <c r="L21" s="40">
        <f>IF('C9'!L21&gt;0,'C15'!L50/'C9'!L21*100,"--")</f>
        <v>0.58854273203612595</v>
      </c>
      <c r="M21" s="40">
        <f>IF('C9'!M21&gt;0,'C15'!M50/'C9'!M21*100,"--")</f>
        <v>0.75663239492294365</v>
      </c>
      <c r="N21" s="40">
        <f>IF('C9'!N21&gt;0,'C15'!N50/'C9'!N21*100,"--")</f>
        <v>0.80359068808000778</v>
      </c>
      <c r="O21" s="40">
        <f>IF('C9'!O21&gt;0,'C15'!O50/'C9'!O21*100,"--")</f>
        <v>0.89737680959512189</v>
      </c>
      <c r="P21" s="40">
        <f>IF('C9'!P21&gt;0,'C15'!P50/'C9'!P21*100,"--")</f>
        <v>0.95061066139751604</v>
      </c>
      <c r="Q21" s="40">
        <f>IF('C9'!Q21&gt;0,'C15'!Q50/'C9'!Q21*100,"--")</f>
        <v>0.87844951920797565</v>
      </c>
      <c r="R21" s="40">
        <f>IF('C9'!R21&gt;0,'C15'!R50/'C9'!R21*100,"--")</f>
        <v>0.87614532565632575</v>
      </c>
      <c r="S21" s="40">
        <f>IF('C9'!S21&gt;0,'C15'!S50/'C9'!S21*100,"--")</f>
        <v>0.75195699900427837</v>
      </c>
      <c r="T21" s="40">
        <f>IF('C9'!T21&gt;0,'C15'!T50/'C9'!T21*100,"--")</f>
        <v>0.77192051694105568</v>
      </c>
      <c r="U21" s="40">
        <f>IF('C9'!U21&gt;0,'C15'!U50/'C9'!U21*100,"--")</f>
        <v>0.79176944940647143</v>
      </c>
      <c r="V21" s="40">
        <f>IF('C9'!V21&gt;0,'C15'!V50/'C9'!V21*100,"--")</f>
        <v>0.76200488832778479</v>
      </c>
      <c r="W21" s="40">
        <f>IF('C9'!W21&gt;0,'C15'!W50/'C9'!W21*100,"--")</f>
        <v>0.75637319478439657</v>
      </c>
      <c r="X21" s="40">
        <f>IF('C9'!X21&gt;0,'C15'!X50/'C9'!X21*100,"--")</f>
        <v>0.73838567884782125</v>
      </c>
      <c r="Y21" s="40">
        <f>IF('C9'!Y21&gt;0,'C15'!Y50/'C9'!Y21*100,"--")</f>
        <v>0.88423401205076213</v>
      </c>
      <c r="Z21" s="40">
        <f>IF('C9'!Z21&gt;0,'C15'!Z50/'C9'!Z21*100,"--")</f>
        <v>0.94210381754744366</v>
      </c>
      <c r="AA21" s="40">
        <f>IF('C9'!AA21&gt;0,'C15'!AA50/'C9'!AA21*100,"--")</f>
        <v>1.0314283952118899</v>
      </c>
      <c r="AB21" s="40">
        <f>IF('C9'!AB21&gt;0,'C15'!AB50/'C9'!AB21*100,"--")</f>
        <v>0.91808718222651553</v>
      </c>
      <c r="AC21" s="40">
        <f>IF('C9'!AC21&gt;0,'C15'!AC50/'C9'!AC21*100,"--")</f>
        <v>1.0650301887065754</v>
      </c>
      <c r="AD21" s="40">
        <f>IF('C9'!AD21&gt;0,'C15'!AD50/'C9'!AD21*100,"--")</f>
        <v>0.76808516113306602</v>
      </c>
      <c r="AE21" s="53"/>
    </row>
    <row r="22" spans="1:31" ht="12.75" customHeight="1">
      <c r="A22" s="35" t="s">
        <v>20</v>
      </c>
      <c r="B22" s="40">
        <f>IF('C9'!B22&gt;0,'C15'!B51/'C9'!B22*100,"--")</f>
        <v>0</v>
      </c>
      <c r="C22" s="40">
        <f>IF('C9'!C22&gt;0,'C15'!C51/'C9'!C22*100,"--")</f>
        <v>0</v>
      </c>
      <c r="D22" s="40">
        <f>IF('C9'!D22&gt;0,'C15'!D51/'C9'!D22*100,"--")</f>
        <v>0</v>
      </c>
      <c r="E22" s="40">
        <f>IF('C9'!E22&gt;0,'C15'!E51/'C9'!E22*100,"--")</f>
        <v>0</v>
      </c>
      <c r="F22" s="40">
        <f>IF('C9'!F22&gt;0,'C15'!F51/'C9'!F22*100,"--")</f>
        <v>0</v>
      </c>
      <c r="G22" s="40">
        <f>IF('C9'!G22&gt;0,'C15'!G51/'C9'!G22*100,"--")</f>
        <v>0</v>
      </c>
      <c r="H22" s="40">
        <f>IF('C9'!H22&gt;0,'C15'!H51/'C9'!H22*100,"--")</f>
        <v>0</v>
      </c>
      <c r="I22" s="40">
        <f>IF('C9'!I22&gt;0,'C15'!I51/'C9'!I22*100,"--")</f>
        <v>0.33656315619174243</v>
      </c>
      <c r="J22" s="40">
        <f>IF('C9'!J22&gt;0,'C15'!J51/'C9'!J22*100,"--")</f>
        <v>0.22000142768039971</v>
      </c>
      <c r="K22" s="40">
        <f>IF('C9'!K22&gt;0,'C15'!K51/'C9'!K22*100,"--")</f>
        <v>0.12351644849760393</v>
      </c>
      <c r="L22" s="40">
        <f>IF('C9'!L22&gt;0,'C15'!L51/'C9'!L22*100,"--")</f>
        <v>0.13624693508697899</v>
      </c>
      <c r="M22" s="40">
        <f>IF('C9'!M22&gt;0,'C15'!M51/'C9'!M22*100,"--")</f>
        <v>1.5722320290869438E-2</v>
      </c>
      <c r="N22" s="40">
        <f>IF('C9'!N22&gt;0,'C15'!N51/'C9'!N22*100,"--")</f>
        <v>3.8940941836675361E-2</v>
      </c>
      <c r="O22" s="40">
        <f>IF('C9'!O22&gt;0,'C15'!O51/'C9'!O22*100,"--")</f>
        <v>1.2972637644672814E-2</v>
      </c>
      <c r="P22" s="40">
        <f>IF('C9'!P22&gt;0,'C15'!P51/'C9'!P22*100,"--")</f>
        <v>4.7042859809334675E-2</v>
      </c>
      <c r="Q22" s="40">
        <f>IF('C9'!Q22&gt;0,'C15'!Q51/'C9'!Q22*100,"--")</f>
        <v>2.7429090326371459</v>
      </c>
      <c r="R22" s="40">
        <f>IF('C9'!R22&gt;0,'C15'!R51/'C9'!R22*100,"--")</f>
        <v>2.7945921032416656</v>
      </c>
      <c r="S22" s="40">
        <f>IF('C9'!S22&gt;0,'C15'!S51/'C9'!S22*100,"--")</f>
        <v>5.429422460574072</v>
      </c>
      <c r="T22" s="40">
        <f>IF('C9'!T22&gt;0,'C15'!T51/'C9'!T22*100,"--")</f>
        <v>3.5872664843158946</v>
      </c>
      <c r="U22" s="40">
        <f>IF('C9'!U22&gt;0,'C15'!U51/'C9'!U22*100,"--")</f>
        <v>3.212236971547572</v>
      </c>
      <c r="V22" s="40">
        <f>IF('C9'!V22&gt;0,'C15'!V51/'C9'!V22*100,"--")</f>
        <v>2.4965279520773724</v>
      </c>
      <c r="W22" s="40">
        <f>IF('C9'!W22&gt;0,'C15'!W51/'C9'!W22*100,"--")</f>
        <v>1.4229761548173792</v>
      </c>
      <c r="X22" s="40">
        <f>IF('C9'!X22&gt;0,'C15'!X51/'C9'!X22*100,"--")</f>
        <v>2.9581368466681557</v>
      </c>
      <c r="Y22" s="40">
        <f>IF('C9'!Y22&gt;0,'C15'!Y51/'C9'!Y22*100,"--")</f>
        <v>2.4048633896537979</v>
      </c>
      <c r="Z22" s="40">
        <f>IF('C9'!Z22&gt;0,'C15'!Z51/'C9'!Z22*100,"--")</f>
        <v>3.6714606658809656</v>
      </c>
      <c r="AA22" s="40">
        <f>IF('C9'!AA22&gt;0,'C15'!AA51/'C9'!AA22*100,"--")</f>
        <v>1.8942845098385848</v>
      </c>
      <c r="AB22" s="40">
        <f>IF('C9'!AB22&gt;0,'C15'!AB51/'C9'!AB22*100,"--")</f>
        <v>4.4381349362169127</v>
      </c>
      <c r="AC22" s="40">
        <f>IF('C9'!AC22&gt;0,'C15'!AC51/'C9'!AC22*100,"--")</f>
        <v>2.6881473802031248</v>
      </c>
      <c r="AD22" s="40">
        <f>IF('C9'!AD22&gt;0,'C15'!AD51/'C9'!AD22*100,"--")</f>
        <v>8.3929313577755113E-2</v>
      </c>
      <c r="AE22" s="53"/>
    </row>
    <row r="23" spans="1:31" ht="12.75" customHeight="1">
      <c r="A23" s="35" t="s">
        <v>19</v>
      </c>
      <c r="B23" s="40">
        <f>IF('C9'!B23&gt;0,'C15'!B52/'C9'!B23*100,"--")</f>
        <v>0</v>
      </c>
      <c r="C23" s="40">
        <f>IF('C9'!C23&gt;0,'C15'!C52/'C9'!C23*100,"--")</f>
        <v>0</v>
      </c>
      <c r="D23" s="40">
        <f>IF('C9'!D23&gt;0,'C15'!D52/'C9'!D23*100,"--")</f>
        <v>0</v>
      </c>
      <c r="E23" s="40">
        <f>IF('C9'!E23&gt;0,'C15'!E52/'C9'!E23*100,"--")</f>
        <v>0</v>
      </c>
      <c r="F23" s="40">
        <f>IF('C9'!F23&gt;0,'C15'!F52/'C9'!F23*100,"--")</f>
        <v>0</v>
      </c>
      <c r="G23" s="40">
        <f>IF('C9'!G23&gt;0,'C15'!G52/'C9'!G23*100,"--")</f>
        <v>0</v>
      </c>
      <c r="H23" s="40">
        <f>IF('C9'!H23&gt;0,'C15'!H52/'C9'!H23*100,"--")</f>
        <v>0</v>
      </c>
      <c r="I23" s="40">
        <f>IF('C9'!I23&gt;0,'C15'!I52/'C9'!I23*100,"--")</f>
        <v>0</v>
      </c>
      <c r="J23" s="40">
        <f>IF('C9'!J23&gt;0,'C15'!J52/'C9'!J23*100,"--")</f>
        <v>0</v>
      </c>
      <c r="K23" s="40">
        <f>IF('C9'!K23&gt;0,'C15'!K52/'C9'!K23*100,"--")</f>
        <v>0</v>
      </c>
      <c r="L23" s="40">
        <f>IF('C9'!L23&gt;0,'C15'!L52/'C9'!L23*100,"--")</f>
        <v>0</v>
      </c>
      <c r="M23" s="40">
        <f>IF('C9'!M23&gt;0,'C15'!M52/'C9'!M23*100,"--")</f>
        <v>0</v>
      </c>
      <c r="N23" s="40">
        <f>IF('C9'!N23&gt;0,'C15'!N52/'C9'!N23*100,"--")</f>
        <v>0</v>
      </c>
      <c r="O23" s="40">
        <f>IF('C9'!O23&gt;0,'C15'!O52/'C9'!O23*100,"--")</f>
        <v>0</v>
      </c>
      <c r="P23" s="40">
        <f>IF('C9'!P23&gt;0,'C15'!P52/'C9'!P23*100,"--")</f>
        <v>0</v>
      </c>
      <c r="Q23" s="40">
        <f>IF('C9'!Q23&gt;0,'C15'!Q52/'C9'!Q23*100,"--")</f>
        <v>0</v>
      </c>
      <c r="R23" s="40">
        <f>IF('C9'!R23&gt;0,'C15'!R52/'C9'!R23*100,"--")</f>
        <v>0</v>
      </c>
      <c r="S23" s="40">
        <f>IF('C9'!S23&gt;0,'C15'!S52/'C9'!S23*100,"--")</f>
        <v>0</v>
      </c>
      <c r="T23" s="40">
        <f>IF('C9'!T23&gt;0,'C15'!T52/'C9'!T23*100,"--")</f>
        <v>0</v>
      </c>
      <c r="U23" s="40">
        <f>IF('C9'!U23&gt;0,'C15'!U52/'C9'!U23*100,"--")</f>
        <v>0</v>
      </c>
      <c r="V23" s="40">
        <f>IF('C9'!V23&gt;0,'C15'!V52/'C9'!V23*100,"--")</f>
        <v>0</v>
      </c>
      <c r="W23" s="40">
        <f>IF('C9'!W23&gt;0,'C15'!W52/'C9'!W23*100,"--")</f>
        <v>0</v>
      </c>
      <c r="X23" s="40">
        <f>IF('C9'!X23&gt;0,'C15'!X52/'C9'!X23*100,"--")</f>
        <v>0</v>
      </c>
      <c r="Y23" s="40">
        <f>IF('C9'!Y23&gt;0,'C15'!Y52/'C9'!Y23*100,"--")</f>
        <v>1.1906578467386879</v>
      </c>
      <c r="Z23" s="40">
        <f>IF('C9'!Z23&gt;0,'C15'!Z52/'C9'!Z23*100,"--")</f>
        <v>1.4562000500550003E-2</v>
      </c>
      <c r="AA23" s="40">
        <f>IF('C9'!AA23&gt;0,'C15'!AA52/'C9'!AA23*100,"--")</f>
        <v>0</v>
      </c>
      <c r="AB23" s="40">
        <f>IF('C9'!AB23&gt;0,'C15'!AB52/'C9'!AB23*100,"--")</f>
        <v>1.1356695379687638E-4</v>
      </c>
      <c r="AC23" s="40">
        <f>IF('C9'!AC23&gt;0,'C15'!AC52/'C9'!AC23*100,"--")</f>
        <v>0</v>
      </c>
      <c r="AD23" s="40">
        <f>IF('C9'!AD23&gt;0,'C15'!AD52/'C9'!AD23*100,"--")</f>
        <v>3.9763946280944464E-2</v>
      </c>
      <c r="AE23" s="53"/>
    </row>
    <row r="24" spans="1:31" ht="12.75" customHeight="1">
      <c r="A24" s="35" t="s">
        <v>18</v>
      </c>
      <c r="B24" s="40">
        <f>IF('C9'!B24&gt;0,'C15'!B53/'C9'!B24*100,"--")</f>
        <v>0</v>
      </c>
      <c r="C24" s="40">
        <f>IF('C9'!C24&gt;0,'C15'!C53/'C9'!C24*100,"--")</f>
        <v>0</v>
      </c>
      <c r="D24" s="40">
        <f>IF('C9'!D24&gt;0,'C15'!D53/'C9'!D24*100,"--")</f>
        <v>0</v>
      </c>
      <c r="E24" s="40">
        <f>IF('C9'!E24&gt;0,'C15'!E53/'C9'!E24*100,"--")</f>
        <v>0</v>
      </c>
      <c r="F24" s="40">
        <f>IF('C9'!F24&gt;0,'C15'!F53/'C9'!F24*100,"--")</f>
        <v>0</v>
      </c>
      <c r="G24" s="40">
        <f>IF('C9'!G24&gt;0,'C15'!G53/'C9'!G24*100,"--")</f>
        <v>0</v>
      </c>
      <c r="H24" s="40">
        <f>IF('C9'!H24&gt;0,'C15'!H53/'C9'!H24*100,"--")</f>
        <v>0</v>
      </c>
      <c r="I24" s="40">
        <f>IF('C9'!I24&gt;0,'C15'!I53/'C9'!I24*100,"--")</f>
        <v>0.37560678160584954</v>
      </c>
      <c r="J24" s="40">
        <f>IF('C9'!J24&gt;0,'C15'!J53/'C9'!J24*100,"--")</f>
        <v>0.14024704059927429</v>
      </c>
      <c r="K24" s="40">
        <f>IF('C9'!K24&gt;0,'C15'!K53/'C9'!K24*100,"--")</f>
        <v>0.16500131177547883</v>
      </c>
      <c r="L24" s="40">
        <f>IF('C9'!L24&gt;0,'C15'!L53/'C9'!L24*100,"--")</f>
        <v>0.23530811786658537</v>
      </c>
      <c r="M24" s="40">
        <f>IF('C9'!M24&gt;0,'C15'!M53/'C9'!M24*100,"--")</f>
        <v>0.41119575427530131</v>
      </c>
      <c r="N24" s="40">
        <f>IF('C9'!N24&gt;0,'C15'!N53/'C9'!N24*100,"--")</f>
        <v>0.83023597980145214</v>
      </c>
      <c r="O24" s="40">
        <f>IF('C9'!O24&gt;0,'C15'!O53/'C9'!O24*100,"--")</f>
        <v>0.60680371263456934</v>
      </c>
      <c r="P24" s="40">
        <f>IF('C9'!P24&gt;0,'C15'!P53/'C9'!P24*100,"--")</f>
        <v>0.59215062529166373</v>
      </c>
      <c r="Q24" s="40">
        <f>IF('C9'!Q24&gt;0,'C15'!Q53/'C9'!Q24*100,"--")</f>
        <v>0.66004619598104686</v>
      </c>
      <c r="R24" s="40">
        <f>IF('C9'!R24&gt;0,'C15'!R53/'C9'!R24*100,"--")</f>
        <v>0.47222587895966067</v>
      </c>
      <c r="S24" s="40">
        <f>IF('C9'!S24&gt;0,'C15'!S53/'C9'!S24*100,"--")</f>
        <v>0.67772488502235584</v>
      </c>
      <c r="T24" s="40">
        <f>IF('C9'!T24&gt;0,'C15'!T53/'C9'!T24*100,"--")</f>
        <v>0.53098017056309477</v>
      </c>
      <c r="U24" s="40">
        <f>IF('C9'!U24&gt;0,'C15'!U53/'C9'!U24*100,"--")</f>
        <v>0.46571946462637931</v>
      </c>
      <c r="V24" s="40">
        <f>IF('C9'!V24&gt;0,'C15'!V53/'C9'!V24*100,"--")</f>
        <v>0.37950350114187975</v>
      </c>
      <c r="W24" s="40">
        <f>IF('C9'!W24&gt;0,'C15'!W53/'C9'!W24*100,"--")</f>
        <v>0.37700696287592395</v>
      </c>
      <c r="X24" s="40">
        <f>IF('C9'!X24&gt;0,'C15'!X53/'C9'!X24*100,"--")</f>
        <v>0.26473698721172811</v>
      </c>
      <c r="Y24" s="40">
        <f>IF('C9'!Y24&gt;0,'C15'!Y53/'C9'!Y24*100,"--")</f>
        <v>0.29308864491005293</v>
      </c>
      <c r="Z24" s="40">
        <f>IF('C9'!Z24&gt;0,'C15'!Z53/'C9'!Z24*100,"--")</f>
        <v>0.22916863394404738</v>
      </c>
      <c r="AA24" s="40">
        <f>IF('C9'!AA24&gt;0,'C15'!AA53/'C9'!AA24*100,"--")</f>
        <v>0.14320230893813274</v>
      </c>
      <c r="AB24" s="40">
        <f>IF('C9'!AB24&gt;0,'C15'!AB53/'C9'!AB24*100,"--")</f>
        <v>0.22384279267693338</v>
      </c>
      <c r="AC24" s="40">
        <f>IF('C9'!AC24&gt;0,'C15'!AC53/'C9'!AC24*100,"--")</f>
        <v>1.5817023983502156E-3</v>
      </c>
      <c r="AD24" s="40">
        <f>IF('C9'!AD24&gt;0,'C15'!AD53/'C9'!AD24*100,"--")</f>
        <v>0.23167163082751605</v>
      </c>
      <c r="AE24" s="53"/>
    </row>
    <row r="25" spans="1:31" ht="12.75" customHeight="1">
      <c r="A25" s="35" t="s">
        <v>17</v>
      </c>
      <c r="B25" s="40">
        <f>IF('C9'!B25&gt;0,'C15'!B54/'C9'!B25*100,"--")</f>
        <v>0</v>
      </c>
      <c r="C25" s="40">
        <f>IF('C9'!C25&gt;0,'C15'!C54/'C9'!C25*100,"--")</f>
        <v>0</v>
      </c>
      <c r="D25" s="40">
        <f>IF('C9'!D25&gt;0,'C15'!D54/'C9'!D25*100,"--")</f>
        <v>0</v>
      </c>
      <c r="E25" s="40">
        <f>IF('C9'!E25&gt;0,'C15'!E54/'C9'!E25*100,"--")</f>
        <v>0</v>
      </c>
      <c r="F25" s="40">
        <f>IF('C9'!F25&gt;0,'C15'!F54/'C9'!F25*100,"--")</f>
        <v>0</v>
      </c>
      <c r="G25" s="40">
        <f>IF('C9'!G25&gt;0,'C15'!G54/'C9'!G25*100,"--")</f>
        <v>0</v>
      </c>
      <c r="H25" s="40">
        <f>IF('C9'!H25&gt;0,'C15'!H54/'C9'!H25*100,"--")</f>
        <v>0</v>
      </c>
      <c r="I25" s="40">
        <f>IF('C9'!I25&gt;0,'C15'!I54/'C9'!I25*100,"--")</f>
        <v>1.4566241454149961E-2</v>
      </c>
      <c r="J25" s="40">
        <f>IF('C9'!J25&gt;0,'C15'!J54/'C9'!J25*100,"--")</f>
        <v>1.3824890561529779E-2</v>
      </c>
      <c r="K25" s="40">
        <f>IF('C9'!K25&gt;0,'C15'!K54/'C9'!K25*100,"--")</f>
        <v>1.5113522199861699E-2</v>
      </c>
      <c r="L25" s="40">
        <f>IF('C9'!L25&gt;0,'C15'!L54/'C9'!L25*100,"--")</f>
        <v>1.6385355956388892E-2</v>
      </c>
      <c r="M25" s="40">
        <f>IF('C9'!M25&gt;0,'C15'!M54/'C9'!M25*100,"--")</f>
        <v>1.7783773538206454E-2</v>
      </c>
      <c r="N25" s="40">
        <f>IF('C9'!N25&gt;0,'C15'!N54/'C9'!N25*100,"--")</f>
        <v>3.7335650641987184E-2</v>
      </c>
      <c r="O25" s="40">
        <f>IF('C9'!O25&gt;0,'C15'!O54/'C9'!O25*100,"--")</f>
        <v>4.4218986678837377E-2</v>
      </c>
      <c r="P25" s="40">
        <f>IF('C9'!P25&gt;0,'C15'!P54/'C9'!P25*100,"--")</f>
        <v>2.2716331298440046E-2</v>
      </c>
      <c r="Q25" s="40">
        <f>IF('C9'!Q25&gt;0,'C15'!Q54/'C9'!Q25*100,"--")</f>
        <v>2.7042204594782654E-2</v>
      </c>
      <c r="R25" s="40">
        <f>IF('C9'!R25&gt;0,'C15'!R54/'C9'!R25*100,"--")</f>
        <v>2.9799679751652208E-2</v>
      </c>
      <c r="S25" s="40">
        <f>IF('C9'!S25&gt;0,'C15'!S54/'C9'!S25*100,"--")</f>
        <v>3.9558599019398399E-2</v>
      </c>
      <c r="T25" s="40">
        <f>IF('C9'!T25&gt;0,'C15'!T54/'C9'!T25*100,"--")</f>
        <v>5.5849776735670369E-2</v>
      </c>
      <c r="U25" s="40">
        <f>IF('C9'!U25&gt;0,'C15'!U54/'C9'!U25*100,"--")</f>
        <v>6.8385228605740256E-2</v>
      </c>
      <c r="V25" s="40">
        <f>IF('C9'!V25&gt;0,'C15'!V54/'C9'!V25*100,"--")</f>
        <v>5.5255950189355051E-2</v>
      </c>
      <c r="W25" s="40">
        <f>IF('C9'!W25&gt;0,'C15'!W54/'C9'!W25*100,"--")</f>
        <v>4.7222679314129642E-2</v>
      </c>
      <c r="X25" s="40">
        <f>IF('C9'!X25&gt;0,'C15'!X54/'C9'!X25*100,"--")</f>
        <v>5.4380882591849346E-2</v>
      </c>
      <c r="Y25" s="40">
        <f>IF('C9'!Y25&gt;0,'C15'!Y54/'C9'!Y25*100,"--")</f>
        <v>3.6093080853500215E-2</v>
      </c>
      <c r="Z25" s="40">
        <f>IF('C9'!Z25&gt;0,'C15'!Z54/'C9'!Z25*100,"--")</f>
        <v>2.9774493523444918E-2</v>
      </c>
      <c r="AA25" s="40">
        <f>IF('C9'!AA25&gt;0,'C15'!AA54/'C9'!AA25*100,"--")</f>
        <v>2.2683218960204966E-2</v>
      </c>
      <c r="AB25" s="40">
        <f>IF('C9'!AB25&gt;0,'C15'!AB54/'C9'!AB25*100,"--")</f>
        <v>2.2047263304302022E-2</v>
      </c>
      <c r="AC25" s="40">
        <f>IF('C9'!AC25&gt;0,'C15'!AC54/'C9'!AC25*100,"--")</f>
        <v>2.8770731058272821E-2</v>
      </c>
      <c r="AD25" s="40">
        <f>IF('C9'!AD25&gt;0,'C15'!AD54/'C9'!AD25*100,"--")</f>
        <v>3.0730365324064673E-2</v>
      </c>
      <c r="AE25" s="53"/>
    </row>
    <row r="26" spans="1:31" ht="12.75" customHeight="1">
      <c r="A26" s="35" t="s">
        <v>16</v>
      </c>
      <c r="B26" s="40">
        <f>IF('C9'!B26&gt;0,'C15'!B55/'C9'!B26*100,"--")</f>
        <v>0</v>
      </c>
      <c r="C26" s="40">
        <f>IF('C9'!C26&gt;0,'C15'!C55/'C9'!C26*100,"--")</f>
        <v>0</v>
      </c>
      <c r="D26" s="40">
        <f>IF('C9'!D26&gt;0,'C15'!D55/'C9'!D26*100,"--")</f>
        <v>0</v>
      </c>
      <c r="E26" s="40">
        <f>IF('C9'!E26&gt;0,'C15'!E55/'C9'!E26*100,"--")</f>
        <v>0</v>
      </c>
      <c r="F26" s="40">
        <f>IF('C9'!F26&gt;0,'C15'!F55/'C9'!F26*100,"--")</f>
        <v>0</v>
      </c>
      <c r="G26" s="40">
        <f>IF('C9'!G26&gt;0,'C15'!G55/'C9'!G26*100,"--")</f>
        <v>0</v>
      </c>
      <c r="H26" s="40">
        <f>IF('C9'!H26&gt;0,'C15'!H55/'C9'!H26*100,"--")</f>
        <v>0</v>
      </c>
      <c r="I26" s="40">
        <f>IF('C9'!I26&gt;0,'C15'!I55/'C9'!I26*100,"--")</f>
        <v>9.0277087413132798E-2</v>
      </c>
      <c r="J26" s="40">
        <f>IF('C9'!J26&gt;0,'C15'!J55/'C9'!J26*100,"--")</f>
        <v>0.25218197256924596</v>
      </c>
      <c r="K26" s="40">
        <f>IF('C9'!K26&gt;0,'C15'!K55/'C9'!K26*100,"--")</f>
        <v>0.25418535440295464</v>
      </c>
      <c r="L26" s="40">
        <f>IF('C9'!L26&gt;0,'C15'!L55/'C9'!L26*100,"--")</f>
        <v>0.103271498047365</v>
      </c>
      <c r="M26" s="40">
        <f>IF('C9'!M26&gt;0,'C15'!M55/'C9'!M26*100,"--")</f>
        <v>2.5030382459521095E-2</v>
      </c>
      <c r="N26" s="40">
        <f>IF('C9'!N26&gt;0,'C15'!N55/'C9'!N26*100,"--")</f>
        <v>2.5355958186038821E-2</v>
      </c>
      <c r="O26" s="40">
        <f>IF('C9'!O26&gt;0,'C15'!O55/'C9'!O26*100,"--")</f>
        <v>9.5849588095497748E-2</v>
      </c>
      <c r="P26" s="40">
        <f>IF('C9'!P26&gt;0,'C15'!P55/'C9'!P26*100,"--")</f>
        <v>4.5071871877878006E-2</v>
      </c>
      <c r="Q26" s="40">
        <f>IF('C9'!Q26&gt;0,'C15'!Q55/'C9'!Q26*100,"--")</f>
        <v>5.3741258253732625E-2</v>
      </c>
      <c r="R26" s="40">
        <f>IF('C9'!R26&gt;0,'C15'!R55/'C9'!R26*100,"--")</f>
        <v>7.1007835972368996E-2</v>
      </c>
      <c r="S26" s="40">
        <f>IF('C9'!S26&gt;0,'C15'!S55/'C9'!S26*100,"--")</f>
        <v>2.0021415856685907E-3</v>
      </c>
      <c r="T26" s="40">
        <f>IF('C9'!T26&gt;0,'C15'!T55/'C9'!T26*100,"--")</f>
        <v>1.3996622158795522E-2</v>
      </c>
      <c r="U26" s="40">
        <f>IF('C9'!U26&gt;0,'C15'!U55/'C9'!U26*100,"--")</f>
        <v>1.8334704886107566E-2</v>
      </c>
      <c r="V26" s="40">
        <f>IF('C9'!V26&gt;0,'C15'!V55/'C9'!V26*100,"--")</f>
        <v>2.2992710201751178E-2</v>
      </c>
      <c r="W26" s="40">
        <f>IF('C9'!W26&gt;0,'C15'!W55/'C9'!W26*100,"--")</f>
        <v>3.4817099766355136E-2</v>
      </c>
      <c r="X26" s="40">
        <f>IF('C9'!X26&gt;0,'C15'!X55/'C9'!X26*100,"--")</f>
        <v>1.8220174212474571E-2</v>
      </c>
      <c r="Y26" s="40">
        <f>IF('C9'!Y26&gt;0,'C15'!Y55/'C9'!Y26*100,"--")</f>
        <v>3.5734876180030295E-2</v>
      </c>
      <c r="Z26" s="40">
        <f>IF('C9'!Z26&gt;0,'C15'!Z55/'C9'!Z26*100,"--")</f>
        <v>4.9450203063916488E-2</v>
      </c>
      <c r="AA26" s="40">
        <f>IF('C9'!AA26&gt;0,'C15'!AA55/'C9'!AA26*100,"--")</f>
        <v>3.6223952109209544E-3</v>
      </c>
      <c r="AB26" s="40">
        <f>IF('C9'!AB26&gt;0,'C15'!AB55/'C9'!AB26*100,"--")</f>
        <v>1.5593987884629358E-2</v>
      </c>
      <c r="AC26" s="40">
        <f>IF('C9'!AC26&gt;0,'C15'!AC55/'C9'!AC26*100,"--")</f>
        <v>3.6663752650690222E-3</v>
      </c>
      <c r="AD26" s="40">
        <f>IF('C9'!AD26&gt;0,'C15'!AD55/'C9'!AD26*100,"--")</f>
        <v>5.5259795737571164E-2</v>
      </c>
      <c r="AE26" s="53"/>
    </row>
    <row r="27" spans="1:31" ht="12.75" customHeight="1">
      <c r="A27" s="35" t="s">
        <v>15</v>
      </c>
      <c r="B27" s="40">
        <f>IF('C9'!B27&gt;0,'C15'!B56/'C9'!B27*100,"--")</f>
        <v>0</v>
      </c>
      <c r="C27" s="40">
        <f>IF('C9'!C27&gt;0,'C15'!C56/'C9'!C27*100,"--")</f>
        <v>0</v>
      </c>
      <c r="D27" s="40">
        <f>IF('C9'!D27&gt;0,'C15'!D56/'C9'!D27*100,"--")</f>
        <v>0</v>
      </c>
      <c r="E27" s="40">
        <f>IF('C9'!E27&gt;0,'C15'!E56/'C9'!E27*100,"--")</f>
        <v>0</v>
      </c>
      <c r="F27" s="40">
        <f>IF('C9'!F27&gt;0,'C15'!F56/'C9'!F27*100,"--")</f>
        <v>0</v>
      </c>
      <c r="G27" s="40">
        <f>IF('C9'!G27&gt;0,'C15'!G56/'C9'!G27*100,"--")</f>
        <v>0</v>
      </c>
      <c r="H27" s="40">
        <f>IF('C9'!H27&gt;0,'C15'!H56/'C9'!H27*100,"--")</f>
        <v>0</v>
      </c>
      <c r="I27" s="40">
        <f>IF('C9'!I27&gt;0,'C15'!I56/'C9'!I27*100,"--")</f>
        <v>2.2721617032189299E-2</v>
      </c>
      <c r="J27" s="40">
        <f>IF('C9'!J27&gt;0,'C15'!J56/'C9'!J27*100,"--")</f>
        <v>5.9489401625340103E-3</v>
      </c>
      <c r="K27" s="40">
        <f>IF('C9'!K27&gt;0,'C15'!K56/'C9'!K27*100,"--")</f>
        <v>6.8216221064119958E-3</v>
      </c>
      <c r="L27" s="40">
        <f>IF('C9'!L27&gt;0,'C15'!L56/'C9'!L27*100,"--")</f>
        <v>2.9721899318131562E-3</v>
      </c>
      <c r="M27" s="40">
        <f>IF('C9'!M27&gt;0,'C15'!M56/'C9'!M27*100,"--")</f>
        <v>1.0157709622889574E-2</v>
      </c>
      <c r="N27" s="40">
        <f>IF('C9'!N27&gt;0,'C15'!N56/'C9'!N27*100,"--")</f>
        <v>3.7794582220857603E-2</v>
      </c>
      <c r="O27" s="40">
        <f>IF('C9'!O27&gt;0,'C15'!O56/'C9'!O27*100,"--")</f>
        <v>1.373319613532006E-2</v>
      </c>
      <c r="P27" s="40">
        <f>IF('C9'!P27&gt;0,'C15'!P56/'C9'!P27*100,"--")</f>
        <v>8.0920443956449453E-3</v>
      </c>
      <c r="Q27" s="40">
        <f>IF('C9'!Q27&gt;0,'C15'!Q56/'C9'!Q27*100,"--")</f>
        <v>5.8521160785859425E-3</v>
      </c>
      <c r="R27" s="40">
        <f>IF('C9'!R27&gt;0,'C15'!R56/'C9'!R27*100,"--")</f>
        <v>6.0034704120553581E-3</v>
      </c>
      <c r="S27" s="40">
        <f>IF('C9'!S27&gt;0,'C15'!S56/'C9'!S27*100,"--")</f>
        <v>4.4407906019504215E-2</v>
      </c>
      <c r="T27" s="40">
        <f>IF('C9'!T27&gt;0,'C15'!T56/'C9'!T27*100,"--")</f>
        <v>2.5869127408281484E-2</v>
      </c>
      <c r="U27" s="40">
        <f>IF('C9'!U27&gt;0,'C15'!U56/'C9'!U27*100,"--")</f>
        <v>4.5597550775876147E-3</v>
      </c>
      <c r="V27" s="40">
        <f>IF('C9'!V27&gt;0,'C15'!V56/'C9'!V27*100,"--")</f>
        <v>1.8129643370103889E-2</v>
      </c>
      <c r="W27" s="40">
        <f>IF('C9'!W27&gt;0,'C15'!W56/'C9'!W27*100,"--")</f>
        <v>1.7195487353766879E-2</v>
      </c>
      <c r="X27" s="40">
        <f>IF('C9'!X27&gt;0,'C15'!X56/'C9'!X27*100,"--")</f>
        <v>3.6913344469785024E-2</v>
      </c>
      <c r="Y27" s="40">
        <f>IF('C9'!Y27&gt;0,'C15'!Y56/'C9'!Y27*100,"--")</f>
        <v>2.4664512074245568E-2</v>
      </c>
      <c r="Z27" s="40">
        <f>IF('C9'!Z27&gt;0,'C15'!Z56/'C9'!Z27*100,"--")</f>
        <v>2.7710227712906731E-2</v>
      </c>
      <c r="AA27" s="40">
        <f>IF('C9'!AA27&gt;0,'C15'!AA56/'C9'!AA27*100,"--")</f>
        <v>4.7059598197019152E-2</v>
      </c>
      <c r="AB27" s="40">
        <f>IF('C9'!AB27&gt;0,'C15'!AB56/'C9'!AB27*100,"--")</f>
        <v>3.2830905696816841E-2</v>
      </c>
      <c r="AC27" s="40">
        <f>IF('C9'!AC27&gt;0,'C15'!AC56/'C9'!AC27*100,"--")</f>
        <v>3.0911793433351164E-2</v>
      </c>
      <c r="AD27" s="40">
        <f>IF('C9'!AD27&gt;0,'C15'!AD56/'C9'!AD27*100,"--")</f>
        <v>2.4300015731466795E-2</v>
      </c>
      <c r="AE27" s="53"/>
    </row>
    <row r="28" spans="1:31" ht="12.75" customHeight="1">
      <c r="A28" s="35" t="s">
        <v>14</v>
      </c>
      <c r="B28" s="40">
        <f>IF('C9'!B28&gt;0,'C15'!B57/'C9'!B28*100,"--")</f>
        <v>0</v>
      </c>
      <c r="C28" s="40">
        <f>IF('C9'!C28&gt;0,'C15'!C57/'C9'!C28*100,"--")</f>
        <v>0</v>
      </c>
      <c r="D28" s="40">
        <f>IF('C9'!D28&gt;0,'C15'!D57/'C9'!D28*100,"--")</f>
        <v>0</v>
      </c>
      <c r="E28" s="40">
        <f>IF('C9'!E28&gt;0,'C15'!E57/'C9'!E28*100,"--")</f>
        <v>0</v>
      </c>
      <c r="F28" s="40">
        <f>IF('C9'!F28&gt;0,'C15'!F57/'C9'!F28*100,"--")</f>
        <v>0</v>
      </c>
      <c r="G28" s="40">
        <f>IF('C9'!G28&gt;0,'C15'!G57/'C9'!G28*100,"--")</f>
        <v>0</v>
      </c>
      <c r="H28" s="40">
        <f>IF('C9'!H28&gt;0,'C15'!H57/'C9'!H28*100,"--")</f>
        <v>0</v>
      </c>
      <c r="I28" s="40">
        <f>IF('C9'!I28&gt;0,'C15'!I57/'C9'!I28*100,"--")</f>
        <v>0.22610660014945982</v>
      </c>
      <c r="J28" s="40">
        <f>IF('C9'!J28&gt;0,'C15'!J57/'C9'!J28*100,"--")</f>
        <v>0.20651307592440007</v>
      </c>
      <c r="K28" s="40">
        <f>IF('C9'!K28&gt;0,'C15'!K57/'C9'!K28*100,"--")</f>
        <v>0.23431457792756419</v>
      </c>
      <c r="L28" s="40">
        <f>IF('C9'!L28&gt;0,'C15'!L57/'C9'!L28*100,"--")</f>
        <v>0.3714618999942253</v>
      </c>
      <c r="M28" s="40">
        <f>IF('C9'!M28&gt;0,'C15'!M57/'C9'!M28*100,"--")</f>
        <v>0.32890997466040905</v>
      </c>
      <c r="N28" s="40">
        <f>IF('C9'!N28&gt;0,'C15'!N57/'C9'!N28*100,"--")</f>
        <v>0.44363834222700838</v>
      </c>
      <c r="O28" s="40">
        <f>IF('C9'!O28&gt;0,'C15'!O57/'C9'!O28*100,"--")</f>
        <v>0.54658273176332373</v>
      </c>
      <c r="P28" s="40">
        <f>IF('C9'!P28&gt;0,'C15'!P57/'C9'!P28*100,"--")</f>
        <v>0.43635443874730534</v>
      </c>
      <c r="Q28" s="40">
        <f>IF('C9'!Q28&gt;0,'C15'!Q57/'C9'!Q28*100,"--")</f>
        <v>0.67038875028439648</v>
      </c>
      <c r="R28" s="40">
        <f>IF('C9'!R28&gt;0,'C15'!R57/'C9'!R28*100,"--")</f>
        <v>0.80418246861467713</v>
      </c>
      <c r="S28" s="40">
        <f>IF('C9'!S28&gt;0,'C15'!S57/'C9'!S28*100,"--")</f>
        <v>0.82601217972053753</v>
      </c>
      <c r="T28" s="40">
        <f>IF('C9'!T28&gt;0,'C15'!T57/'C9'!T28*100,"--")</f>
        <v>0.57945950872283225</v>
      </c>
      <c r="U28" s="40">
        <f>IF('C9'!U28&gt;0,'C15'!U57/'C9'!U28*100,"--")</f>
        <v>0.66832485798477781</v>
      </c>
      <c r="V28" s="40">
        <f>IF('C9'!V28&gt;0,'C15'!V57/'C9'!V28*100,"--")</f>
        <v>0.67731572832384568</v>
      </c>
      <c r="W28" s="40">
        <f>IF('C9'!W28&gt;0,'C15'!W57/'C9'!W28*100,"--")</f>
        <v>0.63232767098476317</v>
      </c>
      <c r="X28" s="40">
        <f>IF('C9'!X28&gt;0,'C15'!X57/'C9'!X28*100,"--")</f>
        <v>0.49009287236692622</v>
      </c>
      <c r="Y28" s="40">
        <f>IF('C9'!Y28&gt;0,'C15'!Y57/'C9'!Y28*100,"--")</f>
        <v>0.40431687697881863</v>
      </c>
      <c r="Z28" s="40">
        <f>IF('C9'!Z28&gt;0,'C15'!Z57/'C9'!Z28*100,"--")</f>
        <v>0.46434686794910907</v>
      </c>
      <c r="AA28" s="40">
        <f>IF('C9'!AA28&gt;0,'C15'!AA57/'C9'!AA28*100,"--")</f>
        <v>0.50122339067470445</v>
      </c>
      <c r="AB28" s="40">
        <f>IF('C9'!AB28&gt;0,'C15'!AB57/'C9'!AB28*100,"--")</f>
        <v>0.62772183417358574</v>
      </c>
      <c r="AC28" s="40">
        <f>IF('C9'!AC28&gt;0,'C15'!AC57/'C9'!AC28*100,"--")</f>
        <v>0.82708819736048333</v>
      </c>
      <c r="AD28" s="40">
        <f>IF('C9'!AD28&gt;0,'C15'!AD57/'C9'!AD28*100,"--")</f>
        <v>0.53714784871983401</v>
      </c>
      <c r="AE28" s="53"/>
    </row>
    <row r="29" spans="1:31" ht="12.75" customHeight="1">
      <c r="A29" s="35" t="s">
        <v>13</v>
      </c>
      <c r="B29" s="40">
        <f>IF('C9'!B29&gt;0,'C15'!B58/'C9'!B29*100,"--")</f>
        <v>0</v>
      </c>
      <c r="C29" s="40">
        <f>IF('C9'!C29&gt;0,'C15'!C58/'C9'!C29*100,"--")</f>
        <v>0</v>
      </c>
      <c r="D29" s="40">
        <f>IF('C9'!D29&gt;0,'C15'!D58/'C9'!D29*100,"--")</f>
        <v>0</v>
      </c>
      <c r="E29" s="40">
        <f>IF('C9'!E29&gt;0,'C15'!E58/'C9'!E29*100,"--")</f>
        <v>0</v>
      </c>
      <c r="F29" s="40">
        <f>IF('C9'!F29&gt;0,'C15'!F58/'C9'!F29*100,"--")</f>
        <v>0</v>
      </c>
      <c r="G29" s="40">
        <f>IF('C9'!G29&gt;0,'C15'!G58/'C9'!G29*100,"--")</f>
        <v>0</v>
      </c>
      <c r="H29" s="40">
        <f>IF('C9'!H29&gt;0,'C15'!H58/'C9'!H29*100,"--")</f>
        <v>0</v>
      </c>
      <c r="I29" s="40">
        <f>IF('C9'!I29&gt;0,'C15'!I58/'C9'!I29*100,"--")</f>
        <v>4.042779237395086E-2</v>
      </c>
      <c r="J29" s="40">
        <f>IF('C9'!J29&gt;0,'C15'!J58/'C9'!J29*100,"--")</f>
        <v>9.194181219034309E-3</v>
      </c>
      <c r="K29" s="40">
        <f>IF('C9'!K29&gt;0,'C15'!K58/'C9'!K29*100,"--")</f>
        <v>4.3123069192937694E-2</v>
      </c>
      <c r="L29" s="40">
        <f>IF('C9'!L29&gt;0,'C15'!L58/'C9'!L29*100,"--")</f>
        <v>1.5586492520784612E-2</v>
      </c>
      <c r="M29" s="40">
        <f>IF('C9'!M29&gt;0,'C15'!M58/'C9'!M29*100,"--")</f>
        <v>4.9879953410258471E-2</v>
      </c>
      <c r="N29" s="40">
        <f>IF('C9'!N29&gt;0,'C15'!N58/'C9'!N29*100,"--")</f>
        <v>5.4794758897196896E-3</v>
      </c>
      <c r="O29" s="40">
        <f>IF('C9'!O29&gt;0,'C15'!O58/'C9'!O29*100,"--")</f>
        <v>1.205088290794052E-2</v>
      </c>
      <c r="P29" s="40">
        <f>IF('C9'!P29&gt;0,'C15'!P58/'C9'!P29*100,"--")</f>
        <v>1.7862524373717381E-2</v>
      </c>
      <c r="Q29" s="40">
        <f>IF('C9'!Q29&gt;0,'C15'!Q58/'C9'!Q29*100,"--")</f>
        <v>3.4856785436365376E-2</v>
      </c>
      <c r="R29" s="40">
        <f>IF('C9'!R29&gt;0,'C15'!R58/'C9'!R29*100,"--")</f>
        <v>5.2201424731501092E-2</v>
      </c>
      <c r="S29" s="40">
        <f>IF('C9'!S29&gt;0,'C15'!S58/'C9'!S29*100,"--")</f>
        <v>5.6442031515904462E-2</v>
      </c>
      <c r="T29" s="40">
        <f>IF('C9'!T29&gt;0,'C15'!T58/'C9'!T29*100,"--")</f>
        <v>3.7263709144273904E-2</v>
      </c>
      <c r="U29" s="40">
        <f>IF('C9'!U29&gt;0,'C15'!U58/'C9'!U29*100,"--")</f>
        <v>4.691366873950141E-2</v>
      </c>
      <c r="V29" s="40">
        <f>IF('C9'!V29&gt;0,'C15'!V58/'C9'!V29*100,"--")</f>
        <v>7.3787246615612881E-2</v>
      </c>
      <c r="W29" s="40">
        <f>IF('C9'!W29&gt;0,'C15'!W58/'C9'!W29*100,"--")</f>
        <v>5.3584566978826575E-2</v>
      </c>
      <c r="X29" s="40">
        <f>IF('C9'!X29&gt;0,'C15'!X58/'C9'!X29*100,"--")</f>
        <v>2.4685311867980595E-2</v>
      </c>
      <c r="Y29" s="40">
        <f>IF('C9'!Y29&gt;0,'C15'!Y58/'C9'!Y29*100,"--")</f>
        <v>6.0280131186421518E-2</v>
      </c>
      <c r="Z29" s="40">
        <f>IF('C9'!Z29&gt;0,'C15'!Z58/'C9'!Z29*100,"--")</f>
        <v>3.7438473275651182E-2</v>
      </c>
      <c r="AA29" s="40">
        <f>IF('C9'!AA29&gt;0,'C15'!AA58/'C9'!AA29*100,"--")</f>
        <v>1.4467296331800161E-2</v>
      </c>
      <c r="AB29" s="40">
        <f>IF('C9'!AB29&gt;0,'C15'!AB58/'C9'!AB29*100,"--")</f>
        <v>2.0315260369524156E-2</v>
      </c>
      <c r="AC29" s="40">
        <f>IF('C9'!AC29&gt;0,'C15'!AC58/'C9'!AC29*100,"--")</f>
        <v>3.4284452219510278E-2</v>
      </c>
      <c r="AD29" s="40">
        <f>IF('C9'!AD29&gt;0,'C15'!AD58/'C9'!AD29*100,"--")</f>
        <v>2.9802956213250874E-2</v>
      </c>
      <c r="AE29" s="53"/>
    </row>
    <row r="30" spans="1:31" ht="12.75" customHeight="1">
      <c r="A30" s="35" t="s">
        <v>12</v>
      </c>
      <c r="B30" s="40">
        <f>IF('C9'!B30&gt;0,'C15'!B59/'C9'!B30*100,"--")</f>
        <v>0</v>
      </c>
      <c r="C30" s="40">
        <f>IF('C9'!C30&gt;0,'C15'!C59/'C9'!C30*100,"--")</f>
        <v>0</v>
      </c>
      <c r="D30" s="40">
        <f>IF('C9'!D30&gt;0,'C15'!D59/'C9'!D30*100,"--")</f>
        <v>0</v>
      </c>
      <c r="E30" s="40">
        <f>IF('C9'!E30&gt;0,'C15'!E59/'C9'!E30*100,"--")</f>
        <v>0</v>
      </c>
      <c r="F30" s="40">
        <f>IF('C9'!F30&gt;0,'C15'!F59/'C9'!F30*100,"--")</f>
        <v>0</v>
      </c>
      <c r="G30" s="40">
        <f>IF('C9'!G30&gt;0,'C15'!G59/'C9'!G30*100,"--")</f>
        <v>0</v>
      </c>
      <c r="H30" s="40">
        <f>IF('C9'!H30&gt;0,'C15'!H59/'C9'!H30*100,"--")</f>
        <v>0</v>
      </c>
      <c r="I30" s="40">
        <f>IF('C9'!I30&gt;0,'C15'!I59/'C9'!I30*100,"--")</f>
        <v>2.3893864256877066E-2</v>
      </c>
      <c r="J30" s="40">
        <f>IF('C9'!J30&gt;0,'C15'!J59/'C9'!J30*100,"--")</f>
        <v>2.3787539471279588E-2</v>
      </c>
      <c r="K30" s="40">
        <f>IF('C9'!K30&gt;0,'C15'!K59/'C9'!K30*100,"--")</f>
        <v>2.583256927473843E-2</v>
      </c>
      <c r="L30" s="40">
        <f>IF('C9'!L30&gt;0,'C15'!L59/'C9'!L30*100,"--")</f>
        <v>2.6440499764662014E-2</v>
      </c>
      <c r="M30" s="40">
        <f>IF('C9'!M30&gt;0,'C15'!M59/'C9'!M30*100,"--")</f>
        <v>1.9817740915542007E-2</v>
      </c>
      <c r="N30" s="40">
        <f>IF('C9'!N30&gt;0,'C15'!N59/'C9'!N30*100,"--")</f>
        <v>1.2677718710985933E-2</v>
      </c>
      <c r="O30" s="40">
        <f>IF('C9'!O30&gt;0,'C15'!O59/'C9'!O30*100,"--")</f>
        <v>9.0729080978648353E-3</v>
      </c>
      <c r="P30" s="40">
        <f>IF('C9'!P30&gt;0,'C15'!P59/'C9'!P30*100,"--")</f>
        <v>8.8950320789259046E-3</v>
      </c>
      <c r="Q30" s="40">
        <f>IF('C9'!Q30&gt;0,'C15'!Q59/'C9'!Q30*100,"--")</f>
        <v>1.0765611012840333E-2</v>
      </c>
      <c r="R30" s="40">
        <f>IF('C9'!R30&gt;0,'C15'!R59/'C9'!R30*100,"--")</f>
        <v>8.4814994887023234E-3</v>
      </c>
      <c r="S30" s="40">
        <f>IF('C9'!S30&gt;0,'C15'!S59/'C9'!S30*100,"--")</f>
        <v>8.8212935914734683E-3</v>
      </c>
      <c r="T30" s="40">
        <f>IF('C9'!T30&gt;0,'C15'!T59/'C9'!T30*100,"--")</f>
        <v>8.2628502404081192E-3</v>
      </c>
      <c r="U30" s="40">
        <f>IF('C9'!U30&gt;0,'C15'!U59/'C9'!U30*100,"--")</f>
        <v>8.1054973269676211E-3</v>
      </c>
      <c r="V30" s="40">
        <f>IF('C9'!V30&gt;0,'C15'!V59/'C9'!V30*100,"--")</f>
        <v>7.1621390377380389E-3</v>
      </c>
      <c r="W30" s="40">
        <f>IF('C9'!W30&gt;0,'C15'!W59/'C9'!W30*100,"--")</f>
        <v>5.3879933591278245E-3</v>
      </c>
      <c r="X30" s="40">
        <f>IF('C9'!X30&gt;0,'C15'!X59/'C9'!X30*100,"--")</f>
        <v>2.5363670765200124E-3</v>
      </c>
      <c r="Y30" s="40">
        <f>IF('C9'!Y30&gt;0,'C15'!Y59/'C9'!Y30*100,"--")</f>
        <v>2.5697688197097402E-3</v>
      </c>
      <c r="Z30" s="40">
        <f>IF('C9'!Z30&gt;0,'C15'!Z59/'C9'!Z30*100,"--")</f>
        <v>1.9414780652129021E-3</v>
      </c>
      <c r="AA30" s="40">
        <f>IF('C9'!AA30&gt;0,'C15'!AA59/'C9'!AA30*100,"--")</f>
        <v>4.3688915713389108E-3</v>
      </c>
      <c r="AB30" s="40">
        <f>IF('C9'!AB30&gt;0,'C15'!AB59/'C9'!AB30*100,"--")</f>
        <v>2.8633104868024547E-3</v>
      </c>
      <c r="AC30" s="40">
        <f>IF('C9'!AC30&gt;0,'C15'!AC59/'C9'!AC30*100,"--")</f>
        <v>1.355313697457798E-3</v>
      </c>
      <c r="AD30" s="40">
        <f>IF('C9'!AD30&gt;0,'C15'!AD59/'C9'!AD30*100,"--")</f>
        <v>6.9228927367032339E-3</v>
      </c>
      <c r="AE30" s="53"/>
    </row>
    <row r="31" spans="1:31" ht="12.75" customHeight="1">
      <c r="A31" s="35" t="s">
        <v>11</v>
      </c>
      <c r="B31" s="40">
        <f>IF('C9'!B31&gt;0,'C15'!B60/'C9'!B31*100,"--")</f>
        <v>0</v>
      </c>
      <c r="C31" s="40">
        <f>IF('C9'!C31&gt;0,'C15'!C60/'C9'!C31*100,"--")</f>
        <v>0</v>
      </c>
      <c r="D31" s="40">
        <f>IF('C9'!D31&gt;0,'C15'!D60/'C9'!D31*100,"--")</f>
        <v>0</v>
      </c>
      <c r="E31" s="40">
        <f>IF('C9'!E31&gt;0,'C15'!E60/'C9'!E31*100,"--")</f>
        <v>0</v>
      </c>
      <c r="F31" s="40">
        <f>IF('C9'!F31&gt;0,'C15'!F60/'C9'!F31*100,"--")</f>
        <v>0</v>
      </c>
      <c r="G31" s="40">
        <f>IF('C9'!G31&gt;0,'C15'!G60/'C9'!G31*100,"--")</f>
        <v>0</v>
      </c>
      <c r="H31" s="40">
        <f>IF('C9'!H31&gt;0,'C15'!H60/'C9'!H31*100,"--")</f>
        <v>0</v>
      </c>
      <c r="I31" s="40">
        <f>IF('C9'!I31&gt;0,'C15'!I60/'C9'!I31*100,"--")</f>
        <v>8.4034301489112395E-2</v>
      </c>
      <c r="J31" s="40">
        <f>IF('C9'!J31&gt;0,'C15'!J60/'C9'!J31*100,"--")</f>
        <v>7.1934184899032666E-2</v>
      </c>
      <c r="K31" s="40">
        <f>IF('C9'!K31&gt;0,'C15'!K60/'C9'!K31*100,"--")</f>
        <v>0.19995671689384903</v>
      </c>
      <c r="L31" s="40">
        <f>IF('C9'!L31&gt;0,'C15'!L60/'C9'!L31*100,"--")</f>
        <v>0.18298552183176439</v>
      </c>
      <c r="M31" s="40">
        <f>IF('C9'!M31&gt;0,'C15'!M60/'C9'!M31*100,"--")</f>
        <v>0.10269574669652951</v>
      </c>
      <c r="N31" s="40">
        <f>IF('C9'!N31&gt;0,'C15'!N60/'C9'!N31*100,"--")</f>
        <v>0.12811806494740899</v>
      </c>
      <c r="O31" s="40">
        <f>IF('C9'!O31&gt;0,'C15'!O60/'C9'!O31*100,"--")</f>
        <v>6.4935184594779705E-2</v>
      </c>
      <c r="P31" s="40">
        <f>IF('C9'!P31&gt;0,'C15'!P60/'C9'!P31*100,"--")</f>
        <v>0.30571455312239482</v>
      </c>
      <c r="Q31" s="40">
        <f>IF('C9'!Q31&gt;0,'C15'!Q60/'C9'!Q31*100,"--")</f>
        <v>0.28303909129465388</v>
      </c>
      <c r="R31" s="40">
        <f>IF('C9'!R31&gt;0,'C15'!R60/'C9'!R31*100,"--")</f>
        <v>0.21048122484280882</v>
      </c>
      <c r="S31" s="40">
        <f>IF('C9'!S31&gt;0,'C15'!S60/'C9'!S31*100,"--")</f>
        <v>0.13243176805037796</v>
      </c>
      <c r="T31" s="40">
        <f>IF('C9'!T31&gt;0,'C15'!T60/'C9'!T31*100,"--")</f>
        <v>0.8194833478509278</v>
      </c>
      <c r="U31" s="40">
        <f>IF('C9'!U31&gt;0,'C15'!U60/'C9'!U31*100,"--")</f>
        <v>0.43937882528305744</v>
      </c>
      <c r="V31" s="40">
        <f>IF('C9'!V31&gt;0,'C15'!V60/'C9'!V31*100,"--")</f>
        <v>0.26405674786285238</v>
      </c>
      <c r="W31" s="40">
        <f>IF('C9'!W31&gt;0,'C15'!W60/'C9'!W31*100,"--")</f>
        <v>0.30168930258607324</v>
      </c>
      <c r="X31" s="40">
        <f>IF('C9'!X31&gt;0,'C15'!X60/'C9'!X31*100,"--")</f>
        <v>0.28430218137189361</v>
      </c>
      <c r="Y31" s="40">
        <f>IF('C9'!Y31&gt;0,'C15'!Y60/'C9'!Y31*100,"--")</f>
        <v>0.24076082768909141</v>
      </c>
      <c r="Z31" s="40">
        <f>IF('C9'!Z31&gt;0,'C15'!Z60/'C9'!Z31*100,"--")</f>
        <v>0.55609646975883276</v>
      </c>
      <c r="AA31" s="40">
        <f>IF('C9'!AA31&gt;0,'C15'!AA60/'C9'!AA31*100,"--")</f>
        <v>0.21939912806260817</v>
      </c>
      <c r="AB31" s="40">
        <f>IF('C9'!AB31&gt;0,'C15'!AB60/'C9'!AB31*100,"--")</f>
        <v>0.2435035157592953</v>
      </c>
      <c r="AC31" s="40">
        <f>IF('C9'!AC31&gt;0,'C15'!AC60/'C9'!AC31*100,"--")</f>
        <v>0.54880228024994804</v>
      </c>
      <c r="AD31" s="40">
        <f>IF('C9'!AD31&gt;0,'C15'!AD60/'C9'!AD31*100,"--")</f>
        <v>0.18256981667807934</v>
      </c>
      <c r="AE31" s="53"/>
    </row>
    <row r="32" spans="1:31" ht="12.75" customHeight="1">
      <c r="A32" s="35" t="s">
        <v>10</v>
      </c>
      <c r="B32" s="40">
        <f>IF('C9'!B32&gt;0,'C15'!B61/'C9'!B32*100,"--")</f>
        <v>0</v>
      </c>
      <c r="C32" s="40">
        <f>IF('C9'!C32&gt;0,'C15'!C61/'C9'!C32*100,"--")</f>
        <v>0</v>
      </c>
      <c r="D32" s="40">
        <f>IF('C9'!D32&gt;0,'C15'!D61/'C9'!D32*100,"--")</f>
        <v>0</v>
      </c>
      <c r="E32" s="40">
        <f>IF('C9'!E32&gt;0,'C15'!E61/'C9'!E32*100,"--")</f>
        <v>0</v>
      </c>
      <c r="F32" s="40">
        <f>IF('C9'!F32&gt;0,'C15'!F61/'C9'!F32*100,"--")</f>
        <v>0</v>
      </c>
      <c r="G32" s="40">
        <f>IF('C9'!G32&gt;0,'C15'!G61/'C9'!G32*100,"--")</f>
        <v>0</v>
      </c>
      <c r="H32" s="40">
        <f>IF('C9'!H32&gt;0,'C15'!H61/'C9'!H32*100,"--")</f>
        <v>0</v>
      </c>
      <c r="I32" s="40">
        <f>IF('C9'!I32&gt;0,'C15'!I61/'C9'!I32*100,"--")</f>
        <v>0.16558862402965455</v>
      </c>
      <c r="J32" s="40">
        <f>IF('C9'!J32&gt;0,'C15'!J61/'C9'!J32*100,"--")</f>
        <v>0.18729054905836409</v>
      </c>
      <c r="K32" s="40">
        <f>IF('C9'!K32&gt;0,'C15'!K61/'C9'!K32*100,"--")</f>
        <v>0.12463667717491048</v>
      </c>
      <c r="L32" s="40">
        <f>IF('C9'!L32&gt;0,'C15'!L61/'C9'!L32*100,"--")</f>
        <v>5.0260550202100102E-2</v>
      </c>
      <c r="M32" s="40">
        <f>IF('C9'!M32&gt;0,'C15'!M61/'C9'!M32*100,"--")</f>
        <v>0.10346725321551541</v>
      </c>
      <c r="N32" s="40">
        <f>IF('C9'!N32&gt;0,'C15'!N61/'C9'!N32*100,"--")</f>
        <v>0.10604524145357232</v>
      </c>
      <c r="O32" s="40">
        <f>IF('C9'!O32&gt;0,'C15'!O61/'C9'!O32*100,"--")</f>
        <v>9.2425650321906777E-2</v>
      </c>
      <c r="P32" s="40">
        <f>IF('C9'!P32&gt;0,'C15'!P61/'C9'!P32*100,"--")</f>
        <v>0.11457226048919797</v>
      </c>
      <c r="Q32" s="40">
        <f>IF('C9'!Q32&gt;0,'C15'!Q61/'C9'!Q32*100,"--")</f>
        <v>0.26565193381282742</v>
      </c>
      <c r="R32" s="40">
        <f>IF('C9'!R32&gt;0,'C15'!R61/'C9'!R32*100,"--")</f>
        <v>0.48668267931941644</v>
      </c>
      <c r="S32" s="40">
        <f>IF('C9'!S32&gt;0,'C15'!S61/'C9'!S32*100,"--")</f>
        <v>0.9930622918927462</v>
      </c>
      <c r="T32" s="40">
        <f>IF('C9'!T32&gt;0,'C15'!T61/'C9'!T32*100,"--")</f>
        <v>1.7415541907106666</v>
      </c>
      <c r="U32" s="40">
        <f>IF('C9'!U32&gt;0,'C15'!U61/'C9'!U32*100,"--")</f>
        <v>2.2480236444599333</v>
      </c>
      <c r="V32" s="40">
        <f>IF('C9'!V32&gt;0,'C15'!V61/'C9'!V32*100,"--")</f>
        <v>1.2818843939302955</v>
      </c>
      <c r="W32" s="40">
        <f>IF('C9'!W32&gt;0,'C15'!W61/'C9'!W32*100,"--")</f>
        <v>1.4850370660025349</v>
      </c>
      <c r="X32" s="40">
        <f>IF('C9'!X32&gt;0,'C15'!X61/'C9'!X32*100,"--")</f>
        <v>2.009128936379565</v>
      </c>
      <c r="Y32" s="40">
        <f>IF('C9'!Y32&gt;0,'C15'!Y61/'C9'!Y32*100,"--")</f>
        <v>2.3500209660875679</v>
      </c>
      <c r="Z32" s="40">
        <f>IF('C9'!Z32&gt;0,'C15'!Z61/'C9'!Z32*100,"--")</f>
        <v>1.4260488268790574</v>
      </c>
      <c r="AA32" s="40">
        <f>IF('C9'!AA32&gt;0,'C15'!AA61/'C9'!AA32*100,"--")</f>
        <v>1.8486129066133627</v>
      </c>
      <c r="AB32" s="40">
        <f>IF('C9'!AB32&gt;0,'C15'!AB61/'C9'!AB32*100,"--")</f>
        <v>1.4048906686406974</v>
      </c>
      <c r="AC32" s="40">
        <f>IF('C9'!AC32&gt;0,'C15'!AC61/'C9'!AC32*100,"--")</f>
        <v>2.2909654294557735</v>
      </c>
      <c r="AD32" s="40">
        <f>IF('C9'!AD32&gt;0,'C15'!AD61/'C9'!AD32*100,"--")</f>
        <v>0.72179084747037625</v>
      </c>
      <c r="AE32" s="53"/>
    </row>
    <row r="33" spans="1:31" ht="12.75" customHeight="1">
      <c r="A33" s="35" t="s">
        <v>9</v>
      </c>
      <c r="B33" s="40">
        <f>IF('C9'!B33&gt;0,'C15'!B62/'C9'!B33*100,"--")</f>
        <v>0</v>
      </c>
      <c r="C33" s="40">
        <f>IF('C9'!C33&gt;0,'C15'!C62/'C9'!C33*100,"--")</f>
        <v>0</v>
      </c>
      <c r="D33" s="40">
        <f>IF('C9'!D33&gt;0,'C15'!D62/'C9'!D33*100,"--")</f>
        <v>0</v>
      </c>
      <c r="E33" s="40">
        <f>IF('C9'!E33&gt;0,'C15'!E62/'C9'!E33*100,"--")</f>
        <v>0</v>
      </c>
      <c r="F33" s="40">
        <f>IF('C9'!F33&gt;0,'C15'!F62/'C9'!F33*100,"--")</f>
        <v>0</v>
      </c>
      <c r="G33" s="40">
        <f>IF('C9'!G33&gt;0,'C15'!G62/'C9'!G33*100,"--")</f>
        <v>0</v>
      </c>
      <c r="H33" s="40">
        <f>IF('C9'!H33&gt;0,'C15'!H62/'C9'!H33*100,"--")</f>
        <v>0</v>
      </c>
      <c r="I33" s="40">
        <f>IF('C9'!I33&gt;0,'C15'!I62/'C9'!I33*100,"--")</f>
        <v>9.5567992553445266E-2</v>
      </c>
      <c r="J33" s="40">
        <f>IF('C9'!J33&gt;0,'C15'!J62/'C9'!J33*100,"--")</f>
        <v>7.8506544587766736E-2</v>
      </c>
      <c r="K33" s="40">
        <f>IF('C9'!K33&gt;0,'C15'!K62/'C9'!K33*100,"--")</f>
        <v>9.6679490118453726E-2</v>
      </c>
      <c r="L33" s="40">
        <f>IF('C9'!L33&gt;0,'C15'!L62/'C9'!L33*100,"--")</f>
        <v>0.12787517524914077</v>
      </c>
      <c r="M33" s="40">
        <f>IF('C9'!M33&gt;0,'C15'!M62/'C9'!M33*100,"--")</f>
        <v>0.17510011718770113</v>
      </c>
      <c r="N33" s="40">
        <f>IF('C9'!N33&gt;0,'C15'!N62/'C9'!N33*100,"--")</f>
        <v>0.17260750035879008</v>
      </c>
      <c r="O33" s="40">
        <f>IF('C9'!O33&gt;0,'C15'!O62/'C9'!O33*100,"--")</f>
        <v>0.16963900127642392</v>
      </c>
      <c r="P33" s="40">
        <f>IF('C9'!P33&gt;0,'C15'!P62/'C9'!P33*100,"--")</f>
        <v>0.1476628610010082</v>
      </c>
      <c r="Q33" s="40">
        <f>IF('C9'!Q33&gt;0,'C15'!Q62/'C9'!Q33*100,"--")</f>
        <v>0.16000875298664261</v>
      </c>
      <c r="R33" s="40">
        <f>IF('C9'!R33&gt;0,'C15'!R62/'C9'!R33*100,"--")</f>
        <v>0.17612543782858062</v>
      </c>
      <c r="S33" s="40">
        <f>IF('C9'!S33&gt;0,'C15'!S62/'C9'!S33*100,"--")</f>
        <v>0.12130990341092235</v>
      </c>
      <c r="T33" s="40">
        <f>IF('C9'!T33&gt;0,'C15'!T62/'C9'!T33*100,"--")</f>
        <v>0.14284331857481661</v>
      </c>
      <c r="U33" s="40">
        <f>IF('C9'!U33&gt;0,'C15'!U62/'C9'!U33*100,"--")</f>
        <v>0.12813934193642554</v>
      </c>
      <c r="V33" s="40">
        <f>IF('C9'!V33&gt;0,'C15'!V62/'C9'!V33*100,"--")</f>
        <v>0.12758781641077568</v>
      </c>
      <c r="W33" s="40">
        <f>IF('C9'!W33&gt;0,'C15'!W62/'C9'!W33*100,"--")</f>
        <v>0.13848796855870685</v>
      </c>
      <c r="X33" s="40">
        <f>IF('C9'!X33&gt;0,'C15'!X62/'C9'!X33*100,"--")</f>
        <v>0.11051146867477168</v>
      </c>
      <c r="Y33" s="40">
        <f>IF('C9'!Y33&gt;0,'C15'!Y62/'C9'!Y33*100,"--")</f>
        <v>0.12144321535592825</v>
      </c>
      <c r="Z33" s="40">
        <f>IF('C9'!Z33&gt;0,'C15'!Z62/'C9'!Z33*100,"--")</f>
        <v>0.10896212769190028</v>
      </c>
      <c r="AA33" s="40">
        <f>IF('C9'!AA33&gt;0,'C15'!AA62/'C9'!AA33*100,"--")</f>
        <v>8.8706918123147002E-2</v>
      </c>
      <c r="AB33" s="40">
        <f>IF('C9'!AB33&gt;0,'C15'!AB62/'C9'!AB33*100,"--")</f>
        <v>9.4799219925339448E-2</v>
      </c>
      <c r="AC33" s="40">
        <f>IF('C9'!AC33&gt;0,'C15'!AC62/'C9'!AC33*100,"--")</f>
        <v>0.11820032798545632</v>
      </c>
      <c r="AD33" s="40">
        <f>IF('C9'!AD33&gt;0,'C15'!AD62/'C9'!AD33*100,"--")</f>
        <v>0.1084502289643305</v>
      </c>
      <c r="AE33" s="53"/>
    </row>
    <row r="34" spans="1:31" ht="12.75" customHeight="1">
      <c r="A34" s="2" t="s">
        <v>50</v>
      </c>
      <c r="B34" s="40">
        <f>IF('C9'!B34&gt;0,'C15'!B63/'C9'!B34*100,"--")</f>
        <v>0</v>
      </c>
      <c r="C34" s="40">
        <f>IF('C9'!C34&gt;0,'C15'!C63/'C9'!C34*100,"--")</f>
        <v>0</v>
      </c>
      <c r="D34" s="40">
        <f>IF('C9'!D34&gt;0,'C15'!D63/'C9'!D34*100,"--")</f>
        <v>0</v>
      </c>
      <c r="E34" s="40">
        <f>IF('C9'!E34&gt;0,'C15'!E63/'C9'!E34*100,"--")</f>
        <v>0</v>
      </c>
      <c r="F34" s="40">
        <f>IF('C9'!F34&gt;0,'C15'!F63/'C9'!F34*100,"--")</f>
        <v>0</v>
      </c>
      <c r="G34" s="40">
        <f>IF('C9'!G34&gt;0,'C15'!G63/'C9'!G34*100,"--")</f>
        <v>0</v>
      </c>
      <c r="H34" s="40">
        <f>IF('C9'!H34&gt;0,'C15'!H63/'C9'!H34*100,"--")</f>
        <v>0</v>
      </c>
      <c r="I34" s="40">
        <f>IF('C9'!I34&gt;0,'C15'!I63/'C9'!I34*100,"--")</f>
        <v>0.12667507008324019</v>
      </c>
      <c r="J34" s="40">
        <f>IF('C9'!J34&gt;0,'C15'!J63/'C9'!J34*100,"--")</f>
        <v>0.1426170390570779</v>
      </c>
      <c r="K34" s="40">
        <f>IF('C9'!K34&gt;0,'C15'!K63/'C9'!K34*100,"--")</f>
        <v>0.16714358868700668</v>
      </c>
      <c r="L34" s="40">
        <f>IF('C9'!L34&gt;0,'C15'!L63/'C9'!L34*100,"--")</f>
        <v>0.15988822407387596</v>
      </c>
      <c r="M34" s="40">
        <f>IF('C9'!M34&gt;0,'C15'!M63/'C9'!M34*100,"--")</f>
        <v>0.11814290973894005</v>
      </c>
      <c r="N34" s="40">
        <f>IF('C9'!N34&gt;0,'C15'!N63/'C9'!N34*100,"--")</f>
        <v>9.7806936937569935E-2</v>
      </c>
      <c r="O34" s="40">
        <f>IF('C9'!O34&gt;0,'C15'!O63/'C9'!O34*100,"--")</f>
        <v>9.1988804520459377E-2</v>
      </c>
      <c r="P34" s="40">
        <f>IF('C9'!P34&gt;0,'C15'!P63/'C9'!P34*100,"--")</f>
        <v>7.9818283111172492E-2</v>
      </c>
      <c r="Q34" s="40">
        <f>IF('C9'!Q34&gt;0,'C15'!Q63/'C9'!Q34*100,"--")</f>
        <v>8.4632758423190055E-2</v>
      </c>
      <c r="R34" s="40">
        <f>IF('C9'!R34&gt;0,'C15'!R63/'C9'!R34*100,"--")</f>
        <v>9.9402695491944845E-2</v>
      </c>
      <c r="S34" s="40">
        <f>IF('C9'!S34&gt;0,'C15'!S63/'C9'!S34*100,"--")</f>
        <v>0.10211452670145844</v>
      </c>
      <c r="T34" s="40">
        <f>IF('C9'!T34&gt;0,'C15'!T63/'C9'!T34*100,"--")</f>
        <v>0.11773692320924647</v>
      </c>
      <c r="U34" s="40">
        <f>IF('C9'!U34&gt;0,'C15'!U63/'C9'!U34*100,"--")</f>
        <v>0.12856056508874952</v>
      </c>
      <c r="V34" s="40">
        <f>IF('C9'!V34&gt;0,'C15'!V63/'C9'!V34*100,"--")</f>
        <v>0.12354337750532822</v>
      </c>
      <c r="W34" s="40">
        <f>IF('C9'!W34&gt;0,'C15'!W63/'C9'!W34*100,"--")</f>
        <v>0.11817745686448725</v>
      </c>
      <c r="X34" s="40">
        <f>IF('C9'!X34&gt;0,'C15'!X63/'C9'!X34*100,"--")</f>
        <v>0.11048484719992492</v>
      </c>
      <c r="Y34" s="40">
        <f>IF('C9'!Y34&gt;0,'C15'!Y63/'C9'!Y34*100,"--")</f>
        <v>0.1304432921517357</v>
      </c>
      <c r="Z34" s="40">
        <f>IF('C9'!Z34&gt;0,'C15'!Z63/'C9'!Z34*100,"--")</f>
        <v>9.5697271186392721E-2</v>
      </c>
      <c r="AA34" s="40">
        <f>IF('C9'!AA34&gt;0,'C15'!AA63/'C9'!AA34*100,"--")</f>
        <v>8.0141027363236819E-2</v>
      </c>
      <c r="AB34" s="40">
        <f>IF('C9'!AB34&gt;0,'C15'!AB63/'C9'!AB34*100,"--")</f>
        <v>7.4437372353663364E-2</v>
      </c>
      <c r="AC34" s="40">
        <f>IF('C9'!AC34&gt;0,'C15'!AC63/'C9'!AC34*100,"--")</f>
        <v>9.2649557098207783E-2</v>
      </c>
      <c r="AD34" s="40">
        <f>IF('C9'!AD34&gt;0,'C15'!AD63/'C9'!AD34*100,"--")</f>
        <v>9.4168235963093858E-2</v>
      </c>
      <c r="AE34" s="53"/>
    </row>
    <row r="35" spans="1:31" ht="12.75" customHeight="1">
      <c r="B35" s="55"/>
      <c r="C35" s="54"/>
      <c r="D35" s="54"/>
      <c r="E35" s="54"/>
      <c r="F35" s="54"/>
      <c r="G35" s="54"/>
      <c r="H35" s="54"/>
      <c r="I35" s="54"/>
      <c r="J35" s="54"/>
      <c r="K35" s="54"/>
      <c r="L35" s="54"/>
      <c r="P35" s="54"/>
      <c r="Q35" s="54"/>
      <c r="R35" s="54"/>
      <c r="S35" s="54"/>
      <c r="T35" s="54"/>
      <c r="U35" s="54"/>
      <c r="V35" s="54"/>
      <c r="W35" s="54"/>
      <c r="X35" s="54"/>
      <c r="Y35" s="54"/>
      <c r="Z35" s="40"/>
      <c r="AA35" s="40"/>
      <c r="AB35" s="40"/>
      <c r="AC35" s="40"/>
      <c r="AD35" s="40"/>
      <c r="AE35" s="53"/>
    </row>
    <row r="36" spans="1:31" ht="12.75" customHeight="1" thickBot="1">
      <c r="A36" s="116" t="s">
        <v>48</v>
      </c>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53"/>
    </row>
    <row r="37" spans="1:31" ht="12.75" customHeight="1">
      <c r="AE37" s="53"/>
    </row>
    <row r="38" spans="1:31" ht="12.75" customHeight="1">
      <c r="A38" s="35" t="s">
        <v>33</v>
      </c>
      <c r="B38" s="47">
        <v>0</v>
      </c>
      <c r="C38" s="47">
        <v>0</v>
      </c>
      <c r="D38" s="47">
        <v>0</v>
      </c>
      <c r="E38" s="47">
        <v>0</v>
      </c>
      <c r="F38" s="47">
        <v>0</v>
      </c>
      <c r="G38" s="47">
        <v>0</v>
      </c>
      <c r="H38" s="47">
        <v>0</v>
      </c>
      <c r="I38" s="47">
        <v>5.2130000000000003E-2</v>
      </c>
      <c r="J38" s="47">
        <v>1.1167E-2</v>
      </c>
      <c r="K38" s="47">
        <v>1.1577E-2</v>
      </c>
      <c r="L38" s="47">
        <v>1.7064000000000003E-2</v>
      </c>
      <c r="M38" s="47">
        <v>0.126085</v>
      </c>
      <c r="N38" s="47">
        <v>2.4681000000000002E-2</v>
      </c>
      <c r="O38" s="47">
        <v>0.15764600000000001</v>
      </c>
      <c r="P38" s="47">
        <v>0.24018</v>
      </c>
      <c r="Q38" s="47">
        <v>0.29918400000000001</v>
      </c>
      <c r="R38" s="47">
        <v>0.300562</v>
      </c>
      <c r="S38" s="47">
        <v>0.30046300000000004</v>
      </c>
      <c r="T38" s="47">
        <v>0.23137099999999999</v>
      </c>
      <c r="U38" s="57">
        <v>0.29157100000000002</v>
      </c>
      <c r="V38" s="57">
        <v>0.33834500000000001</v>
      </c>
      <c r="W38" s="47">
        <v>0.19092200000000004</v>
      </c>
      <c r="X38" s="47">
        <v>0.13805100000000001</v>
      </c>
      <c r="Y38" s="47">
        <v>0.12801500000000002</v>
      </c>
      <c r="Z38" s="47">
        <v>0.130907</v>
      </c>
      <c r="AA38" s="47">
        <v>9.6860000000000002E-2</v>
      </c>
      <c r="AB38" s="47">
        <v>0.108944</v>
      </c>
      <c r="AC38" s="47">
        <v>0.129883</v>
      </c>
      <c r="AD38" s="47">
        <f>SUM(B38:AC38)</f>
        <v>3.3256080000000003</v>
      </c>
    </row>
    <row r="39" spans="1:31" ht="12.75" customHeight="1">
      <c r="A39" s="35" t="s">
        <v>32</v>
      </c>
      <c r="B39" s="47">
        <v>0</v>
      </c>
      <c r="C39" s="47">
        <v>0</v>
      </c>
      <c r="D39" s="47">
        <v>0</v>
      </c>
      <c r="E39" s="47">
        <v>0</v>
      </c>
      <c r="F39" s="47">
        <v>0</v>
      </c>
      <c r="G39" s="47">
        <v>0</v>
      </c>
      <c r="H39" s="47">
        <v>0</v>
      </c>
      <c r="I39" s="47">
        <v>8.7616189999999996</v>
      </c>
      <c r="J39" s="47">
        <v>9.0507930000000005</v>
      </c>
      <c r="K39" s="47">
        <v>12.253608</v>
      </c>
      <c r="L39" s="47">
        <v>10.052321000000001</v>
      </c>
      <c r="M39" s="47">
        <v>11.255913999999999</v>
      </c>
      <c r="N39" s="47">
        <v>10.999426999999999</v>
      </c>
      <c r="O39" s="47">
        <v>9.2176209999999976</v>
      </c>
      <c r="P39" s="47">
        <v>7.4049250000000004</v>
      </c>
      <c r="Q39" s="47">
        <v>9.6471280000000004</v>
      </c>
      <c r="R39" s="47">
        <v>12.13334</v>
      </c>
      <c r="S39" s="47">
        <v>15.439451</v>
      </c>
      <c r="T39" s="47">
        <v>20.788651000000002</v>
      </c>
      <c r="U39" s="47">
        <v>20.198431000000003</v>
      </c>
      <c r="V39" s="47">
        <v>18.913761999999998</v>
      </c>
      <c r="W39" s="47">
        <v>16.967402999999997</v>
      </c>
      <c r="X39" s="47">
        <v>16.448686000000002</v>
      </c>
      <c r="Y39" s="47">
        <v>13.412924999999998</v>
      </c>
      <c r="Z39" s="47">
        <v>12.033097</v>
      </c>
      <c r="AA39" s="47">
        <v>7.1012560000000002</v>
      </c>
      <c r="AB39" s="47">
        <v>7.4531530000000004</v>
      </c>
      <c r="AC39" s="47">
        <v>12.821219000000001</v>
      </c>
      <c r="AD39" s="47">
        <f t="shared" ref="AD39:AD62" si="0">SUM(B39:AC39)</f>
        <v>262.35472999999996</v>
      </c>
    </row>
    <row r="40" spans="1:31" ht="12.75" customHeight="1">
      <c r="A40" s="35" t="s">
        <v>31</v>
      </c>
      <c r="B40" s="47">
        <v>0</v>
      </c>
      <c r="C40" s="47">
        <v>0</v>
      </c>
      <c r="D40" s="47">
        <v>0</v>
      </c>
      <c r="E40" s="47">
        <v>0</v>
      </c>
      <c r="F40" s="47">
        <v>0</v>
      </c>
      <c r="G40" s="47">
        <v>0</v>
      </c>
      <c r="H40" s="47">
        <v>0</v>
      </c>
      <c r="I40" s="47">
        <v>27.820901000000006</v>
      </c>
      <c r="J40" s="47">
        <v>31.165803000000004</v>
      </c>
      <c r="K40" s="47">
        <v>43.571684999999995</v>
      </c>
      <c r="L40" s="47">
        <v>39.527233000000003</v>
      </c>
      <c r="M40" s="47">
        <v>17.221134999999997</v>
      </c>
      <c r="N40" s="47">
        <v>11.168972</v>
      </c>
      <c r="O40" s="47">
        <v>7.9066859999999997</v>
      </c>
      <c r="P40" s="47">
        <v>6.619047000000001</v>
      </c>
      <c r="Q40" s="47">
        <v>7.9606170000000001</v>
      </c>
      <c r="R40" s="47">
        <v>8.8976030000000019</v>
      </c>
      <c r="S40" s="47">
        <v>10.594109</v>
      </c>
      <c r="T40" s="47">
        <v>14.534843</v>
      </c>
      <c r="U40" s="47">
        <v>16.781974999999996</v>
      </c>
      <c r="V40" s="47">
        <v>17.508841999999998</v>
      </c>
      <c r="W40" s="47">
        <v>15.385986999999998</v>
      </c>
      <c r="X40" s="47">
        <v>11.205223</v>
      </c>
      <c r="Y40" s="47">
        <v>8.2612070000000006</v>
      </c>
      <c r="Z40" s="47">
        <v>6.3291989999999991</v>
      </c>
      <c r="AA40" s="47">
        <v>0.66053700000000004</v>
      </c>
      <c r="AB40" s="47">
        <v>0.50761100000000003</v>
      </c>
      <c r="AC40" s="47">
        <v>0.55621899999999991</v>
      </c>
      <c r="AD40" s="47">
        <f t="shared" si="0"/>
        <v>304.18543399999999</v>
      </c>
    </row>
    <row r="41" spans="1:31" ht="12.75" customHeight="1">
      <c r="A41" s="35" t="s">
        <v>30</v>
      </c>
      <c r="B41" s="47">
        <v>0</v>
      </c>
      <c r="C41" s="47">
        <v>0</v>
      </c>
      <c r="D41" s="47">
        <v>0</v>
      </c>
      <c r="E41" s="47">
        <v>0</v>
      </c>
      <c r="F41" s="47">
        <v>0</v>
      </c>
      <c r="G41" s="47">
        <v>0</v>
      </c>
      <c r="H41" s="47">
        <v>0</v>
      </c>
      <c r="I41" s="47">
        <v>0.11080200000000003</v>
      </c>
      <c r="J41" s="47">
        <v>0.15597400000000003</v>
      </c>
      <c r="K41" s="47">
        <v>9.7434999999999994E-2</v>
      </c>
      <c r="L41" s="47">
        <v>4.7772000000000002E-2</v>
      </c>
      <c r="M41" s="47">
        <v>3.0452000000000003E-2</v>
      </c>
      <c r="N41" s="47">
        <v>2.1430999999999999E-2</v>
      </c>
      <c r="O41" s="47">
        <v>1.8112E-2</v>
      </c>
      <c r="P41" s="47">
        <v>3.6581000000000002E-2</v>
      </c>
      <c r="Q41" s="47">
        <v>0.201962</v>
      </c>
      <c r="R41" s="47">
        <v>0.10849300000000001</v>
      </c>
      <c r="S41" s="47">
        <v>0.101656</v>
      </c>
      <c r="T41" s="47">
        <v>9.7707000000000002E-2</v>
      </c>
      <c r="U41" s="47">
        <v>0.129053</v>
      </c>
      <c r="V41" s="47">
        <v>0.203788</v>
      </c>
      <c r="W41" s="47">
        <v>0.14174</v>
      </c>
      <c r="X41" s="47">
        <v>0.19238699999999997</v>
      </c>
      <c r="Y41" s="47">
        <v>0.14160900000000001</v>
      </c>
      <c r="Z41" s="47">
        <v>0.121504</v>
      </c>
      <c r="AA41" s="47">
        <v>0.145179</v>
      </c>
      <c r="AB41" s="47">
        <v>0.24351100000000001</v>
      </c>
      <c r="AC41" s="47">
        <v>0.63842100000000002</v>
      </c>
      <c r="AD41" s="47">
        <f t="shared" si="0"/>
        <v>2.9855690000000004</v>
      </c>
    </row>
    <row r="42" spans="1:31" ht="12.75" customHeight="1">
      <c r="A42" s="35" t="s">
        <v>29</v>
      </c>
      <c r="B42" s="47">
        <v>0</v>
      </c>
      <c r="C42" s="47">
        <v>0</v>
      </c>
      <c r="D42" s="47">
        <v>0</v>
      </c>
      <c r="E42" s="47">
        <v>0</v>
      </c>
      <c r="F42" s="47">
        <v>0</v>
      </c>
      <c r="G42" s="47">
        <v>0</v>
      </c>
      <c r="H42" s="47">
        <v>0</v>
      </c>
      <c r="I42" s="47">
        <v>1.0319450000000003</v>
      </c>
      <c r="J42" s="47">
        <v>0.93181199999999986</v>
      </c>
      <c r="K42" s="47">
        <v>2.1918980000000001</v>
      </c>
      <c r="L42" s="47">
        <v>1.7040290000000005</v>
      </c>
      <c r="M42" s="47">
        <v>2.5237730000000003</v>
      </c>
      <c r="N42" s="47">
        <v>3.0010809999999997</v>
      </c>
      <c r="O42" s="47">
        <v>2.1160190000000005</v>
      </c>
      <c r="P42" s="47">
        <v>2.1332140000000002</v>
      </c>
      <c r="Q42" s="47">
        <v>2.8154729999999994</v>
      </c>
      <c r="R42" s="47">
        <v>4.1024709999999995</v>
      </c>
      <c r="S42" s="47">
        <v>3.8964590000000001</v>
      </c>
      <c r="T42" s="47">
        <v>2.6456360000000001</v>
      </c>
      <c r="U42" s="47">
        <v>1.9349499999999997</v>
      </c>
      <c r="V42" s="47">
        <v>2.1860219999999999</v>
      </c>
      <c r="W42" s="47">
        <v>1.8691420000000001</v>
      </c>
      <c r="X42" s="47">
        <v>2.3105349999999998</v>
      </c>
      <c r="Y42" s="47">
        <v>1.7909980000000001</v>
      </c>
      <c r="Z42" s="47">
        <v>1.0086889999999999</v>
      </c>
      <c r="AA42" s="47">
        <v>0</v>
      </c>
      <c r="AB42" s="47">
        <v>0</v>
      </c>
      <c r="AC42" s="47">
        <v>0</v>
      </c>
      <c r="AD42" s="47">
        <f t="shared" si="0"/>
        <v>40.194145999999996</v>
      </c>
    </row>
    <row r="43" spans="1:31" ht="12.75" customHeight="1">
      <c r="A43" s="35" t="s">
        <v>28</v>
      </c>
      <c r="B43" s="47">
        <v>0</v>
      </c>
      <c r="C43" s="47">
        <v>0</v>
      </c>
      <c r="D43" s="47">
        <v>0</v>
      </c>
      <c r="E43" s="47">
        <v>0</v>
      </c>
      <c r="F43" s="47">
        <v>0</v>
      </c>
      <c r="G43" s="47">
        <v>0</v>
      </c>
      <c r="H43" s="47">
        <v>0</v>
      </c>
      <c r="I43" s="47">
        <v>2.4877690000000001</v>
      </c>
      <c r="J43" s="47">
        <v>2.0604129999999996</v>
      </c>
      <c r="K43" s="47">
        <v>3.0593079999999997</v>
      </c>
      <c r="L43" s="47">
        <v>3.0152060000000005</v>
      </c>
      <c r="M43" s="47">
        <v>3.9017040000000001</v>
      </c>
      <c r="N43" s="47">
        <v>3.8807200000000002</v>
      </c>
      <c r="O43" s="47">
        <v>3.3236530000000002</v>
      </c>
      <c r="P43" s="47">
        <v>3.5058569999999998</v>
      </c>
      <c r="Q43" s="47">
        <v>3.4373289999999996</v>
      </c>
      <c r="R43" s="47">
        <v>5.2232310000000002</v>
      </c>
      <c r="S43" s="47">
        <v>4.2723239999999993</v>
      </c>
      <c r="T43" s="47">
        <v>3.3425809999999996</v>
      </c>
      <c r="U43" s="47">
        <v>3.0380660000000002</v>
      </c>
      <c r="V43" s="47">
        <v>2.5764209999999999</v>
      </c>
      <c r="W43" s="47">
        <v>2.4032770000000001</v>
      </c>
      <c r="X43" s="47">
        <v>2.101934</v>
      </c>
      <c r="Y43" s="47">
        <v>1.9314859999999998</v>
      </c>
      <c r="Z43" s="47">
        <v>1.0910639999999998</v>
      </c>
      <c r="AA43" s="47">
        <v>0</v>
      </c>
      <c r="AB43" s="47">
        <v>0</v>
      </c>
      <c r="AC43" s="47">
        <v>0</v>
      </c>
      <c r="AD43" s="47">
        <f t="shared" si="0"/>
        <v>54.652343000000009</v>
      </c>
    </row>
    <row r="44" spans="1:31" ht="12.75" customHeight="1">
      <c r="A44" s="35" t="s">
        <v>27</v>
      </c>
      <c r="B44" s="47">
        <v>0</v>
      </c>
      <c r="C44" s="47">
        <v>0</v>
      </c>
      <c r="D44" s="47">
        <v>0</v>
      </c>
      <c r="E44" s="47">
        <v>0</v>
      </c>
      <c r="F44" s="47">
        <v>0</v>
      </c>
      <c r="G44" s="47">
        <v>0</v>
      </c>
      <c r="H44" s="47">
        <v>0</v>
      </c>
      <c r="I44" s="47">
        <v>0.64041300000000001</v>
      </c>
      <c r="J44" s="47">
        <v>0.44029700000000005</v>
      </c>
      <c r="K44" s="47">
        <v>0.15693900000000002</v>
      </c>
      <c r="L44" s="47">
        <v>0.46404299999999998</v>
      </c>
      <c r="M44" s="47">
        <v>0.83958099999999991</v>
      </c>
      <c r="N44" s="47">
        <v>0.87828200000000001</v>
      </c>
      <c r="O44" s="47">
        <v>1.3740769999999998</v>
      </c>
      <c r="P44" s="47">
        <v>1.2431380000000001</v>
      </c>
      <c r="Q44" s="47">
        <v>1.6601170000000001</v>
      </c>
      <c r="R44" s="47">
        <v>1.5304279999999999</v>
      </c>
      <c r="S44" s="47">
        <v>1.1431300000000002</v>
      </c>
      <c r="T44" s="47">
        <v>1.5879000000000001</v>
      </c>
      <c r="U44" s="47">
        <v>1.2418290000000001</v>
      </c>
      <c r="V44" s="47">
        <v>1.513924</v>
      </c>
      <c r="W44" s="47">
        <v>1.7736199999999998</v>
      </c>
      <c r="X44" s="47">
        <v>0.82712399999999997</v>
      </c>
      <c r="Y44" s="47">
        <v>0.61585500000000004</v>
      </c>
      <c r="Z44" s="47">
        <v>0.93267800000000001</v>
      </c>
      <c r="AA44" s="47">
        <v>0.34521200000000002</v>
      </c>
      <c r="AB44" s="47">
        <v>0.65214199999999989</v>
      </c>
      <c r="AC44" s="47">
        <v>0.96337700000000004</v>
      </c>
      <c r="AD44" s="47">
        <f t="shared" si="0"/>
        <v>20.824106000000004</v>
      </c>
    </row>
    <row r="45" spans="1:31" ht="12.75" customHeight="1">
      <c r="A45" s="35" t="s">
        <v>26</v>
      </c>
      <c r="B45" s="47">
        <v>0</v>
      </c>
      <c r="C45" s="47">
        <v>0</v>
      </c>
      <c r="D45" s="47">
        <v>0</v>
      </c>
      <c r="E45" s="47">
        <v>0</v>
      </c>
      <c r="F45" s="47">
        <v>0</v>
      </c>
      <c r="G45" s="47">
        <v>0</v>
      </c>
      <c r="H45" s="47">
        <v>0</v>
      </c>
      <c r="I45" s="47">
        <v>0.25877600000000001</v>
      </c>
      <c r="J45" s="47">
        <v>0.513818</v>
      </c>
      <c r="K45" s="47">
        <v>0.834175</v>
      </c>
      <c r="L45" s="47">
        <v>0.96965400000000002</v>
      </c>
      <c r="M45" s="47">
        <v>2.0507229999999996</v>
      </c>
      <c r="N45" s="47">
        <v>0</v>
      </c>
      <c r="O45" s="47">
        <v>0</v>
      </c>
      <c r="P45" s="47">
        <v>0</v>
      </c>
      <c r="Q45" s="47">
        <v>0</v>
      </c>
      <c r="R45" s="47">
        <v>0</v>
      </c>
      <c r="S45" s="47">
        <v>0</v>
      </c>
      <c r="T45" s="47">
        <v>0</v>
      </c>
      <c r="U45" s="47">
        <v>0</v>
      </c>
      <c r="V45" s="47">
        <v>0</v>
      </c>
      <c r="W45" s="47">
        <v>0</v>
      </c>
      <c r="X45" s="47">
        <v>0</v>
      </c>
      <c r="Y45" s="47">
        <v>0</v>
      </c>
      <c r="Z45" s="47">
        <v>0</v>
      </c>
      <c r="AA45" s="47">
        <v>0</v>
      </c>
      <c r="AB45" s="47">
        <v>0</v>
      </c>
      <c r="AC45" s="47">
        <v>0</v>
      </c>
      <c r="AD45" s="47">
        <f t="shared" si="0"/>
        <v>4.6271459999999998</v>
      </c>
    </row>
    <row r="46" spans="1:31" ht="12.75" customHeight="1">
      <c r="A46" s="35" t="s">
        <v>25</v>
      </c>
      <c r="B46" s="47">
        <v>0</v>
      </c>
      <c r="C46" s="47">
        <v>0</v>
      </c>
      <c r="D46" s="47">
        <v>0</v>
      </c>
      <c r="E46" s="47">
        <v>0</v>
      </c>
      <c r="F46" s="47">
        <v>0</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47">
        <v>0</v>
      </c>
      <c r="Y46" s="47">
        <v>0</v>
      </c>
      <c r="Z46" s="47">
        <v>0</v>
      </c>
      <c r="AA46" s="47">
        <v>0</v>
      </c>
      <c r="AB46" s="47">
        <v>0</v>
      </c>
      <c r="AC46" s="47">
        <v>0</v>
      </c>
      <c r="AD46" s="47">
        <f t="shared" si="0"/>
        <v>0</v>
      </c>
    </row>
    <row r="47" spans="1:31" ht="12.75" customHeight="1">
      <c r="A47" s="35" t="s">
        <v>24</v>
      </c>
      <c r="B47" s="47">
        <v>0</v>
      </c>
      <c r="C47" s="47">
        <v>0</v>
      </c>
      <c r="D47" s="47">
        <v>0</v>
      </c>
      <c r="E47" s="47">
        <v>0</v>
      </c>
      <c r="F47" s="47">
        <v>0</v>
      </c>
      <c r="G47" s="47">
        <v>0</v>
      </c>
      <c r="H47" s="47">
        <v>0</v>
      </c>
      <c r="I47" s="47">
        <v>4.9994000000000004E-2</v>
      </c>
      <c r="J47" s="47">
        <v>0.115652</v>
      </c>
      <c r="K47" s="47">
        <v>4.7597E-2</v>
      </c>
      <c r="L47" s="47">
        <v>6.6465999999999997E-2</v>
      </c>
      <c r="M47" s="47">
        <v>8.2947999999999994E-2</v>
      </c>
      <c r="N47" s="47">
        <v>9.9328E-2</v>
      </c>
      <c r="O47" s="47">
        <v>0.18852999999999998</v>
      </c>
      <c r="P47" s="47">
        <v>0.23499400000000004</v>
      </c>
      <c r="Q47" s="47">
        <v>0.33520700000000003</v>
      </c>
      <c r="R47" s="47">
        <v>0.53986599999999996</v>
      </c>
      <c r="S47" s="47">
        <v>0.52904700000000005</v>
      </c>
      <c r="T47" s="47">
        <v>1.1243810000000001</v>
      </c>
      <c r="U47" s="47">
        <v>0.74686999999999992</v>
      </c>
      <c r="V47" s="47">
        <v>0.95997799999999989</v>
      </c>
      <c r="W47" s="47">
        <v>1.20441</v>
      </c>
      <c r="X47" s="47">
        <v>2.009436</v>
      </c>
      <c r="Y47" s="47">
        <v>2.008092</v>
      </c>
      <c r="Z47" s="47">
        <v>2.278149</v>
      </c>
      <c r="AA47" s="47">
        <v>2.8886799999999999</v>
      </c>
      <c r="AB47" s="47">
        <v>2.8987229999999999</v>
      </c>
      <c r="AC47" s="47">
        <v>3.5498720000000001</v>
      </c>
      <c r="AD47" s="47">
        <f t="shared" si="0"/>
        <v>21.958220000000001</v>
      </c>
    </row>
    <row r="48" spans="1:31" ht="12.75" customHeight="1">
      <c r="A48" s="35" t="s">
        <v>23</v>
      </c>
      <c r="B48" s="47">
        <v>0</v>
      </c>
      <c r="C48" s="47">
        <v>0</v>
      </c>
      <c r="D48" s="47">
        <v>0</v>
      </c>
      <c r="E48" s="47">
        <v>0</v>
      </c>
      <c r="F48" s="47">
        <v>0</v>
      </c>
      <c r="G48" s="47">
        <v>0</v>
      </c>
      <c r="H48" s="47">
        <v>0</v>
      </c>
      <c r="I48" s="47">
        <v>3.3655530000000002</v>
      </c>
      <c r="J48" s="47">
        <v>4.1008069999999996</v>
      </c>
      <c r="K48" s="47">
        <v>5.5484020000000003</v>
      </c>
      <c r="L48" s="47">
        <v>7.5796379999999992</v>
      </c>
      <c r="M48" s="47">
        <v>8.1154489999999999</v>
      </c>
      <c r="N48" s="47">
        <v>7.879512000000001</v>
      </c>
      <c r="O48" s="47">
        <v>9.8690990000000003</v>
      </c>
      <c r="P48" s="47">
        <v>6.8316789999999985</v>
      </c>
      <c r="Q48" s="47">
        <v>9.5633920000000003</v>
      </c>
      <c r="R48" s="47">
        <v>10.706220000000002</v>
      </c>
      <c r="S48" s="47">
        <v>9.8594100000000005</v>
      </c>
      <c r="T48" s="47">
        <v>9.4352509999999992</v>
      </c>
      <c r="U48" s="47">
        <v>10.007186000000001</v>
      </c>
      <c r="V48" s="47">
        <v>10.914132999999998</v>
      </c>
      <c r="W48" s="47">
        <v>10.68023</v>
      </c>
      <c r="X48" s="47">
        <v>9.8293020000000002</v>
      </c>
      <c r="Y48" s="47">
        <v>8.9551000000000016</v>
      </c>
      <c r="Z48" s="47">
        <v>7.3993989999999998</v>
      </c>
      <c r="AA48" s="47">
        <v>5.229966000000001</v>
      </c>
      <c r="AB48" s="47">
        <v>7.3402759999999994</v>
      </c>
      <c r="AC48" s="47">
        <v>10.559155000000001</v>
      </c>
      <c r="AD48" s="47">
        <f t="shared" si="0"/>
        <v>173.76915899999997</v>
      </c>
    </row>
    <row r="49" spans="1:30" ht="12.75" customHeight="1">
      <c r="A49" s="35" t="s">
        <v>22</v>
      </c>
      <c r="B49" s="47">
        <v>0</v>
      </c>
      <c r="C49" s="47">
        <v>0</v>
      </c>
      <c r="D49" s="47">
        <v>0</v>
      </c>
      <c r="E49" s="47">
        <v>0</v>
      </c>
      <c r="F49" s="47">
        <v>0</v>
      </c>
      <c r="G49" s="47">
        <v>0</v>
      </c>
      <c r="H49" s="47">
        <v>0</v>
      </c>
      <c r="I49" s="47">
        <v>3.9374340000000001</v>
      </c>
      <c r="J49" s="47">
        <v>5.4022990000000002</v>
      </c>
      <c r="K49" s="47">
        <v>5.0158250000000004</v>
      </c>
      <c r="L49" s="47">
        <v>5.7012960000000001</v>
      </c>
      <c r="M49" s="47">
        <v>5.5163770000000003</v>
      </c>
      <c r="N49" s="47">
        <v>7.7601139999999997</v>
      </c>
      <c r="O49" s="47">
        <v>8.2789359999999999</v>
      </c>
      <c r="P49" s="47">
        <v>7.2897129999999999</v>
      </c>
      <c r="Q49" s="47">
        <v>9.6153879999999976</v>
      </c>
      <c r="R49" s="47">
        <v>12.565225999999999</v>
      </c>
      <c r="S49" s="47">
        <v>15.489455</v>
      </c>
      <c r="T49" s="47">
        <v>15.281741</v>
      </c>
      <c r="U49" s="47">
        <v>17.698931999999999</v>
      </c>
      <c r="V49" s="47">
        <v>17.137540000000001</v>
      </c>
      <c r="W49" s="47">
        <v>18.004313000000003</v>
      </c>
      <c r="X49" s="47">
        <v>18.297995000000004</v>
      </c>
      <c r="Y49" s="47">
        <v>25.019929000000005</v>
      </c>
      <c r="Z49" s="47">
        <v>28.723014999999997</v>
      </c>
      <c r="AA49" s="47">
        <v>30.069174999999998</v>
      </c>
      <c r="AB49" s="47">
        <v>28.109791000000001</v>
      </c>
      <c r="AC49" s="47">
        <v>40.888771999999989</v>
      </c>
      <c r="AD49" s="47">
        <f t="shared" si="0"/>
        <v>325.80326600000001</v>
      </c>
    </row>
    <row r="50" spans="1:30" ht="12.75" customHeight="1">
      <c r="A50" s="35" t="s">
        <v>21</v>
      </c>
      <c r="B50" s="47">
        <v>0</v>
      </c>
      <c r="C50" s="47">
        <v>0</v>
      </c>
      <c r="D50" s="47">
        <v>0</v>
      </c>
      <c r="E50" s="47">
        <v>0</v>
      </c>
      <c r="F50" s="47">
        <v>0</v>
      </c>
      <c r="G50" s="47">
        <v>0</v>
      </c>
      <c r="H50" s="47">
        <v>0</v>
      </c>
      <c r="I50" s="47">
        <v>1.0950530000000001</v>
      </c>
      <c r="J50" s="47">
        <v>2.0857449999999997</v>
      </c>
      <c r="K50" s="47">
        <v>2.7137489999999995</v>
      </c>
      <c r="L50" s="47">
        <v>3.2419910000000001</v>
      </c>
      <c r="M50" s="47">
        <v>4.7251780000000005</v>
      </c>
      <c r="N50" s="47">
        <v>5.204816000000001</v>
      </c>
      <c r="O50" s="47">
        <v>3.8735059999999999</v>
      </c>
      <c r="P50" s="47">
        <v>3.2763240000000002</v>
      </c>
      <c r="Q50" s="47">
        <v>4.5024609999999994</v>
      </c>
      <c r="R50" s="47">
        <v>4.9292129999999998</v>
      </c>
      <c r="S50" s="47">
        <v>5.3750880000000008</v>
      </c>
      <c r="T50" s="47">
        <v>6.4173650000000002</v>
      </c>
      <c r="U50" s="47">
        <v>7.5151159999999999</v>
      </c>
      <c r="V50" s="47">
        <v>6.6870580000000004</v>
      </c>
      <c r="W50" s="47">
        <v>6.5085200000000007</v>
      </c>
      <c r="X50" s="47">
        <v>6.7509959999999998</v>
      </c>
      <c r="Y50" s="47">
        <v>8.8561920000000018</v>
      </c>
      <c r="Z50" s="47">
        <v>9.7264800000000005</v>
      </c>
      <c r="AA50" s="47">
        <v>9.9373660000000008</v>
      </c>
      <c r="AB50" s="47">
        <v>10.819847000000003</v>
      </c>
      <c r="AC50" s="47">
        <v>14.37308</v>
      </c>
      <c r="AD50" s="47">
        <f t="shared" si="0"/>
        <v>128.61514399999999</v>
      </c>
    </row>
    <row r="51" spans="1:30" ht="12.75" customHeight="1">
      <c r="A51" s="35" t="s">
        <v>20</v>
      </c>
      <c r="B51" s="47">
        <v>0</v>
      </c>
      <c r="C51" s="47">
        <v>0</v>
      </c>
      <c r="D51" s="47">
        <v>0</v>
      </c>
      <c r="E51" s="47">
        <v>0</v>
      </c>
      <c r="F51" s="47">
        <v>0</v>
      </c>
      <c r="G51" s="47">
        <v>0</v>
      </c>
      <c r="H51" s="47">
        <v>0</v>
      </c>
      <c r="I51" s="47">
        <v>1.24299</v>
      </c>
      <c r="J51" s="47">
        <v>0.88066500000000003</v>
      </c>
      <c r="K51" s="47">
        <v>0.58931900000000004</v>
      </c>
      <c r="L51" s="47">
        <v>0.56573700000000005</v>
      </c>
      <c r="M51" s="47">
        <v>3.9859000000000006E-2</v>
      </c>
      <c r="N51" s="47">
        <v>3.4383000000000004E-2</v>
      </c>
      <c r="O51" s="47">
        <v>1.2030000000000001E-2</v>
      </c>
      <c r="P51" s="47">
        <v>3.0369999999999998E-3</v>
      </c>
      <c r="Q51" s="47">
        <v>4.1080000000000005E-3</v>
      </c>
      <c r="R51" s="47">
        <v>1.8190000000000001E-3</v>
      </c>
      <c r="S51" s="47">
        <v>7.6739999999999994E-3</v>
      </c>
      <c r="T51" s="47">
        <v>6.1640000000000011E-3</v>
      </c>
      <c r="U51" s="47">
        <v>1.0057E-2</v>
      </c>
      <c r="V51" s="47">
        <v>4.4759999999999999E-3</v>
      </c>
      <c r="W51" s="47">
        <v>3.7530000000000003E-3</v>
      </c>
      <c r="X51" s="47">
        <v>4.5040000000000002E-3</v>
      </c>
      <c r="Y51" s="47">
        <v>3.137E-3</v>
      </c>
      <c r="Z51" s="47">
        <v>7.9749999999999995E-3</v>
      </c>
      <c r="AA51" s="47">
        <v>1.3929999999999999E-3</v>
      </c>
      <c r="AB51" s="47">
        <v>8.8160000000000009E-3</v>
      </c>
      <c r="AC51" s="47">
        <v>4.981E-2</v>
      </c>
      <c r="AD51" s="47">
        <f t="shared" si="0"/>
        <v>3.4817060000000009</v>
      </c>
    </row>
    <row r="52" spans="1:30" ht="12.75" customHeight="1">
      <c r="A52" s="35" t="s">
        <v>19</v>
      </c>
      <c r="B52" s="47">
        <v>0</v>
      </c>
      <c r="C52" s="47">
        <v>0</v>
      </c>
      <c r="D52" s="47">
        <v>0</v>
      </c>
      <c r="E52" s="47">
        <v>0</v>
      </c>
      <c r="F52" s="47">
        <v>0</v>
      </c>
      <c r="G52" s="47">
        <v>0</v>
      </c>
      <c r="H52" s="47">
        <v>0</v>
      </c>
      <c r="I52" s="47">
        <v>0</v>
      </c>
      <c r="J52" s="47">
        <v>0</v>
      </c>
      <c r="K52" s="47">
        <v>0</v>
      </c>
      <c r="L52" s="47">
        <v>0</v>
      </c>
      <c r="M52" s="47">
        <v>0</v>
      </c>
      <c r="N52" s="47">
        <v>0</v>
      </c>
      <c r="O52" s="47">
        <v>0</v>
      </c>
      <c r="P52" s="47">
        <v>0</v>
      </c>
      <c r="Q52" s="47">
        <v>0</v>
      </c>
      <c r="R52" s="47">
        <v>0</v>
      </c>
      <c r="S52" s="47">
        <v>0</v>
      </c>
      <c r="T52" s="47">
        <v>0</v>
      </c>
      <c r="U52" s="47">
        <v>0</v>
      </c>
      <c r="V52" s="47">
        <v>0</v>
      </c>
      <c r="W52" s="47">
        <v>0</v>
      </c>
      <c r="X52" s="47">
        <v>0</v>
      </c>
      <c r="Y52" s="47">
        <v>27.469643999999999</v>
      </c>
      <c r="Z52" s="47">
        <v>0.29975000000000002</v>
      </c>
      <c r="AA52" s="47">
        <v>0</v>
      </c>
      <c r="AB52" s="47">
        <v>2.6779999999999998E-3</v>
      </c>
      <c r="AC52" s="47">
        <v>0</v>
      </c>
      <c r="AD52" s="47">
        <f t="shared" si="0"/>
        <v>27.772071999999998</v>
      </c>
    </row>
    <row r="53" spans="1:30" ht="12.75" customHeight="1">
      <c r="A53" s="35" t="s">
        <v>18</v>
      </c>
      <c r="B53" s="47">
        <v>0</v>
      </c>
      <c r="C53" s="47">
        <v>0</v>
      </c>
      <c r="D53" s="47">
        <v>0</v>
      </c>
      <c r="E53" s="47">
        <v>0</v>
      </c>
      <c r="F53" s="47">
        <v>0</v>
      </c>
      <c r="G53" s="47">
        <v>0</v>
      </c>
      <c r="H53" s="47">
        <v>0</v>
      </c>
      <c r="I53" s="47">
        <v>1.1275950000000003</v>
      </c>
      <c r="J53" s="47">
        <v>0.63687999999999989</v>
      </c>
      <c r="K53" s="47">
        <v>0.88858099999999995</v>
      </c>
      <c r="L53" s="47">
        <v>1.253876</v>
      </c>
      <c r="M53" s="47">
        <v>3.1408559999999994</v>
      </c>
      <c r="N53" s="47">
        <v>0.63930300000000007</v>
      </c>
      <c r="O53" s="47">
        <v>0.24469100000000002</v>
      </c>
      <c r="P53" s="47">
        <v>0.15667200000000001</v>
      </c>
      <c r="Q53" s="47">
        <v>0.22387800000000002</v>
      </c>
      <c r="R53" s="47">
        <v>0.16820300000000002</v>
      </c>
      <c r="S53" s="47">
        <v>0.27639900000000006</v>
      </c>
      <c r="T53" s="47">
        <v>0.38211200000000001</v>
      </c>
      <c r="U53" s="47">
        <v>0.40340599999999999</v>
      </c>
      <c r="V53" s="47">
        <v>0.325407</v>
      </c>
      <c r="W53" s="47">
        <v>0.37515000000000004</v>
      </c>
      <c r="X53" s="47">
        <v>0.42158800000000007</v>
      </c>
      <c r="Y53" s="47">
        <v>0.62554599999999994</v>
      </c>
      <c r="Z53" s="47">
        <v>0.48338600000000009</v>
      </c>
      <c r="AA53" s="47">
        <v>0.23564499999999999</v>
      </c>
      <c r="AB53" s="47">
        <v>0.45183199999999996</v>
      </c>
      <c r="AC53" s="47">
        <v>2.7020000000000004E-3</v>
      </c>
      <c r="AD53" s="47">
        <f t="shared" si="0"/>
        <v>12.463707999999999</v>
      </c>
    </row>
    <row r="54" spans="1:30" ht="12.75" customHeight="1">
      <c r="A54" s="35" t="s">
        <v>17</v>
      </c>
      <c r="B54" s="47">
        <v>0</v>
      </c>
      <c r="C54" s="47">
        <v>0</v>
      </c>
      <c r="D54" s="47">
        <v>0</v>
      </c>
      <c r="E54" s="47">
        <v>0</v>
      </c>
      <c r="F54" s="47">
        <v>0</v>
      </c>
      <c r="G54" s="47">
        <v>0</v>
      </c>
      <c r="H54" s="47">
        <v>0</v>
      </c>
      <c r="I54" s="47">
        <v>1.423195</v>
      </c>
      <c r="J54" s="47">
        <v>1.1738189999999999</v>
      </c>
      <c r="K54" s="47">
        <v>1.312624</v>
      </c>
      <c r="L54" s="47">
        <v>1.371505</v>
      </c>
      <c r="M54" s="47">
        <v>1.469411</v>
      </c>
      <c r="N54" s="47">
        <v>3.3399599999999996</v>
      </c>
      <c r="O54" s="47">
        <v>3.7028460000000001</v>
      </c>
      <c r="P54" s="47">
        <v>2.6087330000000004</v>
      </c>
      <c r="Q54" s="47">
        <v>4.8696000000000002</v>
      </c>
      <c r="R54" s="47">
        <v>4.9581149999999994</v>
      </c>
      <c r="S54" s="47">
        <v>7.2253939999999997</v>
      </c>
      <c r="T54" s="47">
        <v>9.612503000000002</v>
      </c>
      <c r="U54" s="47">
        <v>11.771316000000001</v>
      </c>
      <c r="V54" s="47">
        <v>11.441132</v>
      </c>
      <c r="W54" s="47">
        <v>10.344256</v>
      </c>
      <c r="X54" s="47">
        <v>13.223020000000002</v>
      </c>
      <c r="Y54" s="47">
        <v>11.162179999999998</v>
      </c>
      <c r="Z54" s="47">
        <v>9.7148749999999993</v>
      </c>
      <c r="AA54" s="47">
        <v>7.1444340000000004</v>
      </c>
      <c r="AB54" s="47">
        <v>7.5390519999999999</v>
      </c>
      <c r="AC54" s="47">
        <v>12.867884</v>
      </c>
      <c r="AD54" s="47">
        <f>SUM(B54:AC54)</f>
        <v>138.27585399999998</v>
      </c>
    </row>
    <row r="55" spans="1:30" ht="12.75" customHeight="1">
      <c r="A55" s="35" t="s">
        <v>16</v>
      </c>
      <c r="B55" s="47">
        <v>0</v>
      </c>
      <c r="C55" s="47">
        <v>0</v>
      </c>
      <c r="D55" s="47">
        <v>0</v>
      </c>
      <c r="E55" s="47">
        <v>0</v>
      </c>
      <c r="F55" s="47">
        <v>0</v>
      </c>
      <c r="G55" s="47">
        <v>0</v>
      </c>
      <c r="H55" s="47">
        <v>0</v>
      </c>
      <c r="I55" s="47">
        <v>0.15672999999999998</v>
      </c>
      <c r="J55" s="47">
        <v>0.28607700000000003</v>
      </c>
      <c r="K55" s="47">
        <v>0.55438399999999999</v>
      </c>
      <c r="L55" s="47">
        <v>0.133824</v>
      </c>
      <c r="M55" s="47">
        <v>2.7876999999999996E-2</v>
      </c>
      <c r="N55" s="47">
        <v>2.8762999999999997E-2</v>
      </c>
      <c r="O55" s="47">
        <v>8.9057000000000011E-2</v>
      </c>
      <c r="P55" s="47">
        <v>3.8820999999999994E-2</v>
      </c>
      <c r="Q55" s="47">
        <v>3.9120999999999996E-2</v>
      </c>
      <c r="R55" s="47">
        <v>4.3802999999999995E-2</v>
      </c>
      <c r="S55" s="47">
        <v>1.163E-3</v>
      </c>
      <c r="T55" s="47">
        <v>7.2639999999999988E-3</v>
      </c>
      <c r="U55" s="47">
        <v>9.0379999999999992E-3</v>
      </c>
      <c r="V55" s="47">
        <v>9.391E-3</v>
      </c>
      <c r="W55" s="47">
        <v>9.3930000000000003E-3</v>
      </c>
      <c r="X55" s="47">
        <v>3.9860000000000008E-3</v>
      </c>
      <c r="Y55" s="47">
        <v>5.9720000000000007E-3</v>
      </c>
      <c r="Z55" s="47">
        <v>6.8869999999999999E-3</v>
      </c>
      <c r="AA55" s="47">
        <v>5.0500000000000002E-4</v>
      </c>
      <c r="AB55" s="47">
        <v>3.4609999999999997E-3</v>
      </c>
      <c r="AC55" s="47">
        <v>6.6600000000000003E-4</v>
      </c>
      <c r="AD55" s="47">
        <f t="shared" si="0"/>
        <v>1.456183</v>
      </c>
    </row>
    <row r="56" spans="1:30" ht="12.75" customHeight="1">
      <c r="A56" s="35" t="s">
        <v>15</v>
      </c>
      <c r="B56" s="47">
        <v>0</v>
      </c>
      <c r="C56" s="47">
        <v>0</v>
      </c>
      <c r="D56" s="47">
        <v>0</v>
      </c>
      <c r="E56" s="47">
        <v>0</v>
      </c>
      <c r="F56" s="47">
        <v>0</v>
      </c>
      <c r="G56" s="47">
        <v>0</v>
      </c>
      <c r="H56" s="47">
        <v>0</v>
      </c>
      <c r="I56" s="47">
        <v>1.4504E-2</v>
      </c>
      <c r="J56" s="47">
        <v>3.8219999999999999E-3</v>
      </c>
      <c r="K56" s="47">
        <v>8.5310000000000004E-3</v>
      </c>
      <c r="L56" s="47">
        <v>5.5649999999999996E-3</v>
      </c>
      <c r="M56" s="47">
        <v>2.5551000000000001E-2</v>
      </c>
      <c r="N56" s="47">
        <v>7.2819999999999996E-2</v>
      </c>
      <c r="O56" s="47">
        <v>3.6431000000000005E-2</v>
      </c>
      <c r="P56" s="47">
        <v>1.7288999999999999E-2</v>
      </c>
      <c r="Q56" s="47">
        <v>1.4320000000000001E-2</v>
      </c>
      <c r="R56" s="47">
        <v>1.8506000000000002E-2</v>
      </c>
      <c r="S56" s="47">
        <v>0.14339000000000002</v>
      </c>
      <c r="T56" s="47">
        <v>9.7980999999999999E-2</v>
      </c>
      <c r="U56" s="47">
        <v>1.7208999999999999E-2</v>
      </c>
      <c r="V56" s="47">
        <v>7.8271000000000007E-2</v>
      </c>
      <c r="W56" s="47">
        <v>9.1809000000000002E-2</v>
      </c>
      <c r="X56" s="47">
        <v>0.23888399999999999</v>
      </c>
      <c r="Y56" s="47">
        <v>0.17666100000000001</v>
      </c>
      <c r="Z56" s="47">
        <v>0.160882</v>
      </c>
      <c r="AA56" s="47">
        <v>0.22958499999999998</v>
      </c>
      <c r="AB56" s="47">
        <v>0.32529799999999998</v>
      </c>
      <c r="AC56" s="47">
        <v>0.52877300000000005</v>
      </c>
      <c r="AD56" s="47">
        <f t="shared" si="0"/>
        <v>2.306082</v>
      </c>
    </row>
    <row r="57" spans="1:30" ht="12.75" customHeight="1">
      <c r="A57" s="35" t="s">
        <v>14</v>
      </c>
      <c r="B57" s="47">
        <v>0</v>
      </c>
      <c r="C57" s="47">
        <v>0</v>
      </c>
      <c r="D57" s="47">
        <v>0</v>
      </c>
      <c r="E57" s="47">
        <v>0</v>
      </c>
      <c r="F57" s="47">
        <v>0</v>
      </c>
      <c r="G57" s="47">
        <v>0</v>
      </c>
      <c r="H57" s="47">
        <v>0</v>
      </c>
      <c r="I57" s="47">
        <v>0.192026</v>
      </c>
      <c r="J57" s="47">
        <v>0.18437099999999998</v>
      </c>
      <c r="K57" s="47">
        <v>0.34302100000000002</v>
      </c>
      <c r="L57" s="47">
        <v>0.60319499999999993</v>
      </c>
      <c r="M57" s="47">
        <v>0.61903700000000006</v>
      </c>
      <c r="N57" s="47">
        <v>0.94542300000000012</v>
      </c>
      <c r="O57" s="47">
        <v>1.1803699999999997</v>
      </c>
      <c r="P57" s="47">
        <v>1.0879600000000005</v>
      </c>
      <c r="Q57" s="47">
        <v>1.923503</v>
      </c>
      <c r="R57" s="47">
        <v>2.4508320000000001</v>
      </c>
      <c r="S57" s="47">
        <v>3.1778339999999998</v>
      </c>
      <c r="T57" s="47">
        <v>3.0361189999999998</v>
      </c>
      <c r="U57" s="47">
        <v>3.4907360000000001</v>
      </c>
      <c r="V57" s="47">
        <v>3.9420479999999998</v>
      </c>
      <c r="W57" s="47">
        <v>5.0426199999999994</v>
      </c>
      <c r="X57" s="47">
        <v>5.2850280000000005</v>
      </c>
      <c r="Y57" s="47">
        <v>4.8480970000000001</v>
      </c>
      <c r="Z57" s="47">
        <v>5.2499510000000003</v>
      </c>
      <c r="AA57" s="47">
        <v>4.424887</v>
      </c>
      <c r="AB57" s="47">
        <v>5.8931279999999999</v>
      </c>
      <c r="AC57" s="47">
        <v>7.7294190000000009</v>
      </c>
      <c r="AD57" s="47">
        <f t="shared" si="0"/>
        <v>61.649605000000008</v>
      </c>
    </row>
    <row r="58" spans="1:30" ht="12.75" customHeight="1">
      <c r="A58" s="35" t="s">
        <v>13</v>
      </c>
      <c r="B58" s="47">
        <v>0</v>
      </c>
      <c r="C58" s="47">
        <v>0</v>
      </c>
      <c r="D58" s="47">
        <v>0</v>
      </c>
      <c r="E58" s="47">
        <v>0</v>
      </c>
      <c r="F58" s="47">
        <v>0</v>
      </c>
      <c r="G58" s="47">
        <v>0</v>
      </c>
      <c r="H58" s="47">
        <v>0</v>
      </c>
      <c r="I58" s="47">
        <v>0.19179400000000005</v>
      </c>
      <c r="J58" s="47">
        <v>3.7044000000000001E-2</v>
      </c>
      <c r="K58" s="47">
        <v>0.15627099999999999</v>
      </c>
      <c r="L58" s="47">
        <v>3.7899000000000002E-2</v>
      </c>
      <c r="M58" s="47">
        <v>0.14506399999999997</v>
      </c>
      <c r="N58" s="47">
        <v>4.4151999999999997E-2</v>
      </c>
      <c r="O58" s="47">
        <v>8.4597999999999993E-2</v>
      </c>
      <c r="P58" s="47">
        <v>8.976400000000001E-2</v>
      </c>
      <c r="Q58" s="47">
        <v>0.20160199999999995</v>
      </c>
      <c r="R58" s="47">
        <v>0.32311699999999988</v>
      </c>
      <c r="S58" s="47">
        <v>0.35920100000000005</v>
      </c>
      <c r="T58" s="47">
        <v>0.23858399999999999</v>
      </c>
      <c r="U58" s="47">
        <v>0.30041399999999996</v>
      </c>
      <c r="V58" s="47">
        <v>0.46790600000000004</v>
      </c>
      <c r="W58" s="47">
        <v>0.32896700000000001</v>
      </c>
      <c r="X58" s="47">
        <v>0.14832799999999999</v>
      </c>
      <c r="Y58" s="47">
        <v>0.33810600000000002</v>
      </c>
      <c r="Z58" s="47">
        <v>0.25678999999999996</v>
      </c>
      <c r="AA58" s="47">
        <v>8.2879000000000008E-2</v>
      </c>
      <c r="AB58" s="47">
        <v>0.12014700000000002</v>
      </c>
      <c r="AC58" s="47">
        <v>0.220834</v>
      </c>
      <c r="AD58" s="47">
        <f t="shared" si="0"/>
        <v>4.1734610000000005</v>
      </c>
    </row>
    <row r="59" spans="1:30" ht="12.75" customHeight="1">
      <c r="A59" s="35" t="s">
        <v>12</v>
      </c>
      <c r="B59" s="47">
        <v>0</v>
      </c>
      <c r="C59" s="47">
        <v>0</v>
      </c>
      <c r="D59" s="47">
        <v>0</v>
      </c>
      <c r="E59" s="47">
        <v>0</v>
      </c>
      <c r="F59" s="47">
        <v>0</v>
      </c>
      <c r="G59" s="47">
        <v>0</v>
      </c>
      <c r="H59" s="47">
        <v>0</v>
      </c>
      <c r="I59" s="47">
        <v>0.65718799999999999</v>
      </c>
      <c r="J59" s="47">
        <v>0.78698299999999999</v>
      </c>
      <c r="K59" s="47">
        <v>0.91694699999999996</v>
      </c>
      <c r="L59" s="47">
        <v>1.0738289999999999</v>
      </c>
      <c r="M59" s="47">
        <v>0.90479599999999993</v>
      </c>
      <c r="N59" s="47">
        <v>0.660856</v>
      </c>
      <c r="O59" s="47">
        <v>0.524895</v>
      </c>
      <c r="P59" s="47">
        <v>0.52688699999999999</v>
      </c>
      <c r="Q59" s="47">
        <v>0.71978700000000007</v>
      </c>
      <c r="R59" s="47">
        <v>0.60216199999999998</v>
      </c>
      <c r="S59" s="47">
        <v>0.66663699999999992</v>
      </c>
      <c r="T59" s="47">
        <v>0.63796299999999984</v>
      </c>
      <c r="U59" s="47">
        <v>0.68403899999999995</v>
      </c>
      <c r="V59" s="47">
        <v>0.65082099999999998</v>
      </c>
      <c r="W59" s="47">
        <v>0.53781400000000001</v>
      </c>
      <c r="X59" s="47">
        <v>0.26363599999999998</v>
      </c>
      <c r="Y59" s="47">
        <v>0.29150900000000002</v>
      </c>
      <c r="Z59" s="47">
        <v>0.24230299999999999</v>
      </c>
      <c r="AA59" s="47">
        <v>0.545547</v>
      </c>
      <c r="AB59" s="47">
        <v>0.44323600000000002</v>
      </c>
      <c r="AC59" s="47">
        <v>0.23977700000000002</v>
      </c>
      <c r="AD59" s="47">
        <f t="shared" si="0"/>
        <v>12.577612</v>
      </c>
    </row>
    <row r="60" spans="1:30" ht="12.75" customHeight="1">
      <c r="A60" s="35" t="s">
        <v>11</v>
      </c>
      <c r="B60" s="47">
        <v>0</v>
      </c>
      <c r="C60" s="47">
        <v>0</v>
      </c>
      <c r="D60" s="47">
        <v>0</v>
      </c>
      <c r="E60" s="47">
        <v>0</v>
      </c>
      <c r="F60" s="47">
        <v>0</v>
      </c>
      <c r="G60" s="47">
        <v>0</v>
      </c>
      <c r="H60" s="47">
        <v>0</v>
      </c>
      <c r="I60" s="47">
        <v>6.1786000000000001E-2</v>
      </c>
      <c r="J60" s="47">
        <v>6.6503000000000007E-2</v>
      </c>
      <c r="K60" s="47">
        <v>0.21146400000000001</v>
      </c>
      <c r="L60" s="47">
        <v>0.19495100000000004</v>
      </c>
      <c r="M60" s="47">
        <v>0.13720099999999999</v>
      </c>
      <c r="N60" s="47">
        <v>0.14635900000000002</v>
      </c>
      <c r="O60" s="47">
        <v>6.0257000000000005E-2</v>
      </c>
      <c r="P60" s="47">
        <v>0.281893</v>
      </c>
      <c r="Q60" s="47">
        <v>0.27959600000000001</v>
      </c>
      <c r="R60" s="47">
        <v>0.15282299999999999</v>
      </c>
      <c r="S60" s="47">
        <v>9.2176999999999995E-2</v>
      </c>
      <c r="T60" s="47">
        <v>0.55691199999999985</v>
      </c>
      <c r="U60" s="47">
        <v>0.28646599999999994</v>
      </c>
      <c r="V60" s="47">
        <v>0.17370200000000002</v>
      </c>
      <c r="W60" s="47">
        <v>0.19383699999999998</v>
      </c>
      <c r="X60" s="47">
        <v>0.15416300000000002</v>
      </c>
      <c r="Y60" s="47">
        <v>0.12308000000000001</v>
      </c>
      <c r="Z60" s="47">
        <v>0.31173299999999998</v>
      </c>
      <c r="AA60" s="47">
        <v>8.2113000000000005E-2</v>
      </c>
      <c r="AB60" s="47">
        <v>0.10009399999999999</v>
      </c>
      <c r="AC60" s="47">
        <v>0.22184200000000001</v>
      </c>
      <c r="AD60" s="47">
        <f t="shared" si="0"/>
        <v>3.8889519999999993</v>
      </c>
    </row>
    <row r="61" spans="1:30" ht="12.75" customHeight="1">
      <c r="A61" s="35" t="s">
        <v>10</v>
      </c>
      <c r="B61" s="47">
        <v>0</v>
      </c>
      <c r="C61" s="47">
        <v>0</v>
      </c>
      <c r="D61" s="47">
        <v>0</v>
      </c>
      <c r="E61" s="47">
        <v>0</v>
      </c>
      <c r="F61" s="47">
        <v>0</v>
      </c>
      <c r="G61" s="47">
        <v>0</v>
      </c>
      <c r="H61" s="47">
        <v>0</v>
      </c>
      <c r="I61" s="47">
        <v>1.6624E-2</v>
      </c>
      <c r="J61" s="47">
        <v>1.7742000000000001E-2</v>
      </c>
      <c r="K61" s="47">
        <v>1.3705999999999999E-2</v>
      </c>
      <c r="L61" s="47">
        <v>1.2305E-2</v>
      </c>
      <c r="M61" s="47">
        <v>2.2804999999999999E-2</v>
      </c>
      <c r="N61" s="47">
        <v>2.1602999999999997E-2</v>
      </c>
      <c r="O61" s="47">
        <v>1.5851999999999998E-2</v>
      </c>
      <c r="P61" s="47">
        <v>1.119E-2</v>
      </c>
      <c r="Q61" s="47">
        <v>2.9704999999999999E-2</v>
      </c>
      <c r="R61" s="47">
        <v>5.9376999999999999E-2</v>
      </c>
      <c r="S61" s="47">
        <v>0.11487400000000002</v>
      </c>
      <c r="T61" s="47">
        <v>0.24347100000000002</v>
      </c>
      <c r="U61" s="47">
        <v>0.28176000000000001</v>
      </c>
      <c r="V61" s="47">
        <v>0.13747200000000001</v>
      </c>
      <c r="W61" s="47">
        <v>0.15798499999999999</v>
      </c>
      <c r="X61" s="47">
        <v>0.19434699999999999</v>
      </c>
      <c r="Y61" s="47">
        <v>0.205399</v>
      </c>
      <c r="Z61" s="47">
        <v>0.13012599999999999</v>
      </c>
      <c r="AA61" s="47">
        <v>0.13272999999999999</v>
      </c>
      <c r="AB61" s="47">
        <v>0.10233100000000001</v>
      </c>
      <c r="AC61" s="47">
        <v>0.20139899999999999</v>
      </c>
      <c r="AD61" s="47">
        <f t="shared" si="0"/>
        <v>2.1228030000000002</v>
      </c>
    </row>
    <row r="62" spans="1:30" ht="12.75" customHeight="1">
      <c r="A62" s="35" t="s">
        <v>9</v>
      </c>
      <c r="B62" s="47">
        <v>0</v>
      </c>
      <c r="C62" s="47">
        <v>0</v>
      </c>
      <c r="D62" s="47">
        <v>0</v>
      </c>
      <c r="E62" s="47">
        <v>0</v>
      </c>
      <c r="F62" s="47">
        <v>0</v>
      </c>
      <c r="G62" s="47">
        <v>0</v>
      </c>
      <c r="H62" s="47">
        <v>0</v>
      </c>
      <c r="I62" s="47">
        <v>2.7795559999999995</v>
      </c>
      <c r="J62" s="47">
        <v>2.4871069999999995</v>
      </c>
      <c r="K62" s="47">
        <v>2.8347189999999998</v>
      </c>
      <c r="L62" s="47">
        <v>3.7265590000000004</v>
      </c>
      <c r="M62" s="47">
        <v>5.0962500000000004</v>
      </c>
      <c r="N62" s="47">
        <v>5.4783230000000005</v>
      </c>
      <c r="O62" s="47">
        <v>4.8622180000000004</v>
      </c>
      <c r="P62" s="47">
        <v>3.691427</v>
      </c>
      <c r="Q62" s="47">
        <v>5.3658020000000004</v>
      </c>
      <c r="R62" s="47">
        <v>6.8988869999999975</v>
      </c>
      <c r="S62" s="47">
        <v>5.1557200000000005</v>
      </c>
      <c r="T62" s="47">
        <v>6.300961</v>
      </c>
      <c r="U62" s="47">
        <v>6.2100569999999999</v>
      </c>
      <c r="V62" s="47">
        <v>6.4600870000000006</v>
      </c>
      <c r="W62" s="47">
        <v>7.0798469999999991</v>
      </c>
      <c r="X62" s="47">
        <v>5.9400999999999993</v>
      </c>
      <c r="Y62" s="47">
        <v>6.7741880000000005</v>
      </c>
      <c r="Z62" s="47">
        <v>6.326897999999999</v>
      </c>
      <c r="AA62" s="47">
        <v>4.3147099999999998</v>
      </c>
      <c r="AB62" s="47">
        <v>4.8116300000000001</v>
      </c>
      <c r="AC62" s="47">
        <v>6.7829699999999997</v>
      </c>
      <c r="AD62" s="47">
        <f t="shared" si="0"/>
        <v>109.378016</v>
      </c>
    </row>
    <row r="63" spans="1:30" ht="12.75" customHeight="1">
      <c r="A63" s="2" t="s">
        <v>50</v>
      </c>
      <c r="B63" s="47">
        <f>SUM(B38:B62)</f>
        <v>0</v>
      </c>
      <c r="C63" s="47">
        <f t="shared" ref="C63:AC63" si="1">SUM(C38:C62)</f>
        <v>0</v>
      </c>
      <c r="D63" s="47">
        <f t="shared" si="1"/>
        <v>0</v>
      </c>
      <c r="E63" s="47">
        <f t="shared" si="1"/>
        <v>0</v>
      </c>
      <c r="F63" s="47">
        <f t="shared" si="1"/>
        <v>0</v>
      </c>
      <c r="G63" s="47">
        <f t="shared" si="1"/>
        <v>0</v>
      </c>
      <c r="H63" s="47">
        <f t="shared" si="1"/>
        <v>0</v>
      </c>
      <c r="I63" s="47">
        <f t="shared" si="1"/>
        <v>57.476377000000006</v>
      </c>
      <c r="J63" s="47">
        <f t="shared" si="1"/>
        <v>62.595593000000001</v>
      </c>
      <c r="K63" s="47">
        <f t="shared" si="1"/>
        <v>83.331765000000019</v>
      </c>
      <c r="L63" s="47">
        <f t="shared" si="1"/>
        <v>81.365958000000006</v>
      </c>
      <c r="M63" s="47">
        <f t="shared" si="1"/>
        <v>68.018025999999992</v>
      </c>
      <c r="N63" s="47">
        <f t="shared" si="1"/>
        <v>62.330308999999986</v>
      </c>
      <c r="O63" s="47">
        <f t="shared" si="1"/>
        <v>57.137129999999999</v>
      </c>
      <c r="P63" s="47">
        <f t="shared" si="1"/>
        <v>47.329324999999997</v>
      </c>
      <c r="Q63" s="47">
        <f t="shared" si="1"/>
        <v>63.709279999999993</v>
      </c>
      <c r="R63" s="47">
        <f t="shared" si="1"/>
        <v>76.714296999999988</v>
      </c>
      <c r="S63" s="47">
        <f t="shared" si="1"/>
        <v>84.221054999999993</v>
      </c>
      <c r="T63" s="47">
        <f t="shared" si="1"/>
        <v>96.607461000000029</v>
      </c>
      <c r="U63" s="47">
        <f t="shared" si="1"/>
        <v>103.04847700000003</v>
      </c>
      <c r="V63" s="47">
        <f t="shared" si="1"/>
        <v>102.630526</v>
      </c>
      <c r="W63" s="47">
        <f t="shared" si="1"/>
        <v>99.294995000000029</v>
      </c>
      <c r="X63" s="47">
        <f t="shared" si="1"/>
        <v>95.989253000000005</v>
      </c>
      <c r="Y63" s="47">
        <f t="shared" si="1"/>
        <v>123.14492699999998</v>
      </c>
      <c r="Z63" s="47">
        <f t="shared" si="1"/>
        <v>92.965737000000018</v>
      </c>
      <c r="AA63" s="47">
        <f t="shared" si="1"/>
        <v>73.668659000000005</v>
      </c>
      <c r="AB63" s="47">
        <f t="shared" si="1"/>
        <v>77.935701000000023</v>
      </c>
      <c r="AC63" s="47">
        <f t="shared" si="1"/>
        <v>113.32607399999999</v>
      </c>
      <c r="AD63" s="47">
        <f>SUM(B63:AC63)</f>
        <v>1722.8409250000002</v>
      </c>
    </row>
    <row r="64" spans="1:30" ht="12.75" customHeight="1" thickBot="1">
      <c r="A64" s="38"/>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1:1" ht="12.75" customHeight="1" thickTop="1">
      <c r="A65" s="35" t="s">
        <v>576</v>
      </c>
    </row>
    <row r="66" spans="1:1" ht="12.75" customHeight="1"/>
    <row r="67" spans="1:1" ht="12.75" customHeight="1"/>
    <row r="68" spans="1:1" ht="12.75" customHeight="1"/>
    <row r="69" spans="1:1" ht="12.75" customHeight="1"/>
    <row r="70" spans="1:1" ht="12.75" customHeight="1"/>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sheetData>
  <mergeCells count="4">
    <mergeCell ref="A2:AD2"/>
    <mergeCell ref="A4:AD4"/>
    <mergeCell ref="A7:AD7"/>
    <mergeCell ref="A36:AD36"/>
  </mergeCells>
  <hyperlinks>
    <hyperlink ref="A1" location="ÍNDICE!A1" display="INDICE" xr:uid="{00000000-0004-0000-13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FFEF-940B-8347-A435-2D5B7E9595C8}">
  <dimension ref="A1:K26"/>
  <sheetViews>
    <sheetView showGridLines="0" zoomScaleNormal="100" workbookViewId="0"/>
  </sheetViews>
  <sheetFormatPr baseColWidth="10" defaultColWidth="10.83203125" defaultRowHeight="16"/>
  <cols>
    <col min="1" max="1" width="10.83203125" style="91"/>
    <col min="2" max="2" width="12.6640625" style="91" customWidth="1"/>
    <col min="3" max="9" width="10.83203125" style="91"/>
    <col min="10" max="10" width="15.33203125" style="91" customWidth="1"/>
    <col min="11" max="16384" width="10.83203125" style="91"/>
  </cols>
  <sheetData>
    <row r="1" spans="1:11">
      <c r="A1" s="90" t="s">
        <v>476</v>
      </c>
    </row>
    <row r="2" spans="1:11">
      <c r="A2" s="90" t="s">
        <v>556</v>
      </c>
    </row>
    <row r="3" spans="1:11" s="93" customFormat="1">
      <c r="A3" s="106" t="s">
        <v>571</v>
      </c>
      <c r="B3" s="106"/>
      <c r="C3" s="106"/>
      <c r="D3" s="106"/>
      <c r="E3" s="106"/>
      <c r="F3" s="106"/>
      <c r="G3" s="106"/>
      <c r="H3" s="106"/>
      <c r="I3" s="106"/>
      <c r="J3" s="106"/>
      <c r="K3" s="92"/>
    </row>
    <row r="4" spans="1:11" s="93" customFormat="1">
      <c r="A4" s="94"/>
      <c r="B4" s="94"/>
      <c r="C4" s="95"/>
      <c r="D4" s="95"/>
      <c r="E4" s="95"/>
      <c r="F4" s="95"/>
      <c r="G4" s="95"/>
      <c r="H4" s="95"/>
      <c r="I4" s="95"/>
      <c r="J4" s="95"/>
      <c r="K4" s="92"/>
    </row>
    <row r="5" spans="1:11" s="93" customFormat="1" ht="13.5" customHeight="1">
      <c r="A5" s="96" t="s">
        <v>557</v>
      </c>
      <c r="B5" s="96"/>
      <c r="C5" s="97">
        <v>2015</v>
      </c>
      <c r="D5" s="97">
        <v>2016</v>
      </c>
      <c r="E5" s="97">
        <v>2017</v>
      </c>
      <c r="F5" s="97">
        <v>2018</v>
      </c>
      <c r="G5" s="97">
        <v>2019</v>
      </c>
      <c r="H5" s="97">
        <v>2020</v>
      </c>
      <c r="I5" s="97">
        <v>2021</v>
      </c>
      <c r="J5" s="97" t="s">
        <v>561</v>
      </c>
      <c r="K5" s="92"/>
    </row>
    <row r="6" spans="1:11" s="93" customFormat="1" ht="13.5" customHeight="1">
      <c r="A6" s="107" t="s">
        <v>5</v>
      </c>
      <c r="B6" s="107"/>
      <c r="C6" s="107"/>
      <c r="D6" s="107"/>
      <c r="E6" s="107"/>
      <c r="F6" s="107"/>
      <c r="G6" s="107"/>
      <c r="H6" s="107"/>
      <c r="I6" s="107"/>
      <c r="J6" s="107"/>
      <c r="K6" s="92"/>
    </row>
    <row r="7" spans="1:11" s="93" customFormat="1">
      <c r="A7" s="94"/>
      <c r="B7" s="98"/>
      <c r="J7" s="92"/>
      <c r="K7" s="92"/>
    </row>
    <row r="8" spans="1:11" s="93" customFormat="1">
      <c r="A8" s="98" t="s">
        <v>565</v>
      </c>
      <c r="B8" s="98"/>
      <c r="C8" s="99">
        <v>449878.70455625001</v>
      </c>
      <c r="D8" s="99">
        <v>449605.94820131001</v>
      </c>
      <c r="E8" s="99">
        <v>483581.11073909997</v>
      </c>
      <c r="F8" s="99">
        <v>505839.7640267</v>
      </c>
      <c r="G8" s="99">
        <v>485276.02031559998</v>
      </c>
      <c r="H8" s="99">
        <v>498807.23185899982</v>
      </c>
      <c r="I8" s="99">
        <v>590383.87496799929</v>
      </c>
      <c r="J8" s="99">
        <f>SUM(C8:I8)</f>
        <v>3463372.6546659591</v>
      </c>
      <c r="K8" s="92"/>
    </row>
    <row r="9" spans="1:11" s="93" customFormat="1">
      <c r="A9" s="98" t="s">
        <v>562</v>
      </c>
      <c r="B9" s="98"/>
      <c r="C9" s="99">
        <v>328219.02812700003</v>
      </c>
      <c r="D9" s="99">
        <v>330850.46873999998</v>
      </c>
      <c r="E9" s="99">
        <v>350616.22747999977</v>
      </c>
      <c r="F9" s="99">
        <v>359806.00973300019</v>
      </c>
      <c r="G9" s="99">
        <v>345101.6207749999</v>
      </c>
      <c r="H9" s="99">
        <v>336883.69450799993</v>
      </c>
      <c r="I9" s="99">
        <v>406439.17962100025</v>
      </c>
      <c r="J9" s="99">
        <f>SUM(C9:I9)</f>
        <v>2457916.2289840002</v>
      </c>
      <c r="K9" s="92"/>
    </row>
    <row r="10" spans="1:11" s="93" customFormat="1">
      <c r="A10" s="98" t="s">
        <v>558</v>
      </c>
      <c r="B10" s="98"/>
      <c r="C10" s="99">
        <v>512329.25530600012</v>
      </c>
      <c r="D10" s="99">
        <v>510081.04126399994</v>
      </c>
      <c r="E10" s="99">
        <v>536959.85614200006</v>
      </c>
      <c r="F10" s="99">
        <v>557466.62829099991</v>
      </c>
      <c r="G10" s="99">
        <v>532861.82527799997</v>
      </c>
      <c r="H10" s="99">
        <v>510162.13044999994</v>
      </c>
      <c r="I10" s="99">
        <v>602204.94465600012</v>
      </c>
      <c r="J10" s="99">
        <f>SUM(C10:I10)</f>
        <v>3762065.6813870003</v>
      </c>
      <c r="K10" s="92"/>
    </row>
    <row r="12" spans="1:11" s="93" customFormat="1">
      <c r="A12" s="106" t="s">
        <v>572</v>
      </c>
      <c r="B12" s="106"/>
      <c r="C12" s="106"/>
      <c r="D12" s="106"/>
      <c r="E12" s="106"/>
      <c r="F12" s="106"/>
      <c r="G12" s="106"/>
      <c r="H12" s="106"/>
      <c r="I12" s="106"/>
      <c r="J12" s="106"/>
      <c r="K12" s="92"/>
    </row>
    <row r="13" spans="1:11" s="93" customFormat="1">
      <c r="A13" s="94"/>
      <c r="B13" s="94"/>
      <c r="C13" s="95"/>
      <c r="D13" s="95"/>
      <c r="E13" s="95"/>
      <c r="F13" s="95"/>
      <c r="G13" s="95"/>
      <c r="H13" s="95"/>
      <c r="I13" s="95"/>
      <c r="J13" s="95"/>
      <c r="K13" s="92"/>
    </row>
    <row r="14" spans="1:11" s="93" customFormat="1" ht="13.5" customHeight="1">
      <c r="A14" s="96" t="s">
        <v>557</v>
      </c>
      <c r="B14" s="96"/>
      <c r="C14" s="97">
        <v>2015</v>
      </c>
      <c r="D14" s="97">
        <v>2016</v>
      </c>
      <c r="E14" s="97">
        <v>2017</v>
      </c>
      <c r="F14" s="97">
        <v>2018</v>
      </c>
      <c r="G14" s="97">
        <v>2019</v>
      </c>
      <c r="H14" s="97">
        <v>2020</v>
      </c>
      <c r="I14" s="97">
        <v>2021</v>
      </c>
      <c r="J14" s="97" t="s">
        <v>561</v>
      </c>
      <c r="K14" s="92"/>
    </row>
    <row r="15" spans="1:11" s="93" customFormat="1" ht="13.5" customHeight="1">
      <c r="A15" s="107" t="s">
        <v>5</v>
      </c>
      <c r="B15" s="107"/>
      <c r="C15" s="107"/>
      <c r="D15" s="107"/>
      <c r="E15" s="107"/>
      <c r="F15" s="107"/>
      <c r="G15" s="107"/>
      <c r="H15" s="107"/>
      <c r="I15" s="107"/>
      <c r="J15" s="107"/>
      <c r="K15" s="92"/>
    </row>
    <row r="16" spans="1:11" s="93" customFormat="1">
      <c r="A16" s="94"/>
      <c r="B16" s="98"/>
      <c r="J16" s="92"/>
      <c r="K16" s="92"/>
    </row>
    <row r="17" spans="1:11" s="93" customFormat="1">
      <c r="A17" s="98" t="s">
        <v>565</v>
      </c>
      <c r="B17" s="98"/>
      <c r="C17" s="99">
        <v>264120.50474716013</v>
      </c>
      <c r="D17" s="99">
        <v>260251.54714534979</v>
      </c>
      <c r="E17" s="99">
        <v>268423.70515166991</v>
      </c>
      <c r="F17" s="99">
        <v>277068.52765701007</v>
      </c>
      <c r="G17" s="99">
        <v>272969.61544508988</v>
      </c>
      <c r="H17" s="99">
        <v>203910.33267000015</v>
      </c>
      <c r="I17" s="99">
        <v>227614.21508499997</v>
      </c>
      <c r="J17" s="99">
        <f>SUM(C17:I17)</f>
        <v>1774358.4479012801</v>
      </c>
      <c r="K17" s="92"/>
    </row>
    <row r="18" spans="1:11" s="93" customFormat="1">
      <c r="A18" s="98" t="s">
        <v>562</v>
      </c>
      <c r="B18" s="98"/>
      <c r="C18" s="99">
        <v>170010.92676900001</v>
      </c>
      <c r="D18" s="99">
        <v>167127.17285999999</v>
      </c>
      <c r="E18" s="99">
        <v>174505.2262479999</v>
      </c>
      <c r="F18" s="99">
        <v>176508.42518700007</v>
      </c>
      <c r="G18" s="99">
        <v>173001.468803</v>
      </c>
      <c r="H18" s="99">
        <v>162785.01234499994</v>
      </c>
      <c r="I18" s="99">
        <v>185404.50694100012</v>
      </c>
      <c r="J18" s="99">
        <f>SUM(C18:I18)</f>
        <v>1209342.7391530001</v>
      </c>
      <c r="K18" s="92"/>
    </row>
    <row r="19" spans="1:11" s="93" customFormat="1">
      <c r="A19" s="98" t="s">
        <v>558</v>
      </c>
      <c r="B19" s="98"/>
      <c r="C19" s="99">
        <v>292038.925674</v>
      </c>
      <c r="D19" s="99">
        <v>286197.13560400001</v>
      </c>
      <c r="E19" s="99">
        <v>294087.59784600005</v>
      </c>
      <c r="F19" s="99">
        <v>304191.43065599998</v>
      </c>
      <c r="G19" s="99">
        <v>299288.43095200002</v>
      </c>
      <c r="H19" s="99">
        <v>267681.37322999997</v>
      </c>
      <c r="I19" s="99">
        <v>301496.10971300001</v>
      </c>
      <c r="J19" s="99">
        <f>SUM(C19:I19)</f>
        <v>2044981.003675</v>
      </c>
      <c r="K19" s="92"/>
    </row>
    <row r="21" spans="1:11">
      <c r="A21" s="100"/>
    </row>
    <row r="22" spans="1:11">
      <c r="A22" s="101" t="s">
        <v>559</v>
      </c>
    </row>
    <row r="23" spans="1:11">
      <c r="A23" s="102" t="s">
        <v>564</v>
      </c>
    </row>
    <row r="24" spans="1:11">
      <c r="A24" s="102" t="s">
        <v>560</v>
      </c>
    </row>
    <row r="25" spans="1:11">
      <c r="A25" s="102" t="s">
        <v>563</v>
      </c>
    </row>
    <row r="26" spans="1:11">
      <c r="A26" s="100"/>
    </row>
  </sheetData>
  <mergeCells count="4">
    <mergeCell ref="A3:J3"/>
    <mergeCell ref="A6:J6"/>
    <mergeCell ref="A12:J12"/>
    <mergeCell ref="A15:J15"/>
  </mergeCells>
  <hyperlinks>
    <hyperlink ref="A1" location="ÍNDICE!A1" display="ÍNDICE" xr:uid="{1DE6F4D6-3D66-CC45-9B6F-1266FA557B67}"/>
    <hyperlink ref="A2" location="NOTAS!A1" display="NOTAS" xr:uid="{7022FF0F-F9F0-CB44-9BCA-89C5E06AC01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E5388-0EAB-7D48-A3E6-405A4A1318E3}">
  <dimension ref="A1:F192"/>
  <sheetViews>
    <sheetView zoomScaleNormal="100" workbookViewId="0"/>
  </sheetViews>
  <sheetFormatPr baseColWidth="10" defaultColWidth="11.5" defaultRowHeight="13"/>
  <cols>
    <col min="1" max="16384" width="11.5" style="7"/>
  </cols>
  <sheetData>
    <row r="1" spans="1:5" s="3" customFormat="1" ht="16">
      <c r="A1" s="59" t="s">
        <v>476</v>
      </c>
    </row>
    <row r="2" spans="1:5" s="3" customFormat="1"/>
    <row r="3" spans="1:5" s="3" customFormat="1">
      <c r="B3" s="4" t="s">
        <v>117</v>
      </c>
    </row>
    <row r="4" spans="1:5" s="3" customFormat="1">
      <c r="B4" s="3" t="s">
        <v>494</v>
      </c>
    </row>
    <row r="5" spans="1:5" s="3" customFormat="1">
      <c r="B5" s="3" t="s">
        <v>118</v>
      </c>
    </row>
    <row r="6" spans="1:5" s="3" customFormat="1">
      <c r="B6" s="3" t="s">
        <v>495</v>
      </c>
    </row>
    <row r="7" spans="1:5" s="3" customFormat="1"/>
    <row r="8" spans="1:5" s="3" customFormat="1">
      <c r="A8" s="5"/>
      <c r="B8" s="4" t="s">
        <v>66</v>
      </c>
      <c r="C8" s="4" t="s">
        <v>67</v>
      </c>
      <c r="D8" s="5"/>
      <c r="E8" s="5"/>
    </row>
    <row r="9" spans="1:5" s="3" customFormat="1">
      <c r="A9" s="5"/>
      <c r="B9" s="5" t="s">
        <v>68</v>
      </c>
      <c r="C9" s="5" t="s">
        <v>69</v>
      </c>
      <c r="D9" s="5"/>
      <c r="E9" s="5"/>
    </row>
    <row r="10" spans="1:5" s="3" customFormat="1">
      <c r="A10" s="5"/>
      <c r="B10" s="5" t="s">
        <v>70</v>
      </c>
      <c r="C10" s="5" t="s">
        <v>71</v>
      </c>
      <c r="D10" s="5"/>
      <c r="E10" s="5"/>
    </row>
    <row r="11" spans="1:5" s="3" customFormat="1">
      <c r="A11" s="5"/>
      <c r="B11" s="5" t="s">
        <v>72</v>
      </c>
      <c r="C11" s="5" t="s">
        <v>73</v>
      </c>
      <c r="D11" s="5"/>
      <c r="E11" s="5"/>
    </row>
    <row r="12" spans="1:5" s="3" customFormat="1">
      <c r="A12" s="5"/>
      <c r="B12" s="5" t="s">
        <v>74</v>
      </c>
      <c r="C12" s="5" t="s">
        <v>75</v>
      </c>
      <c r="D12" s="5"/>
      <c r="E12" s="5"/>
    </row>
    <row r="13" spans="1:5" s="3" customFormat="1">
      <c r="B13" s="3" t="s">
        <v>76</v>
      </c>
      <c r="C13" s="3" t="s">
        <v>77</v>
      </c>
    </row>
    <row r="14" spans="1:5" s="3" customFormat="1">
      <c r="B14" s="3" t="s">
        <v>78</v>
      </c>
      <c r="C14" s="3" t="s">
        <v>79</v>
      </c>
    </row>
    <row r="15" spans="1:5" s="3" customFormat="1">
      <c r="B15" s="3" t="s">
        <v>80</v>
      </c>
      <c r="C15" s="3" t="s">
        <v>81</v>
      </c>
    </row>
    <row r="16" spans="1:5" s="3" customFormat="1">
      <c r="B16" s="3" t="s">
        <v>82</v>
      </c>
      <c r="C16" s="3" t="s">
        <v>83</v>
      </c>
    </row>
    <row r="17" spans="2:3" s="3" customFormat="1">
      <c r="B17" s="3" t="s">
        <v>84</v>
      </c>
      <c r="C17" s="3" t="s">
        <v>85</v>
      </c>
    </row>
    <row r="18" spans="2:3" s="3" customFormat="1">
      <c r="B18" s="3" t="s">
        <v>86</v>
      </c>
      <c r="C18" s="3" t="s">
        <v>87</v>
      </c>
    </row>
    <row r="19" spans="2:3" s="3" customFormat="1">
      <c r="B19" s="3" t="s">
        <v>88</v>
      </c>
      <c r="C19" s="3" t="s">
        <v>89</v>
      </c>
    </row>
    <row r="20" spans="2:3" s="3" customFormat="1">
      <c r="B20" s="3" t="s">
        <v>90</v>
      </c>
      <c r="C20" s="3" t="s">
        <v>91</v>
      </c>
    </row>
    <row r="21" spans="2:3" s="3" customFormat="1">
      <c r="B21" s="3" t="s">
        <v>92</v>
      </c>
      <c r="C21" s="3" t="s">
        <v>93</v>
      </c>
    </row>
    <row r="22" spans="2:3" s="3" customFormat="1">
      <c r="B22" s="3" t="s">
        <v>94</v>
      </c>
      <c r="C22" s="3" t="s">
        <v>95</v>
      </c>
    </row>
    <row r="23" spans="2:3" s="3" customFormat="1">
      <c r="B23" s="3" t="s">
        <v>96</v>
      </c>
      <c r="C23" s="3" t="s">
        <v>97</v>
      </c>
    </row>
    <row r="24" spans="2:3" s="3" customFormat="1">
      <c r="B24" s="3" t="s">
        <v>98</v>
      </c>
      <c r="C24" s="3" t="s">
        <v>99</v>
      </c>
    </row>
    <row r="25" spans="2:3" s="3" customFormat="1">
      <c r="B25" s="3" t="s">
        <v>100</v>
      </c>
      <c r="C25" s="3" t="s">
        <v>101</v>
      </c>
    </row>
    <row r="26" spans="2:3" s="3" customFormat="1">
      <c r="B26" s="3" t="s">
        <v>102</v>
      </c>
      <c r="C26" s="3" t="s">
        <v>103</v>
      </c>
    </row>
    <row r="27" spans="2:3" s="3" customFormat="1">
      <c r="B27" s="3" t="s">
        <v>104</v>
      </c>
      <c r="C27" s="3" t="s">
        <v>105</v>
      </c>
    </row>
    <row r="28" spans="2:3" s="3" customFormat="1">
      <c r="B28" s="3" t="s">
        <v>106</v>
      </c>
      <c r="C28" s="3" t="s">
        <v>107</v>
      </c>
    </row>
    <row r="29" spans="2:3" s="3" customFormat="1">
      <c r="B29" s="3" t="s">
        <v>108</v>
      </c>
      <c r="C29" s="3" t="s">
        <v>109</v>
      </c>
    </row>
    <row r="30" spans="2:3" s="3" customFormat="1">
      <c r="B30" s="3" t="s">
        <v>110</v>
      </c>
      <c r="C30" s="3" t="s">
        <v>111</v>
      </c>
    </row>
    <row r="31" spans="2:3" s="3" customFormat="1">
      <c r="B31" s="3" t="s">
        <v>112</v>
      </c>
      <c r="C31" s="3" t="s">
        <v>113</v>
      </c>
    </row>
    <row r="32" spans="2:3" s="3" customFormat="1">
      <c r="B32" s="3" t="s">
        <v>114</v>
      </c>
      <c r="C32" s="3" t="s">
        <v>115</v>
      </c>
    </row>
    <row r="33" spans="1:3" s="3" customFormat="1">
      <c r="B33" s="4"/>
    </row>
    <row r="34" spans="1:3" s="6" customFormat="1">
      <c r="A34" s="6" t="s">
        <v>119</v>
      </c>
      <c r="B34" s="6" t="s">
        <v>120</v>
      </c>
      <c r="C34" s="6" t="s">
        <v>121</v>
      </c>
    </row>
    <row r="35" spans="1:3" s="3" customFormat="1">
      <c r="B35" s="85" t="s">
        <v>66</v>
      </c>
      <c r="C35" s="85" t="s">
        <v>67</v>
      </c>
    </row>
    <row r="36" spans="1:3" s="3" customFormat="1">
      <c r="A36" s="11" t="s">
        <v>66</v>
      </c>
      <c r="B36" s="11">
        <v>844399</v>
      </c>
      <c r="C36" s="85"/>
    </row>
    <row r="37" spans="1:3" s="11" customFormat="1">
      <c r="A37" s="11" t="s">
        <v>66</v>
      </c>
      <c r="B37" s="11">
        <v>846900</v>
      </c>
    </row>
    <row r="38" spans="1:3" s="11" customFormat="1">
      <c r="A38" s="11" t="s">
        <v>66</v>
      </c>
      <c r="B38" s="11">
        <v>846911</v>
      </c>
      <c r="C38" s="11" t="s">
        <v>122</v>
      </c>
    </row>
    <row r="39" spans="1:3" s="11" customFormat="1">
      <c r="A39" s="11" t="s">
        <v>66</v>
      </c>
      <c r="B39" s="11">
        <v>846912</v>
      </c>
      <c r="C39" s="11" t="s">
        <v>123</v>
      </c>
    </row>
    <row r="40" spans="1:3" s="11" customFormat="1">
      <c r="A40" s="11" t="s">
        <v>66</v>
      </c>
      <c r="B40" s="11">
        <v>846920</v>
      </c>
      <c r="C40" s="11" t="s">
        <v>124</v>
      </c>
    </row>
    <row r="41" spans="1:3" s="11" customFormat="1">
      <c r="A41" s="11" t="s">
        <v>66</v>
      </c>
      <c r="B41" s="11">
        <v>846930</v>
      </c>
      <c r="C41" s="11" t="s">
        <v>125</v>
      </c>
    </row>
    <row r="42" spans="1:3" s="11" customFormat="1">
      <c r="A42" s="11" t="s">
        <v>66</v>
      </c>
      <c r="B42" s="11">
        <v>847010</v>
      </c>
    </row>
    <row r="43" spans="1:3" s="11" customFormat="1">
      <c r="A43" s="11" t="s">
        <v>66</v>
      </c>
      <c r="B43" s="11">
        <v>847021</v>
      </c>
      <c r="C43" s="11" t="s">
        <v>126</v>
      </c>
    </row>
    <row r="44" spans="1:3" s="11" customFormat="1">
      <c r="A44" s="11" t="s">
        <v>66</v>
      </c>
      <c r="B44" s="11">
        <v>847029</v>
      </c>
      <c r="C44" s="11" t="s">
        <v>127</v>
      </c>
    </row>
    <row r="45" spans="1:3" s="11" customFormat="1">
      <c r="A45" s="11" t="s">
        <v>66</v>
      </c>
      <c r="B45" s="11">
        <v>847030</v>
      </c>
    </row>
    <row r="46" spans="1:3" s="11" customFormat="1">
      <c r="A46" s="11" t="s">
        <v>66</v>
      </c>
      <c r="B46" s="11">
        <v>847040</v>
      </c>
      <c r="C46" s="11" t="s">
        <v>128</v>
      </c>
    </row>
    <row r="47" spans="1:3" s="11" customFormat="1">
      <c r="A47" s="11" t="s">
        <v>66</v>
      </c>
      <c r="B47" s="11">
        <v>847090</v>
      </c>
      <c r="C47" s="11" t="s">
        <v>129</v>
      </c>
    </row>
    <row r="48" spans="1:3" s="11" customFormat="1">
      <c r="A48" s="11" t="s">
        <v>66</v>
      </c>
      <c r="B48" s="11">
        <v>847210</v>
      </c>
      <c r="C48" s="11" t="s">
        <v>130</v>
      </c>
    </row>
    <row r="49" spans="1:3" s="11" customFormat="1">
      <c r="A49" s="11" t="s">
        <v>66</v>
      </c>
      <c r="B49" s="11">
        <v>847220</v>
      </c>
      <c r="C49" s="11" t="s">
        <v>131</v>
      </c>
    </row>
    <row r="50" spans="1:3" s="11" customFormat="1">
      <c r="A50" s="11" t="s">
        <v>66</v>
      </c>
      <c r="B50" s="11">
        <v>847230</v>
      </c>
      <c r="C50" s="11" t="s">
        <v>132</v>
      </c>
    </row>
    <row r="51" spans="1:3" s="11" customFormat="1">
      <c r="A51" s="11" t="s">
        <v>66</v>
      </c>
      <c r="B51" s="11">
        <v>847290</v>
      </c>
      <c r="C51" s="11" t="s">
        <v>133</v>
      </c>
    </row>
    <row r="52" spans="1:3" s="11" customFormat="1">
      <c r="A52" s="11" t="s">
        <v>66</v>
      </c>
      <c r="B52" s="11">
        <v>847310</v>
      </c>
    </row>
    <row r="53" spans="1:3" s="11" customFormat="1">
      <c r="A53" s="11" t="s">
        <v>66</v>
      </c>
      <c r="B53" s="11">
        <v>847321</v>
      </c>
      <c r="C53" s="11" t="s">
        <v>134</v>
      </c>
    </row>
    <row r="54" spans="1:3" s="11" customFormat="1">
      <c r="A54" s="11" t="s">
        <v>66</v>
      </c>
      <c r="B54" s="11">
        <v>847329</v>
      </c>
      <c r="C54" s="11" t="s">
        <v>135</v>
      </c>
    </row>
    <row r="55" spans="1:3" s="11" customFormat="1">
      <c r="A55" s="11" t="s">
        <v>66</v>
      </c>
      <c r="B55" s="11">
        <v>847340</v>
      </c>
      <c r="C55" s="11" t="s">
        <v>136</v>
      </c>
    </row>
    <row r="56" spans="1:3" s="11" customFormat="1">
      <c r="A56" s="11" t="s">
        <v>66</v>
      </c>
      <c r="B56" s="11">
        <v>852010</v>
      </c>
      <c r="C56" s="11" t="s">
        <v>137</v>
      </c>
    </row>
    <row r="57" spans="1:3" s="11" customFormat="1"/>
    <row r="58" spans="1:3" s="3" customFormat="1">
      <c r="B58" s="9" t="s">
        <v>68</v>
      </c>
      <c r="C58" s="9" t="s">
        <v>69</v>
      </c>
    </row>
    <row r="59" spans="1:3" s="11" customFormat="1">
      <c r="A59" s="11" t="s">
        <v>68</v>
      </c>
      <c r="B59" s="11">
        <v>844332</v>
      </c>
      <c r="C59" s="11" t="s">
        <v>138</v>
      </c>
    </row>
    <row r="60" spans="1:3" s="11" customFormat="1">
      <c r="A60" s="11" t="s">
        <v>68</v>
      </c>
      <c r="B60" s="11">
        <v>844399</v>
      </c>
    </row>
    <row r="61" spans="1:3" s="11" customFormat="1">
      <c r="A61" s="11" t="s">
        <v>68</v>
      </c>
      <c r="B61" s="11">
        <v>851711</v>
      </c>
    </row>
    <row r="62" spans="1:3" s="11" customFormat="1">
      <c r="A62" s="11" t="s">
        <v>68</v>
      </c>
      <c r="B62" s="11">
        <v>851712</v>
      </c>
    </row>
    <row r="63" spans="1:3" s="11" customFormat="1">
      <c r="A63" s="11" t="s">
        <v>68</v>
      </c>
      <c r="B63" s="11">
        <v>851718</v>
      </c>
    </row>
    <row r="64" spans="1:3" s="11" customFormat="1">
      <c r="A64" s="11" t="s">
        <v>68</v>
      </c>
      <c r="B64" s="11">
        <v>851719</v>
      </c>
    </row>
    <row r="65" spans="1:3" s="11" customFormat="1">
      <c r="A65" s="11" t="s">
        <v>68</v>
      </c>
      <c r="B65" s="11">
        <v>851721</v>
      </c>
      <c r="C65" s="11" t="s">
        <v>139</v>
      </c>
    </row>
    <row r="66" spans="1:3" s="11" customFormat="1">
      <c r="A66" s="11" t="s">
        <v>68</v>
      </c>
      <c r="B66" s="11">
        <v>851722</v>
      </c>
      <c r="C66" s="11" t="s">
        <v>140</v>
      </c>
    </row>
    <row r="67" spans="1:3" s="11" customFormat="1">
      <c r="A67" s="11" t="s">
        <v>68</v>
      </c>
      <c r="B67" s="11">
        <v>851730</v>
      </c>
      <c r="C67" s="11" t="s">
        <v>141</v>
      </c>
    </row>
    <row r="68" spans="1:3" s="11" customFormat="1">
      <c r="A68" s="11" t="s">
        <v>68</v>
      </c>
      <c r="B68" s="11">
        <v>851750</v>
      </c>
      <c r="C68" s="11" t="s">
        <v>142</v>
      </c>
    </row>
    <row r="69" spans="1:3" s="11" customFormat="1">
      <c r="A69" s="11" t="s">
        <v>68</v>
      </c>
      <c r="B69" s="11">
        <v>851761</v>
      </c>
    </row>
    <row r="70" spans="1:3" s="11" customFormat="1">
      <c r="A70" s="11" t="s">
        <v>68</v>
      </c>
      <c r="B70" s="11">
        <v>851762</v>
      </c>
    </row>
    <row r="71" spans="1:3" s="11" customFormat="1">
      <c r="A71" s="11" t="s">
        <v>68</v>
      </c>
      <c r="B71" s="11">
        <v>851769</v>
      </c>
      <c r="C71" s="11" t="s">
        <v>143</v>
      </c>
    </row>
    <row r="72" spans="1:3" s="11" customFormat="1">
      <c r="A72" s="11" t="s">
        <v>68</v>
      </c>
      <c r="B72" s="11">
        <v>851770</v>
      </c>
      <c r="C72" s="11" t="s">
        <v>144</v>
      </c>
    </row>
    <row r="73" spans="1:3" s="11" customFormat="1">
      <c r="A73" s="11" t="s">
        <v>68</v>
      </c>
      <c r="B73" s="11">
        <v>851780</v>
      </c>
      <c r="C73" s="11" t="s">
        <v>145</v>
      </c>
    </row>
    <row r="74" spans="1:3" s="11" customFormat="1">
      <c r="A74" s="11" t="s">
        <v>68</v>
      </c>
      <c r="B74" s="11">
        <v>851790</v>
      </c>
      <c r="C74" s="11" t="s">
        <v>146</v>
      </c>
    </row>
    <row r="75" spans="1:3" s="11" customFormat="1">
      <c r="A75" s="11" t="s">
        <v>68</v>
      </c>
      <c r="B75" s="11">
        <v>851810</v>
      </c>
      <c r="C75" s="11" t="s">
        <v>147</v>
      </c>
    </row>
    <row r="76" spans="1:3" s="11" customFormat="1">
      <c r="A76" s="11" t="s">
        <v>68</v>
      </c>
      <c r="B76" s="11">
        <v>851829</v>
      </c>
      <c r="C76" s="11" t="s">
        <v>148</v>
      </c>
    </row>
    <row r="77" spans="1:3" s="11" customFormat="1">
      <c r="A77" s="11" t="s">
        <v>68</v>
      </c>
      <c r="B77" s="11">
        <v>851830</v>
      </c>
      <c r="C77" s="11" t="s">
        <v>149</v>
      </c>
    </row>
    <row r="78" spans="1:3" s="11" customFormat="1">
      <c r="A78" s="11" t="s">
        <v>68</v>
      </c>
      <c r="B78" s="11">
        <v>851840</v>
      </c>
    </row>
    <row r="79" spans="1:3" s="11" customFormat="1">
      <c r="A79" s="11" t="s">
        <v>68</v>
      </c>
      <c r="B79" s="11">
        <v>851890</v>
      </c>
      <c r="C79" s="11" t="s">
        <v>150</v>
      </c>
    </row>
    <row r="80" spans="1:3" s="11" customFormat="1">
      <c r="A80" s="11" t="s">
        <v>68</v>
      </c>
      <c r="B80" s="11">
        <v>851950</v>
      </c>
      <c r="C80" s="11" t="s">
        <v>151</v>
      </c>
    </row>
    <row r="81" spans="1:3" s="11" customFormat="1">
      <c r="A81" s="11" t="s">
        <v>68</v>
      </c>
      <c r="B81" s="11">
        <v>852020</v>
      </c>
      <c r="C81" s="11" t="s">
        <v>152</v>
      </c>
    </row>
    <row r="82" spans="1:3" s="11" customFormat="1">
      <c r="A82" s="11" t="s">
        <v>68</v>
      </c>
      <c r="B82" s="11">
        <v>852290</v>
      </c>
      <c r="C82" s="11" t="s">
        <v>153</v>
      </c>
    </row>
    <row r="83" spans="1:3" s="11" customFormat="1">
      <c r="A83" s="11" t="s">
        <v>68</v>
      </c>
      <c r="B83" s="11">
        <v>852510</v>
      </c>
      <c r="C83" s="11" t="s">
        <v>154</v>
      </c>
    </row>
    <row r="84" spans="1:3" s="11" customFormat="1">
      <c r="A84" s="11" t="s">
        <v>68</v>
      </c>
      <c r="B84" s="11">
        <v>852520</v>
      </c>
      <c r="C84" s="11" t="s">
        <v>155</v>
      </c>
    </row>
    <row r="85" spans="1:3" s="11" customFormat="1">
      <c r="A85" s="11" t="s">
        <v>68</v>
      </c>
      <c r="B85" s="11">
        <v>852550</v>
      </c>
      <c r="C85" s="11" t="s">
        <v>156</v>
      </c>
    </row>
    <row r="86" spans="1:3" s="11" customFormat="1">
      <c r="A86" s="11" t="s">
        <v>68</v>
      </c>
      <c r="B86" s="11">
        <v>852560</v>
      </c>
      <c r="C86" s="11" t="s">
        <v>157</v>
      </c>
    </row>
    <row r="87" spans="1:3" s="11" customFormat="1">
      <c r="A87" s="11" t="s">
        <v>68</v>
      </c>
      <c r="B87" s="11">
        <v>852731</v>
      </c>
      <c r="C87" s="11" t="s">
        <v>158</v>
      </c>
    </row>
    <row r="88" spans="1:3" s="11" customFormat="1">
      <c r="A88" s="11" t="s">
        <v>68</v>
      </c>
      <c r="B88" s="11">
        <v>852790</v>
      </c>
      <c r="C88" s="11" t="s">
        <v>159</v>
      </c>
    </row>
    <row r="89" spans="1:3" s="11" customFormat="1">
      <c r="A89" s="11" t="s">
        <v>68</v>
      </c>
      <c r="B89" s="11">
        <v>852791</v>
      </c>
      <c r="C89" s="11" t="s">
        <v>160</v>
      </c>
    </row>
    <row r="90" spans="1:3" s="11" customFormat="1">
      <c r="A90" s="11" t="s">
        <v>68</v>
      </c>
      <c r="B90" s="11">
        <v>852799</v>
      </c>
      <c r="C90" s="11" t="s">
        <v>161</v>
      </c>
    </row>
    <row r="91" spans="1:3" s="11" customFormat="1">
      <c r="A91" s="11" t="s">
        <v>68</v>
      </c>
      <c r="B91" s="11">
        <v>852910</v>
      </c>
      <c r="C91" s="11" t="s">
        <v>162</v>
      </c>
    </row>
    <row r="92" spans="1:3" s="11" customFormat="1">
      <c r="A92" s="11" t="s">
        <v>68</v>
      </c>
      <c r="B92" s="11">
        <v>852990</v>
      </c>
      <c r="C92" s="11" t="s">
        <v>163</v>
      </c>
    </row>
    <row r="93" spans="1:3" s="11" customFormat="1">
      <c r="A93" s="11" t="s">
        <v>68</v>
      </c>
      <c r="B93" s="11">
        <v>853180</v>
      </c>
      <c r="C93" s="11" t="s">
        <v>164</v>
      </c>
    </row>
    <row r="94" spans="1:3" s="11" customFormat="1">
      <c r="A94" s="11" t="s">
        <v>68</v>
      </c>
      <c r="B94" s="11">
        <v>853190</v>
      </c>
    </row>
    <row r="95" spans="1:3" s="11" customFormat="1">
      <c r="A95" s="11" t="s">
        <v>68</v>
      </c>
      <c r="B95" s="11">
        <v>854370</v>
      </c>
      <c r="C95" s="11" t="s">
        <v>165</v>
      </c>
    </row>
    <row r="96" spans="1:3" s="11" customFormat="1">
      <c r="A96" s="11" t="s">
        <v>68</v>
      </c>
      <c r="B96" s="11">
        <v>854389</v>
      </c>
      <c r="C96" s="11" t="s">
        <v>166</v>
      </c>
    </row>
    <row r="97" spans="1:3" s="11" customFormat="1">
      <c r="A97" s="11" t="s">
        <v>68</v>
      </c>
      <c r="B97" s="11">
        <v>880260</v>
      </c>
      <c r="C97" s="11" t="s">
        <v>143</v>
      </c>
    </row>
    <row r="98" spans="1:3" s="11" customFormat="1">
      <c r="A98" s="11" t="s">
        <v>68</v>
      </c>
      <c r="B98" s="11">
        <v>880390</v>
      </c>
      <c r="C98" s="11" t="s">
        <v>167</v>
      </c>
    </row>
    <row r="99" spans="1:3" s="11" customFormat="1"/>
    <row r="100" spans="1:3" s="3" customFormat="1">
      <c r="B100" s="9" t="s">
        <v>70</v>
      </c>
      <c r="C100" s="9" t="s">
        <v>71</v>
      </c>
    </row>
    <row r="101" spans="1:3" s="11" customFormat="1">
      <c r="A101" s="11" t="s">
        <v>70</v>
      </c>
      <c r="B101" s="11">
        <v>851810</v>
      </c>
      <c r="C101" s="11" t="s">
        <v>145</v>
      </c>
    </row>
    <row r="102" spans="1:3" s="11" customFormat="1">
      <c r="A102" s="11" t="s">
        <v>70</v>
      </c>
      <c r="B102" s="11">
        <v>851821</v>
      </c>
      <c r="C102" s="11" t="s">
        <v>146</v>
      </c>
    </row>
    <row r="103" spans="1:3" s="11" customFormat="1">
      <c r="A103" s="11" t="s">
        <v>70</v>
      </c>
      <c r="B103" s="11">
        <v>851822</v>
      </c>
      <c r="C103" s="11" t="s">
        <v>168</v>
      </c>
    </row>
    <row r="104" spans="1:3" s="11" customFormat="1">
      <c r="A104" s="11" t="s">
        <v>70</v>
      </c>
      <c r="B104" s="11">
        <v>851829</v>
      </c>
      <c r="C104" s="11" t="s">
        <v>147</v>
      </c>
    </row>
    <row r="105" spans="1:3" s="11" customFormat="1">
      <c r="A105" s="11" t="s">
        <v>70</v>
      </c>
      <c r="B105" s="11">
        <v>851830</v>
      </c>
    </row>
    <row r="106" spans="1:3" s="11" customFormat="1">
      <c r="A106" s="11" t="s">
        <v>70</v>
      </c>
      <c r="B106" s="11">
        <v>851840</v>
      </c>
      <c r="C106" s="11" t="s">
        <v>169</v>
      </c>
    </row>
    <row r="107" spans="1:3" s="11" customFormat="1">
      <c r="A107" s="11" t="s">
        <v>70</v>
      </c>
      <c r="B107" s="11">
        <v>851850</v>
      </c>
    </row>
    <row r="108" spans="1:3" s="11" customFormat="1">
      <c r="A108" s="11" t="s">
        <v>70</v>
      </c>
      <c r="B108" s="11">
        <v>851890</v>
      </c>
    </row>
    <row r="109" spans="1:3" s="11" customFormat="1">
      <c r="A109" s="11" t="s">
        <v>70</v>
      </c>
      <c r="B109" s="11">
        <v>851910</v>
      </c>
      <c r="C109" s="11" t="s">
        <v>170</v>
      </c>
    </row>
    <row r="110" spans="1:3" s="11" customFormat="1">
      <c r="A110" s="11" t="s">
        <v>70</v>
      </c>
      <c r="B110" s="11">
        <v>851920</v>
      </c>
    </row>
    <row r="111" spans="1:3" s="11" customFormat="1">
      <c r="A111" s="11" t="s">
        <v>70</v>
      </c>
      <c r="B111" s="11">
        <v>851921</v>
      </c>
    </row>
    <row r="112" spans="1:3" s="11" customFormat="1">
      <c r="A112" s="11" t="s">
        <v>70</v>
      </c>
      <c r="B112" s="11">
        <v>851929</v>
      </c>
    </row>
    <row r="113" spans="1:3" s="11" customFormat="1">
      <c r="A113" s="11" t="s">
        <v>70</v>
      </c>
      <c r="B113" s="11">
        <v>851930</v>
      </c>
      <c r="C113" s="11" t="s">
        <v>149</v>
      </c>
    </row>
    <row r="114" spans="1:3" s="11" customFormat="1">
      <c r="A114" s="11" t="s">
        <v>70</v>
      </c>
      <c r="B114" s="11">
        <v>851931</v>
      </c>
      <c r="C114" s="11" t="s">
        <v>171</v>
      </c>
    </row>
    <row r="115" spans="1:3" s="11" customFormat="1">
      <c r="A115" s="11" t="s">
        <v>70</v>
      </c>
      <c r="B115" s="11">
        <v>851939</v>
      </c>
    </row>
    <row r="116" spans="1:3" s="11" customFormat="1">
      <c r="A116" s="11" t="s">
        <v>70</v>
      </c>
      <c r="B116" s="11">
        <v>851940</v>
      </c>
    </row>
    <row r="117" spans="1:3" s="11" customFormat="1">
      <c r="A117" s="11" t="s">
        <v>70</v>
      </c>
      <c r="B117" s="11">
        <v>851981</v>
      </c>
    </row>
    <row r="118" spans="1:3" s="11" customFormat="1">
      <c r="A118" s="11" t="s">
        <v>70</v>
      </c>
      <c r="B118" s="11">
        <v>851989</v>
      </c>
    </row>
    <row r="119" spans="1:3" s="11" customFormat="1">
      <c r="A119" s="11" t="s">
        <v>70</v>
      </c>
      <c r="B119" s="11">
        <v>851992</v>
      </c>
    </row>
    <row r="120" spans="1:3" s="11" customFormat="1">
      <c r="A120" s="11" t="s">
        <v>70</v>
      </c>
      <c r="B120" s="11">
        <v>851993</v>
      </c>
    </row>
    <row r="121" spans="1:3" s="11" customFormat="1">
      <c r="A121" s="11" t="s">
        <v>70</v>
      </c>
      <c r="B121" s="11">
        <v>851999</v>
      </c>
    </row>
    <row r="122" spans="1:3" s="11" customFormat="1">
      <c r="A122" s="11" t="s">
        <v>70</v>
      </c>
      <c r="B122" s="11">
        <v>852032</v>
      </c>
      <c r="C122" s="11" t="s">
        <v>172</v>
      </c>
    </row>
    <row r="123" spans="1:3" s="11" customFormat="1">
      <c r="A123" s="11" t="s">
        <v>70</v>
      </c>
      <c r="B123" s="11">
        <v>852033</v>
      </c>
      <c r="C123" s="11" t="s">
        <v>173</v>
      </c>
    </row>
    <row r="124" spans="1:3" s="11" customFormat="1">
      <c r="A124" s="11" t="s">
        <v>70</v>
      </c>
      <c r="B124" s="11">
        <v>852039</v>
      </c>
      <c r="C124" s="11" t="s">
        <v>174</v>
      </c>
    </row>
    <row r="125" spans="1:3" s="11" customFormat="1">
      <c r="A125" s="11" t="s">
        <v>70</v>
      </c>
      <c r="B125" s="11">
        <v>852090</v>
      </c>
      <c r="C125" s="11" t="s">
        <v>150</v>
      </c>
    </row>
    <row r="126" spans="1:3" s="11" customFormat="1">
      <c r="A126" s="11" t="s">
        <v>70</v>
      </c>
      <c r="B126" s="11">
        <v>852110</v>
      </c>
    </row>
    <row r="127" spans="1:3" s="11" customFormat="1">
      <c r="A127" s="11" t="s">
        <v>70</v>
      </c>
      <c r="B127" s="11">
        <v>852190</v>
      </c>
      <c r="C127" s="11" t="s">
        <v>155</v>
      </c>
    </row>
    <row r="128" spans="1:3" s="11" customFormat="1">
      <c r="A128" s="11" t="s">
        <v>70</v>
      </c>
      <c r="B128" s="11">
        <v>852210</v>
      </c>
      <c r="C128" s="11" t="s">
        <v>175</v>
      </c>
    </row>
    <row r="129" spans="1:3" s="11" customFormat="1">
      <c r="A129" s="11" t="s">
        <v>70</v>
      </c>
      <c r="B129" s="11">
        <v>852290</v>
      </c>
      <c r="C129" s="11" t="s">
        <v>176</v>
      </c>
    </row>
    <row r="130" spans="1:3" s="11" customFormat="1">
      <c r="A130" s="11" t="s">
        <v>70</v>
      </c>
      <c r="B130" s="11">
        <v>852540</v>
      </c>
      <c r="C130" s="11" t="s">
        <v>177</v>
      </c>
    </row>
    <row r="131" spans="1:3" s="11" customFormat="1">
      <c r="A131" s="11" t="s">
        <v>70</v>
      </c>
      <c r="B131" s="11">
        <v>852580</v>
      </c>
      <c r="C131" s="11" t="s">
        <v>156</v>
      </c>
    </row>
    <row r="132" spans="1:3" s="11" customFormat="1">
      <c r="A132" s="11" t="s">
        <v>70</v>
      </c>
      <c r="B132" s="11">
        <v>852712</v>
      </c>
      <c r="C132" s="11" t="s">
        <v>157</v>
      </c>
    </row>
    <row r="133" spans="1:3" s="11" customFormat="1">
      <c r="A133" s="11" t="s">
        <v>70</v>
      </c>
      <c r="B133" s="11">
        <v>852713</v>
      </c>
    </row>
    <row r="134" spans="1:3" s="11" customFormat="1">
      <c r="A134" s="11" t="s">
        <v>70</v>
      </c>
      <c r="B134" s="11">
        <v>852719</v>
      </c>
    </row>
    <row r="135" spans="1:3" s="11" customFormat="1">
      <c r="A135" s="11" t="s">
        <v>70</v>
      </c>
      <c r="B135" s="11">
        <v>852721</v>
      </c>
    </row>
    <row r="136" spans="1:3" s="11" customFormat="1">
      <c r="A136" s="11" t="s">
        <v>70</v>
      </c>
      <c r="B136" s="11">
        <v>852729</v>
      </c>
    </row>
    <row r="137" spans="1:3" s="11" customFormat="1">
      <c r="A137" s="11" t="s">
        <v>70</v>
      </c>
      <c r="B137" s="11">
        <v>852731</v>
      </c>
      <c r="C137" s="11" t="s">
        <v>178</v>
      </c>
    </row>
    <row r="138" spans="1:3" s="11" customFormat="1">
      <c r="A138" s="11" t="s">
        <v>70</v>
      </c>
      <c r="B138" s="11">
        <v>852732</v>
      </c>
      <c r="C138" s="11" t="s">
        <v>179</v>
      </c>
    </row>
    <row r="139" spans="1:3" s="11" customFormat="1">
      <c r="A139" s="11" t="s">
        <v>70</v>
      </c>
      <c r="B139" s="11">
        <v>852739</v>
      </c>
      <c r="C139" s="11" t="s">
        <v>158</v>
      </c>
    </row>
    <row r="140" spans="1:3" s="11" customFormat="1">
      <c r="A140" s="11" t="s">
        <v>70</v>
      </c>
      <c r="B140" s="11">
        <v>852790</v>
      </c>
    </row>
    <row r="141" spans="1:3" s="11" customFormat="1">
      <c r="A141" s="11" t="s">
        <v>70</v>
      </c>
      <c r="B141" s="11">
        <v>852791</v>
      </c>
    </row>
    <row r="142" spans="1:3" s="11" customFormat="1">
      <c r="A142" s="11" t="s">
        <v>70</v>
      </c>
      <c r="B142" s="11">
        <v>852792</v>
      </c>
    </row>
    <row r="143" spans="1:3" s="11" customFormat="1">
      <c r="A143" s="11" t="s">
        <v>70</v>
      </c>
      <c r="B143" s="11">
        <v>852799</v>
      </c>
    </row>
    <row r="144" spans="1:3" s="11" customFormat="1">
      <c r="A144" s="11" t="s">
        <v>70</v>
      </c>
      <c r="B144" s="11">
        <v>852812</v>
      </c>
    </row>
    <row r="145" spans="1:6" s="11" customFormat="1">
      <c r="A145" s="11" t="s">
        <v>70</v>
      </c>
      <c r="B145" s="11">
        <v>852813</v>
      </c>
      <c r="C145" s="11" t="s">
        <v>180</v>
      </c>
    </row>
    <row r="146" spans="1:6" s="11" customFormat="1">
      <c r="A146" s="11" t="s">
        <v>70</v>
      </c>
      <c r="B146" s="11">
        <v>852821</v>
      </c>
      <c r="C146" s="11" t="s">
        <v>159</v>
      </c>
    </row>
    <row r="147" spans="1:6" s="11" customFormat="1">
      <c r="A147" s="11" t="s">
        <v>70</v>
      </c>
      <c r="B147" s="11">
        <v>852822</v>
      </c>
      <c r="C147" s="11" t="s">
        <v>181</v>
      </c>
    </row>
    <row r="148" spans="1:6" s="11" customFormat="1">
      <c r="A148" s="11" t="s">
        <v>70</v>
      </c>
      <c r="B148" s="11">
        <v>852830</v>
      </c>
      <c r="C148" s="11" t="s">
        <v>182</v>
      </c>
    </row>
    <row r="149" spans="1:6" s="11" customFormat="1">
      <c r="A149" s="11" t="s">
        <v>70</v>
      </c>
      <c r="B149" s="11">
        <v>852849</v>
      </c>
      <c r="C149" s="11" t="s">
        <v>160</v>
      </c>
    </row>
    <row r="150" spans="1:6" s="11" customFormat="1">
      <c r="A150" s="11" t="s">
        <v>70</v>
      </c>
      <c r="B150" s="11">
        <v>852859</v>
      </c>
      <c r="C150" s="11" t="s">
        <v>183</v>
      </c>
    </row>
    <row r="151" spans="1:6" s="11" customFormat="1">
      <c r="A151" s="11" t="s">
        <v>70</v>
      </c>
      <c r="B151" s="11">
        <v>852869</v>
      </c>
      <c r="C151" s="11" t="s">
        <v>161</v>
      </c>
    </row>
    <row r="152" spans="1:6" s="11" customFormat="1">
      <c r="A152" s="11" t="s">
        <v>70</v>
      </c>
      <c r="B152" s="11">
        <v>852871</v>
      </c>
      <c r="C152" s="11" t="s">
        <v>184</v>
      </c>
    </row>
    <row r="153" spans="1:6" s="11" customFormat="1">
      <c r="A153" s="11" t="s">
        <v>70</v>
      </c>
      <c r="B153" s="11">
        <v>852872</v>
      </c>
    </row>
    <row r="154" spans="1:6" s="11" customFormat="1">
      <c r="A154" s="11" t="s">
        <v>70</v>
      </c>
      <c r="B154" s="11">
        <v>852873</v>
      </c>
    </row>
    <row r="155" spans="1:6" s="11" customFormat="1">
      <c r="A155" s="11" t="s">
        <v>70</v>
      </c>
      <c r="B155" s="11">
        <v>852990</v>
      </c>
    </row>
    <row r="156" spans="1:6" s="11" customFormat="1"/>
    <row r="157" spans="1:6" s="3" customFormat="1">
      <c r="B157" s="9" t="s">
        <v>72</v>
      </c>
      <c r="C157" s="9" t="s">
        <v>73</v>
      </c>
    </row>
    <row r="158" spans="1:6" s="11" customFormat="1">
      <c r="A158" s="10" t="s">
        <v>72</v>
      </c>
      <c r="B158" s="10">
        <v>851590</v>
      </c>
      <c r="C158" s="10"/>
      <c r="D158" s="10"/>
      <c r="E158" s="10"/>
      <c r="F158" s="7"/>
    </row>
    <row r="159" spans="1:6" s="11" customFormat="1">
      <c r="A159" s="10" t="s">
        <v>72</v>
      </c>
      <c r="B159" s="10">
        <v>852311</v>
      </c>
      <c r="C159" s="10" t="s">
        <v>151</v>
      </c>
      <c r="D159" s="10"/>
      <c r="E159" s="7">
        <v>852311</v>
      </c>
      <c r="F159" s="7"/>
    </row>
    <row r="160" spans="1:6" s="11" customFormat="1">
      <c r="A160" s="10" t="s">
        <v>72</v>
      </c>
      <c r="B160" s="10">
        <v>852312</v>
      </c>
      <c r="C160" s="10" t="s">
        <v>185</v>
      </c>
      <c r="D160" s="10"/>
      <c r="E160" s="7">
        <v>852312</v>
      </c>
      <c r="F160" s="7"/>
    </row>
    <row r="161" spans="1:6" s="11" customFormat="1">
      <c r="A161" s="10" t="s">
        <v>72</v>
      </c>
      <c r="B161" s="10">
        <v>852313</v>
      </c>
      <c r="C161" s="10"/>
      <c r="D161" s="10"/>
      <c r="E161" s="7">
        <v>852313</v>
      </c>
      <c r="F161" s="7"/>
    </row>
    <row r="162" spans="1:6" s="11" customFormat="1">
      <c r="A162" s="10" t="s">
        <v>72</v>
      </c>
      <c r="B162" s="10">
        <v>852320</v>
      </c>
      <c r="C162" s="10"/>
      <c r="D162" s="10"/>
      <c r="E162" s="7">
        <v>852320</v>
      </c>
      <c r="F162" s="7"/>
    </row>
    <row r="163" spans="1:6" s="11" customFormat="1">
      <c r="A163" s="10" t="s">
        <v>72</v>
      </c>
      <c r="B163" s="10">
        <v>852321</v>
      </c>
      <c r="C163" s="10" t="s">
        <v>186</v>
      </c>
      <c r="D163" s="10"/>
      <c r="E163" s="7">
        <v>852321</v>
      </c>
      <c r="F163" s="7"/>
    </row>
    <row r="164" spans="1:6" s="11" customFormat="1">
      <c r="A164" s="10" t="s">
        <v>72</v>
      </c>
      <c r="B164" s="10">
        <v>852329</v>
      </c>
      <c r="C164" s="10" t="s">
        <v>187</v>
      </c>
      <c r="D164" s="10"/>
      <c r="E164" s="7">
        <v>852329</v>
      </c>
      <c r="F164" s="7"/>
    </row>
    <row r="165" spans="1:6" s="11" customFormat="1">
      <c r="A165" s="10" t="s">
        <v>72</v>
      </c>
      <c r="B165" s="10">
        <v>852330</v>
      </c>
      <c r="C165" s="10" t="s">
        <v>188</v>
      </c>
      <c r="D165" s="10"/>
      <c r="E165" s="7">
        <v>852330</v>
      </c>
      <c r="F165" s="7"/>
    </row>
    <row r="166" spans="1:6" s="11" customFormat="1">
      <c r="A166" s="10" t="s">
        <v>72</v>
      </c>
      <c r="B166" s="10">
        <v>852340</v>
      </c>
      <c r="C166" s="10" t="s">
        <v>189</v>
      </c>
      <c r="D166" s="10"/>
      <c r="E166" s="7">
        <v>852340</v>
      </c>
      <c r="F166" s="7"/>
    </row>
    <row r="167" spans="1:6" s="11" customFormat="1">
      <c r="A167" s="10" t="s">
        <v>72</v>
      </c>
      <c r="B167" s="10">
        <v>852351</v>
      </c>
      <c r="C167" s="10"/>
      <c r="D167" s="10"/>
      <c r="E167" s="7">
        <v>852351</v>
      </c>
      <c r="F167" s="7"/>
    </row>
    <row r="168" spans="1:6" s="11" customFormat="1">
      <c r="A168" s="10" t="s">
        <v>72</v>
      </c>
      <c r="B168" s="10">
        <v>852359</v>
      </c>
      <c r="C168" s="10"/>
      <c r="D168" s="10"/>
      <c r="E168" s="7">
        <v>852380</v>
      </c>
      <c r="F168" s="7"/>
    </row>
    <row r="169" spans="1:6" s="11" customFormat="1">
      <c r="A169" s="10" t="s">
        <v>72</v>
      </c>
      <c r="B169" s="10">
        <v>852380</v>
      </c>
      <c r="C169" s="10"/>
      <c r="D169" s="10"/>
      <c r="E169" s="7">
        <v>852390</v>
      </c>
      <c r="F169" s="7"/>
    </row>
    <row r="170" spans="1:6" s="11" customFormat="1">
      <c r="A170" s="10" t="s">
        <v>72</v>
      </c>
      <c r="B170" s="10">
        <v>852390</v>
      </c>
      <c r="C170" s="10"/>
      <c r="D170" s="10"/>
      <c r="E170" s="7">
        <v>852410</v>
      </c>
      <c r="F170" s="7"/>
    </row>
    <row r="171" spans="1:6" s="11" customFormat="1">
      <c r="A171" s="10" t="s">
        <v>72</v>
      </c>
      <c r="B171" s="10">
        <v>852410</v>
      </c>
      <c r="C171" s="10"/>
      <c r="D171" s="10"/>
      <c r="E171" s="7">
        <v>852431</v>
      </c>
      <c r="F171" s="7"/>
    </row>
    <row r="172" spans="1:6" s="11" customFormat="1">
      <c r="A172" s="10" t="s">
        <v>72</v>
      </c>
      <c r="B172" s="10">
        <v>852431</v>
      </c>
      <c r="C172" s="10"/>
      <c r="D172" s="10"/>
      <c r="E172" s="7">
        <v>852432</v>
      </c>
      <c r="F172" s="7"/>
    </row>
    <row r="173" spans="1:6" s="11" customFormat="1">
      <c r="A173" s="10" t="s">
        <v>72</v>
      </c>
      <c r="B173" s="10">
        <v>852432</v>
      </c>
      <c r="C173" s="10"/>
      <c r="D173" s="10"/>
      <c r="E173" s="7">
        <v>852439</v>
      </c>
      <c r="F173" s="7"/>
    </row>
    <row r="174" spans="1:6" s="11" customFormat="1">
      <c r="A174" s="10" t="s">
        <v>72</v>
      </c>
      <c r="B174" s="10">
        <v>852439</v>
      </c>
      <c r="C174" s="10"/>
      <c r="D174" s="10"/>
      <c r="E174" s="7">
        <v>852440</v>
      </c>
      <c r="F174" s="7"/>
    </row>
    <row r="175" spans="1:6" s="11" customFormat="1">
      <c r="A175" s="10" t="s">
        <v>72</v>
      </c>
      <c r="B175" s="10">
        <v>852440</v>
      </c>
      <c r="C175" s="10"/>
      <c r="D175" s="10"/>
      <c r="E175" s="7">
        <v>852451</v>
      </c>
      <c r="F175" s="7"/>
    </row>
    <row r="176" spans="1:6" s="11" customFormat="1">
      <c r="A176" s="10" t="s">
        <v>72</v>
      </c>
      <c r="B176" s="10">
        <v>852451</v>
      </c>
      <c r="C176" s="10"/>
      <c r="D176" s="10"/>
      <c r="E176" s="7">
        <v>852452</v>
      </c>
      <c r="F176" s="7"/>
    </row>
    <row r="177" spans="1:6" s="11" customFormat="1">
      <c r="A177" s="10" t="s">
        <v>72</v>
      </c>
      <c r="B177" s="10">
        <v>852452</v>
      </c>
      <c r="C177" s="10"/>
      <c r="D177" s="10"/>
      <c r="E177" s="7">
        <v>852453</v>
      </c>
      <c r="F177" s="7"/>
    </row>
    <row r="178" spans="1:6" s="11" customFormat="1">
      <c r="A178" s="10" t="s">
        <v>72</v>
      </c>
      <c r="B178" s="10">
        <v>852453</v>
      </c>
      <c r="C178" s="10" t="s">
        <v>190</v>
      </c>
      <c r="D178" s="10"/>
      <c r="E178" s="7">
        <v>852460</v>
      </c>
      <c r="F178" s="7"/>
    </row>
    <row r="179" spans="1:6" s="11" customFormat="1">
      <c r="A179" s="10" t="s">
        <v>72</v>
      </c>
      <c r="B179" s="10">
        <v>852460</v>
      </c>
      <c r="C179" s="10" t="s">
        <v>191</v>
      </c>
      <c r="D179" s="10"/>
      <c r="E179" s="7">
        <v>852491</v>
      </c>
      <c r="F179" s="7"/>
    </row>
    <row r="180" spans="1:6" s="11" customFormat="1">
      <c r="A180" s="10" t="s">
        <v>72</v>
      </c>
      <c r="B180" s="10">
        <v>852491</v>
      </c>
      <c r="C180" s="10" t="s">
        <v>192</v>
      </c>
      <c r="D180" s="10"/>
      <c r="E180" s="7">
        <v>852499</v>
      </c>
    </row>
    <row r="181" spans="1:6" s="11" customFormat="1">
      <c r="A181" s="10" t="s">
        <v>72</v>
      </c>
      <c r="B181" s="10">
        <v>852499</v>
      </c>
      <c r="C181" s="10" t="s">
        <v>193</v>
      </c>
      <c r="D181" s="10"/>
      <c r="E181" s="10"/>
    </row>
    <row r="182" spans="1:6" s="11" customFormat="1"/>
    <row r="183" spans="1:6" s="3" customFormat="1">
      <c r="B183" s="9" t="s">
        <v>74</v>
      </c>
      <c r="C183" s="9" t="s">
        <v>75</v>
      </c>
    </row>
    <row r="184" spans="1:6" s="11" customFormat="1">
      <c r="A184" s="11" t="s">
        <v>74</v>
      </c>
      <c r="B184" s="11">
        <v>852610</v>
      </c>
      <c r="C184" s="11" t="s">
        <v>161</v>
      </c>
    </row>
    <row r="185" spans="1:6" s="11" customFormat="1">
      <c r="A185" s="11" t="s">
        <v>74</v>
      </c>
      <c r="B185" s="11">
        <v>852691</v>
      </c>
      <c r="C185" s="11" t="s">
        <v>194</v>
      </c>
    </row>
    <row r="186" spans="1:6" s="11" customFormat="1">
      <c r="A186" s="11" t="s">
        <v>74</v>
      </c>
      <c r="B186" s="11">
        <v>852692</v>
      </c>
      <c r="C186" s="11" t="s">
        <v>195</v>
      </c>
    </row>
    <row r="187" spans="1:6" s="11" customFormat="1">
      <c r="A187" s="11" t="s">
        <v>74</v>
      </c>
      <c r="B187" s="11">
        <v>852910</v>
      </c>
      <c r="C187" s="11" t="s">
        <v>196</v>
      </c>
    </row>
    <row r="188" spans="1:6" s="11" customFormat="1">
      <c r="A188" s="11" t="s">
        <v>74</v>
      </c>
      <c r="B188" s="11">
        <v>852990</v>
      </c>
      <c r="C188" s="11" t="s">
        <v>197</v>
      </c>
    </row>
    <row r="189" spans="1:6" s="11" customFormat="1">
      <c r="A189" s="11" t="s">
        <v>74</v>
      </c>
      <c r="B189" s="11">
        <v>901410</v>
      </c>
    </row>
    <row r="190" spans="1:6" s="11" customFormat="1">
      <c r="A190" s="11" t="s">
        <v>74</v>
      </c>
      <c r="B190" s="11">
        <v>901420</v>
      </c>
    </row>
    <row r="191" spans="1:6" s="11" customFormat="1">
      <c r="A191" s="11" t="s">
        <v>74</v>
      </c>
      <c r="B191" s="11">
        <v>901480</v>
      </c>
      <c r="C191" s="11" t="s">
        <v>198</v>
      </c>
    </row>
    <row r="192" spans="1:6" s="11" customFormat="1">
      <c r="A192" s="11" t="s">
        <v>74</v>
      </c>
      <c r="B192" s="11">
        <v>901490</v>
      </c>
      <c r="C192" s="11" t="s">
        <v>155</v>
      </c>
    </row>
  </sheetData>
  <hyperlinks>
    <hyperlink ref="A1" location="ÍNDICE!A1" display="ÍNDICE" xr:uid="{A31F2533-C724-CE4A-B777-53D00EC9B4C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CA222-839B-1542-B707-E240E7867423}">
  <dimension ref="A1:G131"/>
  <sheetViews>
    <sheetView zoomScaleNormal="100" workbookViewId="0"/>
  </sheetViews>
  <sheetFormatPr baseColWidth="10" defaultColWidth="11.5" defaultRowHeight="13"/>
  <cols>
    <col min="1" max="16384" width="11.5" style="7"/>
  </cols>
  <sheetData>
    <row r="1" spans="1:5" s="3" customFormat="1" ht="16">
      <c r="A1" s="59" t="s">
        <v>476</v>
      </c>
    </row>
    <row r="2" spans="1:5" s="3" customFormat="1"/>
    <row r="3" spans="1:5" s="3" customFormat="1">
      <c r="B3" s="4" t="s">
        <v>117</v>
      </c>
    </row>
    <row r="4" spans="1:5" s="3" customFormat="1">
      <c r="B4" s="3" t="s">
        <v>495</v>
      </c>
    </row>
    <row r="5" spans="1:5" s="3" customFormat="1"/>
    <row r="6" spans="1:5" s="3" customFormat="1">
      <c r="B6" s="86" t="s">
        <v>66</v>
      </c>
      <c r="C6" s="86" t="s">
        <v>67</v>
      </c>
    </row>
    <row r="7" spans="1:5" s="3" customFormat="1">
      <c r="B7" s="3" t="s">
        <v>68</v>
      </c>
      <c r="C7" s="3" t="s">
        <v>69</v>
      </c>
    </row>
    <row r="8" spans="1:5" s="3" customFormat="1">
      <c r="B8" s="3" t="s">
        <v>70</v>
      </c>
      <c r="C8" s="3" t="s">
        <v>71</v>
      </c>
    </row>
    <row r="9" spans="1:5" s="3" customFormat="1">
      <c r="B9" s="3" t="s">
        <v>72</v>
      </c>
      <c r="C9" s="3" t="s">
        <v>73</v>
      </c>
    </row>
    <row r="10" spans="1:5" s="3" customFormat="1">
      <c r="B10" s="3" t="s">
        <v>74</v>
      </c>
      <c r="C10" s="3" t="s">
        <v>75</v>
      </c>
    </row>
    <row r="11" spans="1:5" s="3" customFormat="1">
      <c r="A11" s="5"/>
      <c r="B11" s="5" t="s">
        <v>76</v>
      </c>
      <c r="C11" s="5" t="s">
        <v>77</v>
      </c>
      <c r="D11" s="5"/>
      <c r="E11" s="5"/>
    </row>
    <row r="12" spans="1:5" s="3" customFormat="1">
      <c r="A12" s="5"/>
      <c r="B12" s="5" t="s">
        <v>78</v>
      </c>
      <c r="C12" s="5" t="s">
        <v>79</v>
      </c>
      <c r="D12" s="5"/>
      <c r="E12" s="5"/>
    </row>
    <row r="13" spans="1:5" s="3" customFormat="1">
      <c r="A13" s="5"/>
      <c r="B13" s="5" t="s">
        <v>80</v>
      </c>
      <c r="C13" s="5" t="s">
        <v>81</v>
      </c>
      <c r="D13" s="5"/>
      <c r="E13" s="5"/>
    </row>
    <row r="14" spans="1:5" s="3" customFormat="1">
      <c r="A14" s="5"/>
      <c r="B14" s="5" t="s">
        <v>82</v>
      </c>
      <c r="C14" s="5" t="s">
        <v>83</v>
      </c>
      <c r="D14" s="5"/>
      <c r="E14" s="5"/>
    </row>
    <row r="15" spans="1:5" s="3" customFormat="1">
      <c r="A15" s="5"/>
      <c r="B15" s="5" t="s">
        <v>84</v>
      </c>
      <c r="C15" s="5" t="s">
        <v>85</v>
      </c>
      <c r="D15" s="5"/>
      <c r="E15" s="5"/>
    </row>
    <row r="16" spans="1:5" s="3" customFormat="1">
      <c r="A16" s="5"/>
      <c r="B16" s="5" t="s">
        <v>86</v>
      </c>
      <c r="C16" s="5" t="s">
        <v>87</v>
      </c>
      <c r="D16" s="5"/>
      <c r="E16" s="5"/>
    </row>
    <row r="17" spans="1:7" s="3" customFormat="1">
      <c r="A17" s="5"/>
      <c r="B17" s="5" t="s">
        <v>88</v>
      </c>
      <c r="C17" s="5" t="s">
        <v>89</v>
      </c>
      <c r="D17" s="5"/>
      <c r="E17" s="5"/>
    </row>
    <row r="18" spans="1:7" s="3" customFormat="1">
      <c r="A18" s="5"/>
      <c r="B18" s="5" t="s">
        <v>90</v>
      </c>
      <c r="C18" s="5" t="s">
        <v>91</v>
      </c>
      <c r="D18" s="5"/>
      <c r="E18" s="5"/>
    </row>
    <row r="19" spans="1:7" s="3" customFormat="1">
      <c r="A19" s="5"/>
      <c r="B19" s="5" t="s">
        <v>92</v>
      </c>
      <c r="C19" s="5" t="s">
        <v>93</v>
      </c>
      <c r="D19" s="5"/>
      <c r="E19" s="5"/>
    </row>
    <row r="20" spans="1:7" s="3" customFormat="1">
      <c r="A20" s="5"/>
      <c r="B20" s="5" t="s">
        <v>94</v>
      </c>
      <c r="C20" s="5" t="s">
        <v>95</v>
      </c>
      <c r="D20" s="5"/>
      <c r="E20" s="5"/>
    </row>
    <row r="21" spans="1:7" s="3" customFormat="1">
      <c r="B21" s="3" t="s">
        <v>96</v>
      </c>
      <c r="C21" s="3" t="s">
        <v>97</v>
      </c>
    </row>
    <row r="22" spans="1:7" s="3" customFormat="1">
      <c r="B22" s="3" t="s">
        <v>98</v>
      </c>
      <c r="C22" s="3" t="s">
        <v>99</v>
      </c>
    </row>
    <row r="23" spans="1:7" s="3" customFormat="1">
      <c r="B23" s="3" t="s">
        <v>100</v>
      </c>
      <c r="C23" s="3" t="s">
        <v>101</v>
      </c>
    </row>
    <row r="24" spans="1:7" s="3" customFormat="1">
      <c r="B24" s="3" t="s">
        <v>102</v>
      </c>
      <c r="C24" s="3" t="s">
        <v>103</v>
      </c>
    </row>
    <row r="25" spans="1:7" s="3" customFormat="1">
      <c r="B25" s="3" t="s">
        <v>104</v>
      </c>
      <c r="C25" s="3" t="s">
        <v>105</v>
      </c>
    </row>
    <row r="26" spans="1:7" s="3" customFormat="1">
      <c r="B26" s="3" t="s">
        <v>106</v>
      </c>
      <c r="C26" s="3" t="s">
        <v>107</v>
      </c>
    </row>
    <row r="27" spans="1:7" s="3" customFormat="1">
      <c r="B27" s="3" t="s">
        <v>108</v>
      </c>
      <c r="C27" s="3" t="s">
        <v>109</v>
      </c>
    </row>
    <row r="28" spans="1:7" s="3" customFormat="1">
      <c r="B28" s="3" t="s">
        <v>110</v>
      </c>
      <c r="C28" s="3" t="s">
        <v>111</v>
      </c>
    </row>
    <row r="29" spans="1:7" s="3" customFormat="1">
      <c r="B29" s="3" t="s">
        <v>112</v>
      </c>
      <c r="C29" s="3" t="s">
        <v>113</v>
      </c>
    </row>
    <row r="30" spans="1:7" s="3" customFormat="1">
      <c r="B30" s="3" t="s">
        <v>114</v>
      </c>
      <c r="C30" s="3" t="s">
        <v>115</v>
      </c>
    </row>
    <row r="32" spans="1:7" s="6" customFormat="1">
      <c r="A32" s="8" t="s">
        <v>119</v>
      </c>
      <c r="B32" s="8" t="s">
        <v>120</v>
      </c>
      <c r="C32" s="8" t="s">
        <v>121</v>
      </c>
      <c r="D32" s="8"/>
      <c r="E32" s="8"/>
      <c r="F32" s="8"/>
      <c r="G32" s="8"/>
    </row>
    <row r="33" spans="1:6">
      <c r="A33" s="3"/>
      <c r="B33" s="9" t="s">
        <v>76</v>
      </c>
      <c r="C33" s="9" t="s">
        <v>77</v>
      </c>
      <c r="D33" s="9"/>
      <c r="E33" s="9"/>
      <c r="F33" s="9"/>
    </row>
    <row r="34" spans="1:6">
      <c r="A34" s="10" t="s">
        <v>76</v>
      </c>
      <c r="B34" s="10">
        <v>852510</v>
      </c>
      <c r="C34" s="10"/>
      <c r="D34" s="10"/>
      <c r="E34" s="10"/>
      <c r="F34" s="10"/>
    </row>
    <row r="35" spans="1:6">
      <c r="A35" s="10" t="s">
        <v>76</v>
      </c>
      <c r="B35" s="10">
        <v>852530</v>
      </c>
      <c r="C35" s="10"/>
      <c r="D35" s="10"/>
      <c r="E35" s="10"/>
      <c r="F35" s="10"/>
    </row>
    <row r="36" spans="1:6">
      <c r="A36" s="10" t="s">
        <v>76</v>
      </c>
      <c r="B36" s="10">
        <v>852550</v>
      </c>
      <c r="C36" s="10"/>
      <c r="D36" s="10"/>
      <c r="E36" s="10"/>
      <c r="F36" s="10"/>
    </row>
    <row r="37" spans="1:6">
      <c r="A37" s="10" t="s">
        <v>76</v>
      </c>
      <c r="B37" s="10">
        <v>852580</v>
      </c>
      <c r="C37" s="10"/>
      <c r="D37" s="10"/>
      <c r="E37" s="10"/>
      <c r="F37" s="10"/>
    </row>
    <row r="38" spans="1:6">
      <c r="A38" s="10" t="s">
        <v>76</v>
      </c>
      <c r="B38" s="10">
        <v>852910</v>
      </c>
      <c r="C38" s="10" t="s">
        <v>199</v>
      </c>
      <c r="D38" s="10"/>
      <c r="E38" s="10"/>
      <c r="F38" s="10"/>
    </row>
    <row r="39" spans="1:6">
      <c r="A39" s="10" t="s">
        <v>76</v>
      </c>
      <c r="B39" s="10">
        <v>852990</v>
      </c>
      <c r="C39" s="10" t="s">
        <v>200</v>
      </c>
      <c r="D39" s="10"/>
      <c r="E39" s="10"/>
      <c r="F39" s="10"/>
    </row>
    <row r="40" spans="1:6">
      <c r="A40" s="10"/>
      <c r="D40" s="10"/>
      <c r="E40" s="10"/>
      <c r="F40" s="10"/>
    </row>
    <row r="41" spans="1:6">
      <c r="A41" s="11"/>
      <c r="D41" s="11"/>
      <c r="E41" s="11"/>
      <c r="F41" s="11"/>
    </row>
    <row r="42" spans="1:6">
      <c r="A42" s="11"/>
      <c r="B42" s="11"/>
      <c r="C42" s="11"/>
      <c r="D42" s="11"/>
      <c r="E42" s="11"/>
      <c r="F42" s="11"/>
    </row>
    <row r="43" spans="1:6">
      <c r="A43" s="3"/>
      <c r="B43" s="9" t="s">
        <v>78</v>
      </c>
      <c r="C43" s="9" t="s">
        <v>79</v>
      </c>
      <c r="D43" s="9"/>
      <c r="E43" s="9"/>
      <c r="F43" s="3"/>
    </row>
    <row r="44" spans="1:6">
      <c r="A44" s="11" t="s">
        <v>78</v>
      </c>
      <c r="B44" s="11">
        <v>853010</v>
      </c>
      <c r="C44" s="11" t="s">
        <v>201</v>
      </c>
      <c r="D44" s="11"/>
      <c r="E44" s="11"/>
      <c r="F44" s="11"/>
    </row>
    <row r="45" spans="1:6">
      <c r="A45" s="11" t="s">
        <v>78</v>
      </c>
      <c r="B45" s="11">
        <v>853080</v>
      </c>
      <c r="C45" s="11" t="s">
        <v>202</v>
      </c>
      <c r="D45" s="11"/>
      <c r="E45" s="11"/>
      <c r="F45" s="11"/>
    </row>
    <row r="46" spans="1:6">
      <c r="A46" s="11" t="s">
        <v>78</v>
      </c>
      <c r="B46" s="11">
        <v>853090</v>
      </c>
      <c r="C46" s="11" t="s">
        <v>203</v>
      </c>
      <c r="D46" s="11"/>
      <c r="E46" s="11"/>
      <c r="F46" s="11"/>
    </row>
    <row r="47" spans="1:6">
      <c r="A47" s="11" t="s">
        <v>78</v>
      </c>
      <c r="B47" s="11">
        <v>853110</v>
      </c>
      <c r="C47" s="11" t="s">
        <v>204</v>
      </c>
      <c r="D47" s="11"/>
      <c r="E47" s="11"/>
      <c r="F47" s="11"/>
    </row>
    <row r="48" spans="1:6">
      <c r="A48" s="11" t="s">
        <v>78</v>
      </c>
      <c r="B48" s="11">
        <v>853120</v>
      </c>
      <c r="C48" s="11" t="s">
        <v>205</v>
      </c>
      <c r="D48" s="11"/>
      <c r="E48" s="11"/>
      <c r="F48" s="11"/>
    </row>
    <row r="49" spans="1:6">
      <c r="A49" s="11" t="s">
        <v>78</v>
      </c>
      <c r="B49" s="11">
        <v>853180</v>
      </c>
      <c r="C49" s="11" t="s">
        <v>206</v>
      </c>
      <c r="D49" s="11"/>
      <c r="E49" s="11"/>
      <c r="F49" s="11"/>
    </row>
    <row r="50" spans="1:6">
      <c r="A50" s="11" t="s">
        <v>78</v>
      </c>
      <c r="B50" s="11">
        <v>853190</v>
      </c>
      <c r="C50" s="11" t="s">
        <v>207</v>
      </c>
      <c r="D50" s="11"/>
      <c r="E50" s="11"/>
      <c r="F50" s="11"/>
    </row>
    <row r="51" spans="1:6">
      <c r="A51" s="11"/>
      <c r="B51" s="11"/>
      <c r="C51" s="11"/>
      <c r="D51" s="11"/>
      <c r="E51" s="11"/>
      <c r="F51" s="11"/>
    </row>
    <row r="52" spans="1:6">
      <c r="A52" s="3"/>
      <c r="B52" s="9" t="s">
        <v>80</v>
      </c>
      <c r="C52" s="9" t="s">
        <v>81</v>
      </c>
      <c r="D52" s="9"/>
      <c r="E52" s="3"/>
      <c r="F52" s="3"/>
    </row>
    <row r="53" spans="1:6">
      <c r="A53" s="11" t="s">
        <v>80</v>
      </c>
      <c r="B53" s="11">
        <v>853210</v>
      </c>
      <c r="C53" s="11" t="s">
        <v>208</v>
      </c>
      <c r="D53" s="11"/>
      <c r="E53" s="11"/>
      <c r="F53" s="11"/>
    </row>
    <row r="54" spans="1:6">
      <c r="A54" s="11" t="s">
        <v>80</v>
      </c>
      <c r="B54" s="11">
        <v>853221</v>
      </c>
      <c r="C54" s="11" t="s">
        <v>209</v>
      </c>
      <c r="D54" s="11"/>
      <c r="E54" s="11"/>
      <c r="F54" s="11"/>
    </row>
    <row r="55" spans="1:6">
      <c r="A55" s="11" t="s">
        <v>80</v>
      </c>
      <c r="B55" s="11">
        <v>853222</v>
      </c>
      <c r="C55" s="11" t="s">
        <v>210</v>
      </c>
      <c r="D55" s="11"/>
      <c r="E55" s="11"/>
      <c r="F55" s="11"/>
    </row>
    <row r="56" spans="1:6">
      <c r="A56" s="11" t="s">
        <v>80</v>
      </c>
      <c r="B56" s="11">
        <v>853223</v>
      </c>
      <c r="C56" s="11" t="s">
        <v>211</v>
      </c>
      <c r="D56" s="11"/>
      <c r="E56" s="11"/>
      <c r="F56" s="11"/>
    </row>
    <row r="57" spans="1:6">
      <c r="A57" s="11" t="s">
        <v>80</v>
      </c>
      <c r="B57" s="11">
        <v>853224</v>
      </c>
      <c r="C57" s="11" t="s">
        <v>212</v>
      </c>
      <c r="D57" s="11"/>
      <c r="E57" s="11"/>
      <c r="F57" s="11"/>
    </row>
    <row r="58" spans="1:6">
      <c r="A58" s="11" t="s">
        <v>80</v>
      </c>
      <c r="B58" s="11">
        <v>853225</v>
      </c>
      <c r="C58" s="11" t="s">
        <v>213</v>
      </c>
      <c r="D58" s="11"/>
      <c r="E58" s="11"/>
      <c r="F58" s="11"/>
    </row>
    <row r="59" spans="1:6">
      <c r="A59" s="11" t="s">
        <v>80</v>
      </c>
      <c r="B59" s="11">
        <v>853229</v>
      </c>
      <c r="C59" s="11" t="s">
        <v>214</v>
      </c>
      <c r="D59" s="11"/>
      <c r="E59" s="11"/>
      <c r="F59" s="11"/>
    </row>
    <row r="60" spans="1:6">
      <c r="A60" s="11" t="s">
        <v>80</v>
      </c>
      <c r="B60" s="11">
        <v>853230</v>
      </c>
      <c r="C60" s="11" t="s">
        <v>215</v>
      </c>
      <c r="D60" s="11"/>
      <c r="E60" s="11"/>
      <c r="F60" s="11"/>
    </row>
    <row r="61" spans="1:6">
      <c r="A61" s="11" t="s">
        <v>80</v>
      </c>
      <c r="B61" s="11">
        <v>853290</v>
      </c>
      <c r="C61" s="11" t="s">
        <v>216</v>
      </c>
      <c r="D61" s="11"/>
      <c r="E61" s="11"/>
      <c r="F61" s="11"/>
    </row>
    <row r="62" spans="1:6">
      <c r="A62" s="11" t="s">
        <v>80</v>
      </c>
      <c r="B62" s="11">
        <v>853310</v>
      </c>
      <c r="C62" s="11" t="s">
        <v>217</v>
      </c>
      <c r="D62" s="11"/>
      <c r="E62" s="11"/>
      <c r="F62" s="11"/>
    </row>
    <row r="63" spans="1:6">
      <c r="A63" s="11" t="s">
        <v>80</v>
      </c>
      <c r="B63" s="11">
        <v>853321</v>
      </c>
      <c r="C63" s="11" t="s">
        <v>218</v>
      </c>
      <c r="D63" s="11"/>
      <c r="E63" s="11"/>
      <c r="F63" s="11"/>
    </row>
    <row r="64" spans="1:6">
      <c r="A64" s="11" t="s">
        <v>80</v>
      </c>
      <c r="B64" s="11">
        <v>853329</v>
      </c>
      <c r="C64" s="11" t="s">
        <v>219</v>
      </c>
      <c r="D64" s="11"/>
      <c r="E64" s="11"/>
      <c r="F64" s="11"/>
    </row>
    <row r="65" spans="1:6">
      <c r="A65" s="11" t="s">
        <v>80</v>
      </c>
      <c r="B65" s="11">
        <v>853331</v>
      </c>
      <c r="C65" s="11"/>
      <c r="D65" s="11"/>
      <c r="E65" s="11"/>
      <c r="F65" s="11"/>
    </row>
    <row r="66" spans="1:6">
      <c r="A66" s="11" t="s">
        <v>80</v>
      </c>
      <c r="B66" s="11">
        <v>853339</v>
      </c>
      <c r="C66" s="11" t="s">
        <v>83</v>
      </c>
      <c r="D66" s="11"/>
      <c r="E66" s="11"/>
      <c r="F66" s="11"/>
    </row>
    <row r="67" spans="1:6">
      <c r="A67" s="11" t="s">
        <v>80</v>
      </c>
      <c r="B67" s="11">
        <v>853340</v>
      </c>
      <c r="C67" s="11" t="s">
        <v>220</v>
      </c>
      <c r="D67" s="11"/>
      <c r="E67" s="11"/>
      <c r="F67" s="11"/>
    </row>
    <row r="68" spans="1:6">
      <c r="A68" s="11" t="s">
        <v>80</v>
      </c>
      <c r="B68" s="11">
        <v>853390</v>
      </c>
      <c r="C68" s="11" t="s">
        <v>221</v>
      </c>
      <c r="D68" s="11"/>
      <c r="E68" s="11"/>
      <c r="F68" s="11"/>
    </row>
    <row r="69" spans="1:6">
      <c r="A69" s="11" t="s">
        <v>80</v>
      </c>
      <c r="B69" s="11">
        <v>854389</v>
      </c>
      <c r="C69" s="11" t="s">
        <v>222</v>
      </c>
      <c r="D69" s="11"/>
      <c r="E69" s="11"/>
      <c r="F69" s="11"/>
    </row>
    <row r="70" spans="1:6">
      <c r="A70" s="11"/>
      <c r="B70" s="11"/>
      <c r="C70" s="11"/>
      <c r="D70" s="11"/>
      <c r="E70" s="11"/>
      <c r="F70" s="11"/>
    </row>
    <row r="71" spans="1:6">
      <c r="A71" s="3"/>
      <c r="B71" s="9" t="s">
        <v>82</v>
      </c>
      <c r="C71" s="9" t="s">
        <v>83</v>
      </c>
      <c r="D71" s="3"/>
      <c r="E71" s="3"/>
      <c r="F71" s="3"/>
    </row>
    <row r="72" spans="1:6">
      <c r="A72" s="11" t="s">
        <v>82</v>
      </c>
      <c r="B72" s="11">
        <v>853400</v>
      </c>
      <c r="C72" s="11" t="s">
        <v>223</v>
      </c>
      <c r="D72" s="11"/>
      <c r="E72" s="11"/>
      <c r="F72" s="11"/>
    </row>
    <row r="73" spans="1:6">
      <c r="A73" s="11"/>
      <c r="B73" s="11"/>
      <c r="C73" s="11"/>
      <c r="D73" s="11"/>
      <c r="E73" s="11"/>
      <c r="F73" s="11"/>
    </row>
    <row r="74" spans="1:6">
      <c r="A74" s="3"/>
      <c r="B74" s="9" t="s">
        <v>84</v>
      </c>
      <c r="C74" s="9" t="s">
        <v>85</v>
      </c>
      <c r="D74" s="9"/>
      <c r="E74" s="3"/>
      <c r="F74" s="3"/>
    </row>
    <row r="75" spans="1:6">
      <c r="A75" s="11" t="s">
        <v>84</v>
      </c>
      <c r="B75" s="11">
        <v>853510</v>
      </c>
      <c r="C75" s="11" t="s">
        <v>224</v>
      </c>
      <c r="D75" s="11"/>
      <c r="E75" s="11"/>
      <c r="F75" s="11"/>
    </row>
    <row r="76" spans="1:6">
      <c r="A76" s="11" t="s">
        <v>84</v>
      </c>
      <c r="B76" s="11">
        <v>853521</v>
      </c>
      <c r="C76" s="11" t="s">
        <v>225</v>
      </c>
      <c r="D76" s="11"/>
      <c r="E76" s="11"/>
      <c r="F76" s="11"/>
    </row>
    <row r="77" spans="1:6">
      <c r="A77" s="11" t="s">
        <v>84</v>
      </c>
      <c r="B77" s="11">
        <v>853529</v>
      </c>
      <c r="C77" s="11" t="s">
        <v>226</v>
      </c>
      <c r="D77" s="11"/>
      <c r="E77" s="11"/>
      <c r="F77" s="11"/>
    </row>
    <row r="78" spans="1:6">
      <c r="A78" s="11" t="s">
        <v>84</v>
      </c>
      <c r="B78" s="11">
        <v>853530</v>
      </c>
      <c r="C78" s="11" t="s">
        <v>227</v>
      </c>
      <c r="D78" s="11"/>
      <c r="E78" s="11"/>
      <c r="F78" s="11"/>
    </row>
    <row r="79" spans="1:6">
      <c r="A79" s="11" t="s">
        <v>84</v>
      </c>
      <c r="B79" s="11">
        <v>853590</v>
      </c>
      <c r="C79" s="11" t="s">
        <v>228</v>
      </c>
      <c r="D79" s="11"/>
      <c r="E79" s="11"/>
      <c r="F79" s="11"/>
    </row>
    <row r="80" spans="1:6">
      <c r="A80" s="11"/>
      <c r="B80" s="11"/>
      <c r="C80" s="11"/>
      <c r="D80" s="11"/>
      <c r="E80" s="11"/>
      <c r="F80" s="11"/>
    </row>
    <row r="81" spans="1:6">
      <c r="A81" s="11"/>
      <c r="B81" s="9" t="s">
        <v>86</v>
      </c>
      <c r="C81" s="11"/>
      <c r="D81" s="11"/>
      <c r="E81" s="11"/>
      <c r="F81" s="11"/>
    </row>
    <row r="82" spans="1:6">
      <c r="A82" s="11" t="s">
        <v>86</v>
      </c>
      <c r="B82" s="11">
        <v>853649</v>
      </c>
      <c r="C82" s="11" t="s">
        <v>229</v>
      </c>
      <c r="D82" s="11"/>
      <c r="E82" s="11"/>
      <c r="F82" s="11"/>
    </row>
    <row r="83" spans="1:6">
      <c r="A83" s="11" t="s">
        <v>86</v>
      </c>
      <c r="B83" s="11">
        <v>853650</v>
      </c>
      <c r="C83" s="11" t="s">
        <v>230</v>
      </c>
      <c r="D83" s="11"/>
      <c r="E83" s="11"/>
      <c r="F83" s="11"/>
    </row>
    <row r="84" spans="1:6">
      <c r="A84" s="11" t="s">
        <v>86</v>
      </c>
      <c r="B84" s="11">
        <v>853669</v>
      </c>
      <c r="C84" s="11" t="s">
        <v>231</v>
      </c>
      <c r="D84" s="11"/>
      <c r="E84" s="11"/>
      <c r="F84" s="11"/>
    </row>
    <row r="85" spans="1:6">
      <c r="A85" s="11" t="s">
        <v>86</v>
      </c>
      <c r="B85" s="11">
        <v>853670</v>
      </c>
      <c r="C85" s="11" t="s">
        <v>232</v>
      </c>
      <c r="D85" s="11"/>
      <c r="E85" s="11"/>
      <c r="F85" s="11"/>
    </row>
    <row r="86" spans="1:6">
      <c r="A86" s="11"/>
      <c r="B86" s="11"/>
      <c r="C86" s="11"/>
      <c r="D86" s="11"/>
      <c r="E86" s="11"/>
      <c r="F86" s="11"/>
    </row>
    <row r="87" spans="1:6">
      <c r="A87" s="11"/>
      <c r="B87" s="9" t="s">
        <v>88</v>
      </c>
      <c r="C87" s="11"/>
      <c r="D87" s="11"/>
      <c r="E87" s="11"/>
      <c r="F87" s="11"/>
    </row>
    <row r="88" spans="1:6">
      <c r="A88" s="11" t="s">
        <v>88</v>
      </c>
      <c r="B88" s="11">
        <v>853720</v>
      </c>
      <c r="C88" s="11" t="s">
        <v>233</v>
      </c>
      <c r="D88" s="11"/>
      <c r="E88" s="11"/>
      <c r="F88" s="11"/>
    </row>
    <row r="89" spans="1:6">
      <c r="A89" s="11"/>
      <c r="B89" s="11"/>
      <c r="C89" s="11"/>
      <c r="D89" s="11"/>
      <c r="E89" s="11"/>
      <c r="F89" s="11"/>
    </row>
    <row r="90" spans="1:6">
      <c r="A90" s="3"/>
      <c r="B90" s="9" t="s">
        <v>90</v>
      </c>
      <c r="C90" s="9" t="s">
        <v>91</v>
      </c>
      <c r="D90" s="9"/>
      <c r="E90" s="3"/>
      <c r="F90" s="3"/>
    </row>
    <row r="91" spans="1:6">
      <c r="A91" s="11" t="s">
        <v>90</v>
      </c>
      <c r="B91" s="11">
        <v>853890</v>
      </c>
      <c r="C91" s="11" t="s">
        <v>163</v>
      </c>
      <c r="D91" s="11"/>
      <c r="E91" s="11"/>
      <c r="F91" s="11"/>
    </row>
    <row r="92" spans="1:6">
      <c r="A92" s="11"/>
      <c r="B92" s="11"/>
      <c r="C92" s="11"/>
      <c r="D92" s="11"/>
      <c r="E92" s="11"/>
      <c r="F92" s="11"/>
    </row>
    <row r="93" spans="1:6">
      <c r="A93" s="11"/>
      <c r="B93" s="9" t="s">
        <v>92</v>
      </c>
      <c r="C93" s="11"/>
      <c r="D93" s="11"/>
      <c r="E93" s="11"/>
      <c r="F93" s="11"/>
    </row>
    <row r="94" spans="1:6">
      <c r="A94" s="11" t="s">
        <v>92</v>
      </c>
      <c r="B94" s="11">
        <v>854011</v>
      </c>
      <c r="C94" s="11"/>
      <c r="D94" s="11"/>
      <c r="E94" s="11"/>
      <c r="F94" s="11"/>
    </row>
    <row r="95" spans="1:6">
      <c r="A95" s="11" t="s">
        <v>92</v>
      </c>
      <c r="B95" s="11">
        <v>854012</v>
      </c>
      <c r="C95" s="11" t="s">
        <v>234</v>
      </c>
      <c r="D95" s="11"/>
      <c r="E95" s="11"/>
      <c r="F95" s="11"/>
    </row>
    <row r="96" spans="1:6">
      <c r="A96" s="11" t="s">
        <v>92</v>
      </c>
      <c r="B96" s="11">
        <v>854020</v>
      </c>
      <c r="C96" s="11" t="s">
        <v>235</v>
      </c>
      <c r="D96" s="11"/>
      <c r="E96" s="11"/>
      <c r="F96" s="11"/>
    </row>
    <row r="97" spans="1:6">
      <c r="A97" s="11" t="s">
        <v>92</v>
      </c>
      <c r="B97" s="11">
        <v>854040</v>
      </c>
      <c r="C97" s="11"/>
      <c r="D97" s="11"/>
      <c r="E97" s="11"/>
      <c r="F97" s="11"/>
    </row>
    <row r="98" spans="1:6">
      <c r="A98" s="11" t="s">
        <v>92</v>
      </c>
      <c r="B98" s="11">
        <v>854071</v>
      </c>
      <c r="C98" s="11" t="s">
        <v>236</v>
      </c>
      <c r="D98" s="11"/>
      <c r="E98" s="11"/>
      <c r="F98" s="11"/>
    </row>
    <row r="99" spans="1:6">
      <c r="A99" s="11" t="s">
        <v>92</v>
      </c>
      <c r="B99" s="11">
        <v>854072</v>
      </c>
      <c r="C99" s="11" t="s">
        <v>237</v>
      </c>
      <c r="D99" s="11"/>
      <c r="E99" s="11"/>
      <c r="F99" s="11"/>
    </row>
    <row r="100" spans="1:6">
      <c r="A100" s="11" t="s">
        <v>92</v>
      </c>
      <c r="B100" s="11">
        <v>854081</v>
      </c>
      <c r="C100" s="11" t="s">
        <v>187</v>
      </c>
      <c r="D100" s="11"/>
      <c r="E100" s="11"/>
      <c r="F100" s="11"/>
    </row>
    <row r="101" spans="1:6">
      <c r="A101" s="11" t="s">
        <v>92</v>
      </c>
      <c r="B101" s="11">
        <v>854089</v>
      </c>
      <c r="C101" s="11" t="s">
        <v>238</v>
      </c>
      <c r="D101" s="11"/>
      <c r="E101" s="11"/>
      <c r="F101" s="11"/>
    </row>
    <row r="102" spans="1:6">
      <c r="A102" s="11" t="s">
        <v>92</v>
      </c>
      <c r="B102" s="11">
        <v>854091</v>
      </c>
      <c r="C102" s="11" t="s">
        <v>239</v>
      </c>
      <c r="D102" s="11"/>
      <c r="E102" s="11"/>
      <c r="F102" s="11"/>
    </row>
    <row r="103" spans="1:6">
      <c r="A103" s="11" t="s">
        <v>92</v>
      </c>
      <c r="B103" s="11">
        <v>854099</v>
      </c>
      <c r="C103" s="11" t="s">
        <v>240</v>
      </c>
      <c r="D103" s="11"/>
      <c r="E103" s="11"/>
      <c r="F103" s="11"/>
    </row>
    <row r="104" spans="1:6">
      <c r="A104" s="11" t="s">
        <v>94</v>
      </c>
      <c r="B104" s="11">
        <v>852352</v>
      </c>
      <c r="C104" s="11" t="s">
        <v>241</v>
      </c>
      <c r="D104" s="11"/>
      <c r="E104" s="11"/>
      <c r="F104" s="11"/>
    </row>
    <row r="105" spans="1:6">
      <c r="A105" s="11" t="s">
        <v>94</v>
      </c>
      <c r="B105" s="11">
        <v>854110</v>
      </c>
      <c r="C105" s="11" t="s">
        <v>242</v>
      </c>
      <c r="D105" s="11"/>
      <c r="E105" s="11"/>
      <c r="F105" s="11"/>
    </row>
    <row r="106" spans="1:6">
      <c r="A106" s="11" t="s">
        <v>94</v>
      </c>
      <c r="B106" s="11">
        <v>854121</v>
      </c>
      <c r="C106" s="11" t="s">
        <v>243</v>
      </c>
      <c r="D106" s="11"/>
      <c r="E106" s="11"/>
      <c r="F106" s="11"/>
    </row>
    <row r="107" spans="1:6">
      <c r="A107" s="11" t="s">
        <v>94</v>
      </c>
      <c r="B107" s="11">
        <v>854129</v>
      </c>
      <c r="C107" s="11" t="s">
        <v>244</v>
      </c>
      <c r="D107" s="11"/>
      <c r="E107" s="11"/>
      <c r="F107" s="11"/>
    </row>
    <row r="108" spans="1:6">
      <c r="A108" s="11" t="s">
        <v>94</v>
      </c>
      <c r="B108" s="11">
        <v>854130</v>
      </c>
      <c r="C108" s="11"/>
      <c r="D108" s="11"/>
      <c r="E108" s="11"/>
      <c r="F108" s="11"/>
    </row>
    <row r="109" spans="1:6">
      <c r="A109" s="11" t="s">
        <v>94</v>
      </c>
      <c r="B109" s="11">
        <v>854140</v>
      </c>
      <c r="C109" s="11"/>
      <c r="D109" s="11"/>
      <c r="E109" s="11"/>
      <c r="F109" s="11"/>
    </row>
    <row r="110" spans="1:6">
      <c r="A110" s="11" t="s">
        <v>94</v>
      </c>
      <c r="B110" s="11">
        <v>854150</v>
      </c>
      <c r="C110" s="11"/>
      <c r="D110" s="11"/>
      <c r="E110" s="11"/>
      <c r="F110" s="11"/>
    </row>
    <row r="111" spans="1:6">
      <c r="A111" s="11" t="s">
        <v>94</v>
      </c>
      <c r="B111" s="11">
        <v>854190</v>
      </c>
      <c r="C111" s="11"/>
      <c r="D111" s="11"/>
      <c r="E111" s="11"/>
      <c r="F111" s="11"/>
    </row>
    <row r="112" spans="1:6">
      <c r="A112" s="11" t="s">
        <v>94</v>
      </c>
      <c r="B112" s="11">
        <v>854210</v>
      </c>
      <c r="C112" s="11"/>
      <c r="D112" s="11"/>
      <c r="E112" s="11"/>
      <c r="F112" s="11"/>
    </row>
    <row r="113" spans="1:6">
      <c r="A113" s="11" t="s">
        <v>94</v>
      </c>
      <c r="B113" s="11">
        <v>854212</v>
      </c>
      <c r="C113" s="11"/>
      <c r="D113" s="11"/>
      <c r="E113" s="11"/>
      <c r="F113" s="11"/>
    </row>
    <row r="114" spans="1:6">
      <c r="A114" s="11" t="s">
        <v>94</v>
      </c>
      <c r="B114" s="11">
        <v>854213</v>
      </c>
      <c r="C114" s="11"/>
      <c r="D114" s="11"/>
      <c r="E114" s="11"/>
      <c r="F114" s="11"/>
    </row>
    <row r="115" spans="1:6">
      <c r="A115" s="11" t="s">
        <v>94</v>
      </c>
      <c r="B115" s="11">
        <v>854214</v>
      </c>
      <c r="C115" s="11"/>
      <c r="D115" s="11"/>
      <c r="E115" s="11"/>
      <c r="F115" s="11"/>
    </row>
    <row r="116" spans="1:6">
      <c r="A116" s="11" t="s">
        <v>94</v>
      </c>
      <c r="B116" s="11">
        <v>854219</v>
      </c>
      <c r="C116" s="11" t="s">
        <v>245</v>
      </c>
      <c r="D116" s="11"/>
      <c r="E116" s="11"/>
      <c r="F116" s="11"/>
    </row>
    <row r="117" spans="1:6">
      <c r="A117" s="11" t="s">
        <v>94</v>
      </c>
      <c r="B117" s="11">
        <v>854221</v>
      </c>
      <c r="C117" s="11" t="s">
        <v>246</v>
      </c>
      <c r="D117" s="11"/>
      <c r="E117" s="11"/>
      <c r="F117" s="11"/>
    </row>
    <row r="118" spans="1:6">
      <c r="A118" s="11" t="s">
        <v>94</v>
      </c>
      <c r="B118" s="11">
        <v>854229</v>
      </c>
      <c r="C118" s="11" t="s">
        <v>247</v>
      </c>
      <c r="D118" s="11"/>
      <c r="E118" s="11"/>
      <c r="F118" s="11"/>
    </row>
    <row r="119" spans="1:6">
      <c r="A119" s="11" t="s">
        <v>94</v>
      </c>
      <c r="B119" s="11">
        <v>854230</v>
      </c>
      <c r="C119" s="11" t="s">
        <v>248</v>
      </c>
      <c r="D119" s="11"/>
      <c r="E119" s="11"/>
      <c r="F119" s="11"/>
    </row>
    <row r="120" spans="1:6">
      <c r="A120" s="11" t="s">
        <v>94</v>
      </c>
      <c r="B120" s="11">
        <v>854231</v>
      </c>
      <c r="C120" s="11"/>
      <c r="D120" s="11"/>
      <c r="E120" s="11"/>
      <c r="F120" s="11"/>
    </row>
    <row r="121" spans="1:6">
      <c r="A121" s="11" t="s">
        <v>94</v>
      </c>
      <c r="B121" s="11">
        <v>854232</v>
      </c>
      <c r="C121" s="11"/>
      <c r="D121" s="11"/>
      <c r="E121" s="11"/>
      <c r="F121" s="11"/>
    </row>
    <row r="122" spans="1:6">
      <c r="A122" s="11" t="s">
        <v>94</v>
      </c>
      <c r="B122" s="11">
        <v>854233</v>
      </c>
      <c r="C122" s="11"/>
      <c r="D122" s="11"/>
      <c r="E122" s="11"/>
      <c r="F122" s="11"/>
    </row>
    <row r="123" spans="1:6">
      <c r="A123" s="11" t="s">
        <v>94</v>
      </c>
      <c r="B123" s="11">
        <v>854239</v>
      </c>
      <c r="C123" s="11"/>
      <c r="D123" s="11"/>
      <c r="E123" s="11"/>
      <c r="F123" s="11"/>
    </row>
    <row r="124" spans="1:6">
      <c r="A124" s="11" t="s">
        <v>94</v>
      </c>
      <c r="B124" s="11">
        <v>854240</v>
      </c>
      <c r="C124" s="11" t="s">
        <v>249</v>
      </c>
      <c r="D124" s="11"/>
      <c r="E124" s="11"/>
      <c r="F124" s="11"/>
    </row>
    <row r="125" spans="1:6">
      <c r="A125" s="11" t="s">
        <v>94</v>
      </c>
      <c r="B125" s="11">
        <v>854250</v>
      </c>
      <c r="C125" s="11" t="s">
        <v>250</v>
      </c>
      <c r="D125" s="11"/>
      <c r="E125" s="11"/>
      <c r="F125" s="11"/>
    </row>
    <row r="126" spans="1:6">
      <c r="A126" s="11" t="s">
        <v>94</v>
      </c>
      <c r="B126" s="11">
        <v>854260</v>
      </c>
      <c r="C126" s="11" t="s">
        <v>251</v>
      </c>
      <c r="D126" s="11"/>
      <c r="E126" s="11"/>
      <c r="F126" s="11"/>
    </row>
    <row r="127" spans="1:6">
      <c r="A127" s="11" t="s">
        <v>94</v>
      </c>
      <c r="B127" s="11">
        <v>854270</v>
      </c>
      <c r="C127" s="11"/>
      <c r="D127" s="11"/>
      <c r="E127" s="11"/>
      <c r="F127" s="11"/>
    </row>
    <row r="128" spans="1:6">
      <c r="A128" s="11" t="s">
        <v>94</v>
      </c>
      <c r="B128" s="11">
        <v>854290</v>
      </c>
      <c r="C128" s="11"/>
      <c r="D128" s="11"/>
      <c r="E128" s="11"/>
      <c r="F128" s="11"/>
    </row>
    <row r="129" spans="1:6">
      <c r="A129" s="11"/>
      <c r="B129" s="11"/>
      <c r="C129" s="11"/>
      <c r="D129" s="11"/>
      <c r="E129" s="11"/>
      <c r="F129" s="11"/>
    </row>
    <row r="130" spans="1:6">
      <c r="B130" s="11"/>
    </row>
    <row r="131" spans="1:6">
      <c r="B131" s="11"/>
    </row>
  </sheetData>
  <hyperlinks>
    <hyperlink ref="A1" location="ÍNDICE!A1" display="ÍNDICE" xr:uid="{BA0B50B4-17C2-CA49-B7DA-BA46FA7C50DF}"/>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0B357-B03D-8D44-9590-220098186833}">
  <dimension ref="A1:F578"/>
  <sheetViews>
    <sheetView showGridLines="0" zoomScaleNormal="100" workbookViewId="0"/>
  </sheetViews>
  <sheetFormatPr baseColWidth="10" defaultColWidth="11.5" defaultRowHeight="13"/>
  <cols>
    <col min="1" max="1" width="16.5" style="11" bestFit="1" customWidth="1"/>
    <col min="2" max="2" width="7.83203125" style="11" bestFit="1" customWidth="1"/>
    <col min="3" max="16384" width="11.5" style="11"/>
  </cols>
  <sheetData>
    <row r="1" spans="1:3" s="3" customFormat="1" ht="16">
      <c r="A1" s="59" t="s">
        <v>476</v>
      </c>
    </row>
    <row r="2" spans="1:3" s="3" customFormat="1"/>
    <row r="3" spans="1:3" s="3" customFormat="1">
      <c r="B3" s="4" t="s">
        <v>117</v>
      </c>
    </row>
    <row r="4" spans="1:3" s="3" customFormat="1">
      <c r="B4" s="3" t="s">
        <v>496</v>
      </c>
    </row>
    <row r="5" spans="1:3" s="3" customFormat="1"/>
    <row r="6" spans="1:3" s="3" customFormat="1">
      <c r="B6" s="86" t="s">
        <v>66</v>
      </c>
      <c r="C6" s="86" t="s">
        <v>67</v>
      </c>
    </row>
    <row r="7" spans="1:3" s="3" customFormat="1">
      <c r="B7" s="3" t="s">
        <v>68</v>
      </c>
      <c r="C7" s="3" t="s">
        <v>69</v>
      </c>
    </row>
    <row r="8" spans="1:3" s="3" customFormat="1">
      <c r="B8" s="3" t="s">
        <v>70</v>
      </c>
      <c r="C8" s="3" t="s">
        <v>71</v>
      </c>
    </row>
    <row r="9" spans="1:3" s="3" customFormat="1">
      <c r="B9" s="3" t="s">
        <v>72</v>
      </c>
      <c r="C9" s="3" t="s">
        <v>73</v>
      </c>
    </row>
    <row r="10" spans="1:3" s="3" customFormat="1">
      <c r="B10" s="3" t="s">
        <v>74</v>
      </c>
      <c r="C10" s="3" t="s">
        <v>75</v>
      </c>
    </row>
    <row r="11" spans="1:3" s="3" customFormat="1">
      <c r="B11" s="3" t="s">
        <v>76</v>
      </c>
      <c r="C11" s="3" t="s">
        <v>77</v>
      </c>
    </row>
    <row r="12" spans="1:3" s="3" customFormat="1">
      <c r="B12" s="3" t="s">
        <v>78</v>
      </c>
      <c r="C12" s="3" t="s">
        <v>79</v>
      </c>
    </row>
    <row r="13" spans="1:3" s="3" customFormat="1">
      <c r="B13" s="3" t="s">
        <v>80</v>
      </c>
      <c r="C13" s="3" t="s">
        <v>81</v>
      </c>
    </row>
    <row r="14" spans="1:3" s="3" customFormat="1">
      <c r="B14" s="3" t="s">
        <v>82</v>
      </c>
      <c r="C14" s="3" t="s">
        <v>83</v>
      </c>
    </row>
    <row r="15" spans="1:3" s="3" customFormat="1">
      <c r="B15" s="3" t="s">
        <v>84</v>
      </c>
      <c r="C15" s="3" t="s">
        <v>85</v>
      </c>
    </row>
    <row r="16" spans="1:3" s="3" customFormat="1">
      <c r="B16" s="3" t="s">
        <v>86</v>
      </c>
      <c r="C16" s="3" t="s">
        <v>87</v>
      </c>
    </row>
    <row r="17" spans="1:4" s="3" customFormat="1">
      <c r="B17" s="3" t="s">
        <v>88</v>
      </c>
      <c r="C17" s="3" t="s">
        <v>89</v>
      </c>
    </row>
    <row r="18" spans="1:4" s="3" customFormat="1">
      <c r="B18" s="3" t="s">
        <v>90</v>
      </c>
      <c r="C18" s="3" t="s">
        <v>91</v>
      </c>
    </row>
    <row r="19" spans="1:4" s="3" customFormat="1">
      <c r="B19" s="3" t="s">
        <v>92</v>
      </c>
      <c r="C19" s="3" t="s">
        <v>93</v>
      </c>
    </row>
    <row r="20" spans="1:4" s="3" customFormat="1">
      <c r="B20" s="3" t="s">
        <v>94</v>
      </c>
      <c r="C20" s="3" t="s">
        <v>95</v>
      </c>
    </row>
    <row r="21" spans="1:4" s="3" customFormat="1">
      <c r="A21" s="5"/>
      <c r="B21" s="5" t="s">
        <v>96</v>
      </c>
      <c r="C21" s="5" t="s">
        <v>97</v>
      </c>
      <c r="D21" s="5"/>
    </row>
    <row r="22" spans="1:4" s="3" customFormat="1">
      <c r="A22" s="5"/>
      <c r="B22" s="5" t="s">
        <v>98</v>
      </c>
      <c r="C22" s="5" t="s">
        <v>99</v>
      </c>
      <c r="D22" s="5"/>
    </row>
    <row r="23" spans="1:4" s="3" customFormat="1">
      <c r="A23" s="5"/>
      <c r="B23" s="5" t="s">
        <v>100</v>
      </c>
      <c r="C23" s="5" t="s">
        <v>101</v>
      </c>
      <c r="D23" s="5"/>
    </row>
    <row r="24" spans="1:4" s="3" customFormat="1">
      <c r="A24" s="5"/>
      <c r="B24" s="5" t="s">
        <v>102</v>
      </c>
      <c r="C24" s="5" t="s">
        <v>103</v>
      </c>
      <c r="D24" s="5"/>
    </row>
    <row r="25" spans="1:4" s="3" customFormat="1">
      <c r="A25" s="5"/>
      <c r="B25" s="5" t="s">
        <v>104</v>
      </c>
      <c r="C25" s="5" t="s">
        <v>105</v>
      </c>
      <c r="D25" s="5"/>
    </row>
    <row r="26" spans="1:4" s="3" customFormat="1">
      <c r="A26" s="5"/>
      <c r="B26" s="5" t="s">
        <v>106</v>
      </c>
      <c r="C26" s="5" t="s">
        <v>107</v>
      </c>
      <c r="D26" s="5"/>
    </row>
    <row r="27" spans="1:4" s="3" customFormat="1">
      <c r="A27" s="5"/>
      <c r="B27" s="5" t="s">
        <v>108</v>
      </c>
      <c r="C27" s="5" t="s">
        <v>109</v>
      </c>
      <c r="D27" s="5"/>
    </row>
    <row r="28" spans="1:4" s="3" customFormat="1">
      <c r="A28" s="5"/>
      <c r="B28" s="5" t="s">
        <v>110</v>
      </c>
      <c r="C28" s="5" t="s">
        <v>111</v>
      </c>
      <c r="D28" s="5"/>
    </row>
    <row r="29" spans="1:4" s="3" customFormat="1">
      <c r="A29" s="5"/>
      <c r="B29" s="5" t="s">
        <v>112</v>
      </c>
      <c r="C29" s="5" t="s">
        <v>113</v>
      </c>
      <c r="D29" s="5"/>
    </row>
    <row r="30" spans="1:4" s="3" customFormat="1">
      <c r="A30" s="5"/>
      <c r="B30" s="5" t="s">
        <v>114</v>
      </c>
      <c r="C30" s="5" t="s">
        <v>115</v>
      </c>
      <c r="D30" s="5"/>
    </row>
    <row r="32" spans="1:4" s="6" customFormat="1">
      <c r="A32" s="6" t="s">
        <v>119</v>
      </c>
      <c r="B32" s="6" t="s">
        <v>120</v>
      </c>
      <c r="C32" s="6" t="s">
        <v>121</v>
      </c>
    </row>
    <row r="33" spans="1:6" s="12" customFormat="1">
      <c r="A33" s="3"/>
      <c r="B33" s="87" t="s">
        <v>96</v>
      </c>
      <c r="C33" s="9" t="s">
        <v>97</v>
      </c>
      <c r="D33" s="9"/>
      <c r="E33" s="9"/>
      <c r="F33" s="3"/>
    </row>
    <row r="34" spans="1:6" s="12" customFormat="1">
      <c r="A34" s="11" t="s">
        <v>96</v>
      </c>
      <c r="B34" s="11">
        <v>854160</v>
      </c>
      <c r="C34" s="11" t="s">
        <v>252</v>
      </c>
      <c r="D34" s="11"/>
      <c r="E34" s="11"/>
      <c r="F34" s="11"/>
    </row>
    <row r="35" spans="1:6" s="12" customFormat="1">
      <c r="A35" s="11" t="s">
        <v>96</v>
      </c>
      <c r="B35" s="11">
        <v>854310</v>
      </c>
      <c r="C35" s="11" t="s">
        <v>253</v>
      </c>
      <c r="D35" s="11"/>
      <c r="E35" s="11"/>
      <c r="F35" s="11"/>
    </row>
    <row r="36" spans="1:6" s="12" customFormat="1">
      <c r="A36" s="11" t="s">
        <v>96</v>
      </c>
      <c r="B36" s="11">
        <v>854319</v>
      </c>
      <c r="C36" s="11"/>
      <c r="D36" s="11"/>
      <c r="E36" s="11"/>
      <c r="F36" s="11"/>
    </row>
    <row r="37" spans="1:6" s="12" customFormat="1">
      <c r="A37" s="11" t="s">
        <v>96</v>
      </c>
      <c r="B37" s="11">
        <v>854320</v>
      </c>
      <c r="C37" s="11" t="s">
        <v>254</v>
      </c>
      <c r="D37" s="11"/>
      <c r="E37" s="11"/>
      <c r="F37" s="11"/>
    </row>
    <row r="38" spans="1:6" s="12" customFormat="1">
      <c r="A38" s="11" t="s">
        <v>96</v>
      </c>
      <c r="B38" s="11">
        <v>854330</v>
      </c>
      <c r="C38" s="11" t="s">
        <v>255</v>
      </c>
      <c r="D38" s="11"/>
      <c r="E38" s="11"/>
      <c r="F38" s="11"/>
    </row>
    <row r="39" spans="1:6" s="12" customFormat="1">
      <c r="A39" s="11" t="s">
        <v>98</v>
      </c>
      <c r="B39" s="11">
        <v>854370</v>
      </c>
      <c r="C39" s="11"/>
      <c r="D39" s="11"/>
      <c r="E39" s="11"/>
      <c r="F39" s="11"/>
    </row>
    <row r="40" spans="1:6" s="12" customFormat="1">
      <c r="A40" s="11" t="s">
        <v>96</v>
      </c>
      <c r="B40" s="11">
        <v>854381</v>
      </c>
      <c r="C40" s="11" t="s">
        <v>256</v>
      </c>
      <c r="D40" s="11"/>
      <c r="E40" s="11"/>
      <c r="F40" s="11"/>
    </row>
    <row r="41" spans="1:6" s="12" customFormat="1">
      <c r="A41" s="11" t="s">
        <v>96</v>
      </c>
      <c r="B41" s="11">
        <v>854389</v>
      </c>
      <c r="C41" s="11" t="s">
        <v>134</v>
      </c>
      <c r="D41" s="11"/>
      <c r="E41" s="11"/>
      <c r="F41" s="11"/>
    </row>
    <row r="42" spans="1:6" s="12" customFormat="1">
      <c r="A42" s="11" t="s">
        <v>96</v>
      </c>
      <c r="B42" s="11">
        <v>854390</v>
      </c>
      <c r="C42" s="11" t="s">
        <v>135</v>
      </c>
      <c r="D42" s="11"/>
      <c r="E42" s="11"/>
      <c r="F42" s="11"/>
    </row>
    <row r="43" spans="1:6" s="12" customFormat="1">
      <c r="A43" s="11"/>
      <c r="B43" s="11"/>
      <c r="C43" s="11"/>
      <c r="D43" s="11"/>
      <c r="E43" s="11"/>
      <c r="F43" s="11"/>
    </row>
    <row r="44" spans="1:6" s="12" customFormat="1">
      <c r="A44" s="3"/>
      <c r="B44" s="9" t="s">
        <v>98</v>
      </c>
      <c r="C44" s="9" t="s">
        <v>99</v>
      </c>
      <c r="D44" s="3"/>
      <c r="E44" s="3"/>
      <c r="F44" s="3"/>
    </row>
    <row r="45" spans="1:6" s="12" customFormat="1">
      <c r="A45" s="11" t="s">
        <v>98</v>
      </c>
      <c r="B45" s="11">
        <v>842489</v>
      </c>
      <c r="C45" s="11" t="s">
        <v>257</v>
      </c>
      <c r="D45" s="11"/>
      <c r="E45" s="11"/>
      <c r="F45" s="11"/>
    </row>
    <row r="46" spans="1:6" s="12" customFormat="1">
      <c r="A46" s="11" t="s">
        <v>98</v>
      </c>
      <c r="B46" s="11">
        <v>844331</v>
      </c>
      <c r="C46" s="11"/>
      <c r="D46" s="11"/>
      <c r="E46" s="11"/>
      <c r="F46" s="11"/>
    </row>
    <row r="47" spans="1:6" s="12" customFormat="1">
      <c r="A47" s="11" t="s">
        <v>98</v>
      </c>
      <c r="B47" s="11">
        <v>844332</v>
      </c>
      <c r="C47" s="11"/>
      <c r="D47" s="11"/>
      <c r="E47" s="11"/>
      <c r="F47" s="11"/>
    </row>
    <row r="48" spans="1:6" s="12" customFormat="1">
      <c r="A48" s="11" t="s">
        <v>98</v>
      </c>
      <c r="B48" s="11">
        <v>844399</v>
      </c>
      <c r="C48" s="11" t="s">
        <v>258</v>
      </c>
      <c r="D48" s="11"/>
      <c r="E48" s="11"/>
      <c r="F48" s="11"/>
    </row>
    <row r="49" spans="1:6" s="12" customFormat="1">
      <c r="A49" s="11" t="s">
        <v>98</v>
      </c>
      <c r="B49" s="11">
        <v>847050</v>
      </c>
      <c r="C49" s="11" t="s">
        <v>259</v>
      </c>
      <c r="D49" s="11"/>
      <c r="E49" s="11"/>
      <c r="F49" s="11"/>
    </row>
    <row r="50" spans="1:6" s="12" customFormat="1">
      <c r="A50" s="11" t="s">
        <v>98</v>
      </c>
      <c r="B50" s="11">
        <v>847110</v>
      </c>
      <c r="C50" s="11" t="s">
        <v>260</v>
      </c>
      <c r="D50" s="11"/>
      <c r="E50" s="11"/>
      <c r="F50" s="11"/>
    </row>
    <row r="51" spans="1:6" s="12" customFormat="1">
      <c r="A51" s="11" t="s">
        <v>98</v>
      </c>
      <c r="B51" s="11">
        <v>847130</v>
      </c>
      <c r="C51" s="11" t="s">
        <v>261</v>
      </c>
      <c r="D51" s="11"/>
      <c r="E51" s="11"/>
      <c r="F51" s="11"/>
    </row>
    <row r="52" spans="1:6" s="12" customFormat="1">
      <c r="A52" s="11" t="s">
        <v>98</v>
      </c>
      <c r="B52" s="11">
        <v>847141</v>
      </c>
      <c r="C52" s="11" t="s">
        <v>262</v>
      </c>
      <c r="D52" s="11"/>
      <c r="E52" s="11"/>
      <c r="F52" s="11"/>
    </row>
    <row r="53" spans="1:6" s="12" customFormat="1">
      <c r="A53" s="11" t="s">
        <v>98</v>
      </c>
      <c r="B53" s="11">
        <v>847149</v>
      </c>
      <c r="C53" s="11" t="s">
        <v>263</v>
      </c>
      <c r="D53" s="11"/>
      <c r="E53" s="11"/>
      <c r="F53" s="11"/>
    </row>
    <row r="54" spans="1:6" s="12" customFormat="1">
      <c r="A54" s="11" t="s">
        <v>98</v>
      </c>
      <c r="B54" s="11">
        <v>847150</v>
      </c>
      <c r="C54" s="11" t="s">
        <v>264</v>
      </c>
      <c r="D54" s="11"/>
      <c r="E54" s="11"/>
      <c r="F54" s="11"/>
    </row>
    <row r="55" spans="1:6" s="12" customFormat="1">
      <c r="A55" s="11" t="s">
        <v>98</v>
      </c>
      <c r="B55" s="11">
        <v>847160</v>
      </c>
      <c r="C55" s="11" t="s">
        <v>129</v>
      </c>
      <c r="D55" s="11"/>
      <c r="E55" s="11"/>
      <c r="F55" s="11"/>
    </row>
    <row r="56" spans="1:6" s="12" customFormat="1">
      <c r="A56" s="11" t="s">
        <v>98</v>
      </c>
      <c r="B56" s="11">
        <v>847170</v>
      </c>
      <c r="C56" s="11" t="s">
        <v>265</v>
      </c>
      <c r="D56" s="11"/>
      <c r="E56" s="11"/>
      <c r="F56" s="11"/>
    </row>
    <row r="57" spans="1:6" s="12" customFormat="1">
      <c r="A57" s="11" t="s">
        <v>98</v>
      </c>
      <c r="B57" s="11">
        <v>847180</v>
      </c>
      <c r="C57" s="11" t="s">
        <v>133</v>
      </c>
      <c r="D57" s="11"/>
      <c r="E57" s="11"/>
      <c r="F57" s="11"/>
    </row>
    <row r="58" spans="1:6" s="12" customFormat="1">
      <c r="A58" s="11" t="s">
        <v>98</v>
      </c>
      <c r="B58" s="11">
        <v>847190</v>
      </c>
      <c r="C58" s="11" t="s">
        <v>266</v>
      </c>
      <c r="D58" s="11"/>
      <c r="E58" s="11"/>
      <c r="F58" s="11"/>
    </row>
    <row r="59" spans="1:6" s="12" customFormat="1">
      <c r="A59" s="11" t="s">
        <v>98</v>
      </c>
      <c r="B59" s="11">
        <v>847290</v>
      </c>
      <c r="C59" s="11" t="s">
        <v>267</v>
      </c>
      <c r="D59" s="11"/>
      <c r="E59" s="11"/>
      <c r="F59" s="11"/>
    </row>
    <row r="60" spans="1:6" s="12" customFormat="1">
      <c r="A60" s="11" t="s">
        <v>98</v>
      </c>
      <c r="B60" s="11">
        <v>847330</v>
      </c>
      <c r="C60" s="11" t="s">
        <v>268</v>
      </c>
      <c r="D60" s="11"/>
      <c r="E60" s="11"/>
      <c r="F60" s="11"/>
    </row>
    <row r="61" spans="1:6" s="12" customFormat="1">
      <c r="A61" s="11" t="s">
        <v>98</v>
      </c>
      <c r="B61" s="11">
        <v>847340</v>
      </c>
      <c r="C61" s="11" t="s">
        <v>269</v>
      </c>
      <c r="D61" s="11"/>
      <c r="E61" s="11"/>
      <c r="F61" s="11"/>
    </row>
    <row r="62" spans="1:6" s="12" customFormat="1">
      <c r="A62" s="11" t="s">
        <v>98</v>
      </c>
      <c r="B62" s="11">
        <v>847350</v>
      </c>
      <c r="C62" s="11" t="s">
        <v>270</v>
      </c>
      <c r="D62" s="11"/>
      <c r="E62" s="11"/>
      <c r="F62" s="11"/>
    </row>
    <row r="63" spans="1:6" s="12" customFormat="1">
      <c r="A63" s="11" t="s">
        <v>98</v>
      </c>
      <c r="B63" s="11">
        <v>850440</v>
      </c>
      <c r="C63" s="11" t="s">
        <v>271</v>
      </c>
      <c r="D63" s="11"/>
      <c r="E63" s="11"/>
      <c r="F63" s="11"/>
    </row>
    <row r="64" spans="1:6" s="12" customFormat="1">
      <c r="A64" s="11" t="s">
        <v>98</v>
      </c>
      <c r="B64" s="11">
        <v>850450</v>
      </c>
      <c r="C64" s="11" t="s">
        <v>272</v>
      </c>
      <c r="D64" s="11"/>
      <c r="E64" s="11"/>
      <c r="F64" s="11"/>
    </row>
    <row r="65" spans="1:6" s="12" customFormat="1">
      <c r="A65" s="11" t="s">
        <v>98</v>
      </c>
      <c r="B65" s="11">
        <v>850490</v>
      </c>
      <c r="C65" s="11" t="s">
        <v>273</v>
      </c>
      <c r="D65" s="11"/>
      <c r="E65" s="11"/>
      <c r="F65" s="11"/>
    </row>
    <row r="66" spans="1:6" s="12" customFormat="1">
      <c r="A66" s="11" t="s">
        <v>98</v>
      </c>
      <c r="B66" s="11">
        <v>852851</v>
      </c>
      <c r="C66" s="11" t="s">
        <v>274</v>
      </c>
      <c r="D66" s="11"/>
      <c r="E66" s="11"/>
      <c r="F66" s="11"/>
    </row>
    <row r="67" spans="1:6" s="12" customFormat="1">
      <c r="A67" s="11" t="s">
        <v>98</v>
      </c>
      <c r="B67" s="11">
        <v>852861</v>
      </c>
      <c r="C67" s="11" t="s">
        <v>275</v>
      </c>
      <c r="D67" s="11"/>
      <c r="E67" s="11"/>
      <c r="F67" s="11"/>
    </row>
    <row r="68" spans="1:6" s="12" customFormat="1">
      <c r="A68" s="11" t="s">
        <v>100</v>
      </c>
      <c r="B68" s="11">
        <v>370110</v>
      </c>
      <c r="C68" s="11" t="s">
        <v>276</v>
      </c>
      <c r="D68" s="11"/>
      <c r="E68" s="11"/>
      <c r="F68" s="11"/>
    </row>
    <row r="69" spans="1:6" s="12" customFormat="1">
      <c r="A69" s="11" t="s">
        <v>100</v>
      </c>
      <c r="B69" s="11">
        <v>370120</v>
      </c>
      <c r="C69" s="11" t="s">
        <v>277</v>
      </c>
      <c r="D69" s="11"/>
      <c r="E69" s="11"/>
      <c r="F69" s="11"/>
    </row>
    <row r="70" spans="1:6" s="12" customFormat="1">
      <c r="A70" s="11" t="s">
        <v>100</v>
      </c>
      <c r="B70" s="11">
        <v>370191</v>
      </c>
      <c r="C70" s="11" t="s">
        <v>278</v>
      </c>
      <c r="D70" s="11"/>
      <c r="E70" s="11"/>
      <c r="F70" s="11"/>
    </row>
    <row r="71" spans="1:6" s="12" customFormat="1">
      <c r="A71" s="11" t="s">
        <v>100</v>
      </c>
      <c r="B71" s="11">
        <v>370199</v>
      </c>
      <c r="C71" s="11" t="s">
        <v>279</v>
      </c>
      <c r="D71" s="11"/>
      <c r="E71" s="11"/>
      <c r="F71" s="11"/>
    </row>
    <row r="72" spans="1:6" s="12" customFormat="1">
      <c r="A72" s="11" t="s">
        <v>100</v>
      </c>
      <c r="B72" s="11">
        <v>370239</v>
      </c>
      <c r="C72" s="11" t="s">
        <v>280</v>
      </c>
      <c r="D72" s="11"/>
      <c r="E72" s="11"/>
      <c r="F72" s="11"/>
    </row>
    <row r="73" spans="1:6" s="12" customFormat="1">
      <c r="A73" s="11" t="s">
        <v>100</v>
      </c>
      <c r="B73" s="11">
        <v>370241</v>
      </c>
      <c r="C73" s="11"/>
      <c r="D73" s="11"/>
      <c r="E73" s="11"/>
      <c r="F73" s="11"/>
    </row>
    <row r="74" spans="1:6" s="12" customFormat="1">
      <c r="A74" s="11" t="s">
        <v>100</v>
      </c>
      <c r="B74" s="11">
        <v>370242</v>
      </c>
      <c r="C74" s="11" t="s">
        <v>281</v>
      </c>
      <c r="D74" s="11"/>
      <c r="E74" s="11"/>
      <c r="F74" s="11"/>
    </row>
    <row r="75" spans="1:6" s="12" customFormat="1">
      <c r="A75" s="11" t="s">
        <v>100</v>
      </c>
      <c r="B75" s="11">
        <v>370244</v>
      </c>
      <c r="C75" s="11" t="s">
        <v>282</v>
      </c>
      <c r="D75" s="11"/>
      <c r="E75" s="11"/>
      <c r="F75" s="11"/>
    </row>
    <row r="76" spans="1:6" s="12" customFormat="1">
      <c r="A76" s="11" t="s">
        <v>100</v>
      </c>
      <c r="B76" s="11">
        <v>370253</v>
      </c>
      <c r="C76" s="11"/>
      <c r="D76" s="11"/>
      <c r="E76" s="11"/>
      <c r="F76" s="11"/>
    </row>
    <row r="77" spans="1:6" s="12" customFormat="1">
      <c r="A77" s="11" t="s">
        <v>100</v>
      </c>
      <c r="B77" s="11">
        <v>370254</v>
      </c>
      <c r="C77" s="11"/>
      <c r="D77" s="11"/>
      <c r="E77" s="11"/>
      <c r="F77" s="11"/>
    </row>
    <row r="78" spans="1:6" s="12" customFormat="1">
      <c r="A78" s="11" t="s">
        <v>100</v>
      </c>
      <c r="B78" s="11">
        <v>370255</v>
      </c>
      <c r="C78" s="11"/>
      <c r="D78" s="11"/>
      <c r="E78" s="11"/>
      <c r="F78" s="11"/>
    </row>
    <row r="79" spans="1:6" s="12" customFormat="1">
      <c r="A79" s="11" t="s">
        <v>100</v>
      </c>
      <c r="B79" s="11">
        <v>370256</v>
      </c>
      <c r="C79" s="11"/>
      <c r="D79" s="11"/>
      <c r="E79" s="11"/>
      <c r="F79" s="11"/>
    </row>
    <row r="80" spans="1:6" s="12" customFormat="1">
      <c r="A80" s="11" t="s">
        <v>100</v>
      </c>
      <c r="B80" s="11">
        <v>370293</v>
      </c>
      <c r="C80" s="11" t="s">
        <v>283</v>
      </c>
      <c r="D80" s="11"/>
      <c r="E80" s="11"/>
      <c r="F80" s="11"/>
    </row>
    <row r="81" spans="1:6" s="12" customFormat="1">
      <c r="A81" s="11" t="s">
        <v>100</v>
      </c>
      <c r="B81" s="11">
        <v>370294</v>
      </c>
      <c r="C81" s="11" t="s">
        <v>284</v>
      </c>
      <c r="D81" s="11"/>
      <c r="E81" s="11"/>
      <c r="F81" s="11"/>
    </row>
    <row r="82" spans="1:6" s="12" customFormat="1">
      <c r="A82" s="11" t="s">
        <v>100</v>
      </c>
      <c r="B82" s="11">
        <v>370310</v>
      </c>
      <c r="C82" s="11" t="s">
        <v>285</v>
      </c>
      <c r="D82" s="11"/>
      <c r="E82" s="11"/>
      <c r="F82" s="11"/>
    </row>
    <row r="83" spans="1:6" s="12" customFormat="1">
      <c r="A83" s="11" t="s">
        <v>100</v>
      </c>
      <c r="B83" s="11">
        <v>370320</v>
      </c>
      <c r="C83" s="11"/>
      <c r="D83" s="11"/>
      <c r="E83" s="11"/>
      <c r="F83" s="11"/>
    </row>
    <row r="84" spans="1:6" s="12" customFormat="1">
      <c r="A84" s="11" t="s">
        <v>100</v>
      </c>
      <c r="B84" s="11">
        <v>370390</v>
      </c>
      <c r="C84" s="11" t="s">
        <v>286</v>
      </c>
      <c r="D84" s="11"/>
      <c r="E84" s="11"/>
      <c r="F84" s="11"/>
    </row>
    <row r="85" spans="1:6" s="12" customFormat="1">
      <c r="A85" s="11" t="s">
        <v>100</v>
      </c>
      <c r="B85" s="11">
        <v>370400</v>
      </c>
      <c r="C85" s="11" t="s">
        <v>287</v>
      </c>
      <c r="D85" s="11"/>
      <c r="E85" s="11"/>
      <c r="F85" s="11"/>
    </row>
    <row r="86" spans="1:6" s="12" customFormat="1">
      <c r="A86" s="11" t="s">
        <v>100</v>
      </c>
      <c r="B86" s="11">
        <v>370590</v>
      </c>
      <c r="C86" s="11" t="s">
        <v>288</v>
      </c>
      <c r="D86" s="11"/>
      <c r="E86" s="11"/>
      <c r="F86" s="11"/>
    </row>
    <row r="87" spans="1:6" s="12" customFormat="1">
      <c r="A87" s="11" t="s">
        <v>100</v>
      </c>
      <c r="B87" s="11">
        <v>370610</v>
      </c>
      <c r="C87" s="11" t="s">
        <v>289</v>
      </c>
      <c r="D87" s="11"/>
      <c r="E87" s="11"/>
      <c r="F87" s="11"/>
    </row>
    <row r="88" spans="1:6" s="12" customFormat="1">
      <c r="A88" s="11" t="s">
        <v>100</v>
      </c>
      <c r="B88" s="11">
        <v>370690</v>
      </c>
      <c r="C88" s="11" t="s">
        <v>290</v>
      </c>
      <c r="D88" s="11"/>
      <c r="E88" s="11"/>
      <c r="F88" s="11"/>
    </row>
    <row r="89" spans="1:6" s="12" customFormat="1">
      <c r="A89" s="11" t="s">
        <v>100</v>
      </c>
      <c r="B89" s="11">
        <v>370710</v>
      </c>
      <c r="C89" s="11" t="s">
        <v>291</v>
      </c>
      <c r="D89" s="11"/>
      <c r="E89" s="11"/>
      <c r="F89" s="11"/>
    </row>
    <row r="90" spans="1:6" s="12" customFormat="1">
      <c r="A90" s="11"/>
      <c r="B90" s="11"/>
      <c r="C90" s="11"/>
      <c r="D90" s="11"/>
      <c r="E90" s="11"/>
      <c r="F90" s="11"/>
    </row>
    <row r="91" spans="1:6" s="12" customFormat="1">
      <c r="A91" s="3"/>
      <c r="B91" s="9" t="s">
        <v>102</v>
      </c>
      <c r="C91" s="9" t="s">
        <v>103</v>
      </c>
      <c r="D91" s="9"/>
      <c r="E91" s="3"/>
      <c r="F91" s="3"/>
    </row>
    <row r="92" spans="1:6" s="12" customFormat="1">
      <c r="A92" s="11" t="s">
        <v>102</v>
      </c>
      <c r="B92" s="11">
        <v>854470</v>
      </c>
      <c r="C92" s="11" t="s">
        <v>292</v>
      </c>
      <c r="D92" s="11"/>
      <c r="E92" s="11"/>
      <c r="F92" s="11"/>
    </row>
    <row r="93" spans="1:6" s="12" customFormat="1">
      <c r="A93" s="11" t="s">
        <v>102</v>
      </c>
      <c r="B93" s="11">
        <v>900110</v>
      </c>
      <c r="C93" s="11" t="s">
        <v>293</v>
      </c>
      <c r="D93" s="11"/>
      <c r="E93" s="11"/>
      <c r="F93" s="11"/>
    </row>
    <row r="94" spans="1:6" s="12" customFormat="1">
      <c r="A94" s="11"/>
      <c r="B94" s="11"/>
      <c r="C94" s="11"/>
      <c r="D94" s="11"/>
      <c r="E94" s="11"/>
      <c r="F94" s="11"/>
    </row>
    <row r="95" spans="1:6" s="12" customFormat="1">
      <c r="A95" s="3"/>
      <c r="B95" s="9" t="s">
        <v>104</v>
      </c>
      <c r="C95" s="9" t="s">
        <v>105</v>
      </c>
      <c r="D95" s="3"/>
      <c r="E95" s="3"/>
      <c r="F95" s="3"/>
    </row>
    <row r="96" spans="1:6" s="12" customFormat="1">
      <c r="A96" s="11" t="s">
        <v>104</v>
      </c>
      <c r="B96" s="11">
        <v>900120</v>
      </c>
      <c r="C96" s="11" t="s">
        <v>294</v>
      </c>
      <c r="D96" s="11"/>
      <c r="E96" s="11"/>
      <c r="F96" s="11"/>
    </row>
    <row r="97" spans="1:6" s="12" customFormat="1">
      <c r="A97" s="11" t="s">
        <v>104</v>
      </c>
      <c r="B97" s="11">
        <v>900130</v>
      </c>
      <c r="C97" s="11" t="s">
        <v>295</v>
      </c>
      <c r="D97" s="11"/>
      <c r="E97" s="11"/>
      <c r="F97" s="11"/>
    </row>
    <row r="98" spans="1:6" s="12" customFormat="1">
      <c r="A98" s="11" t="s">
        <v>104</v>
      </c>
      <c r="B98" s="11">
        <v>900140</v>
      </c>
      <c r="C98" s="11" t="s">
        <v>296</v>
      </c>
      <c r="D98" s="11"/>
      <c r="E98" s="11"/>
      <c r="F98" s="11"/>
    </row>
    <row r="99" spans="1:6" s="12" customFormat="1">
      <c r="A99" s="11" t="s">
        <v>104</v>
      </c>
      <c r="B99" s="11">
        <v>900150</v>
      </c>
      <c r="C99" s="11" t="s">
        <v>297</v>
      </c>
      <c r="D99" s="11"/>
      <c r="E99" s="11"/>
      <c r="F99" s="11"/>
    </row>
    <row r="100" spans="1:6" s="12" customFormat="1">
      <c r="A100" s="11" t="s">
        <v>104</v>
      </c>
      <c r="B100" s="11">
        <v>900190</v>
      </c>
      <c r="C100" s="11" t="s">
        <v>298</v>
      </c>
      <c r="D100" s="11"/>
      <c r="E100" s="11"/>
      <c r="F100" s="11"/>
    </row>
    <row r="101" spans="1:6" s="12" customFormat="1">
      <c r="A101" s="11" t="s">
        <v>104</v>
      </c>
      <c r="B101" s="11">
        <v>900211</v>
      </c>
      <c r="C101" s="11" t="s">
        <v>299</v>
      </c>
      <c r="D101" s="11"/>
      <c r="E101" s="11"/>
      <c r="F101" s="11"/>
    </row>
    <row r="102" spans="1:6" s="12" customFormat="1">
      <c r="A102" s="11" t="s">
        <v>104</v>
      </c>
      <c r="B102" s="11">
        <v>900219</v>
      </c>
      <c r="C102" s="11" t="s">
        <v>300</v>
      </c>
      <c r="D102" s="11"/>
      <c r="E102" s="11"/>
      <c r="F102" s="11"/>
    </row>
    <row r="103" spans="1:6" s="12" customFormat="1">
      <c r="A103" s="11" t="s">
        <v>104</v>
      </c>
      <c r="B103" s="11">
        <v>900220</v>
      </c>
      <c r="C103" s="11" t="s">
        <v>301</v>
      </c>
      <c r="D103" s="11"/>
      <c r="E103" s="11"/>
      <c r="F103" s="11"/>
    </row>
    <row r="104" spans="1:6" s="12" customFormat="1">
      <c r="A104" s="11" t="s">
        <v>104</v>
      </c>
      <c r="B104" s="11">
        <v>900290</v>
      </c>
      <c r="C104" s="11" t="s">
        <v>302</v>
      </c>
      <c r="D104" s="11"/>
      <c r="E104" s="11"/>
      <c r="F104" s="11"/>
    </row>
    <row r="105" spans="1:6" s="12" customFormat="1">
      <c r="A105" s="11" t="s">
        <v>104</v>
      </c>
      <c r="B105" s="11">
        <v>900311</v>
      </c>
      <c r="C105" s="11" t="s">
        <v>303</v>
      </c>
      <c r="D105" s="11"/>
      <c r="E105" s="11"/>
      <c r="F105" s="11"/>
    </row>
    <row r="106" spans="1:6" s="12" customFormat="1">
      <c r="A106" s="11" t="s">
        <v>104</v>
      </c>
      <c r="B106" s="11">
        <v>900319</v>
      </c>
      <c r="C106" s="11" t="s">
        <v>304</v>
      </c>
      <c r="D106" s="11"/>
      <c r="E106" s="11"/>
      <c r="F106" s="11"/>
    </row>
    <row r="107" spans="1:6" s="12" customFormat="1">
      <c r="A107" s="11" t="s">
        <v>104</v>
      </c>
      <c r="B107" s="11">
        <v>900390</v>
      </c>
      <c r="C107" s="11" t="s">
        <v>305</v>
      </c>
      <c r="D107" s="11"/>
      <c r="E107" s="11"/>
      <c r="F107" s="11"/>
    </row>
    <row r="108" spans="1:6" s="12" customFormat="1">
      <c r="A108" s="11" t="s">
        <v>104</v>
      </c>
      <c r="B108" s="11">
        <v>900410</v>
      </c>
      <c r="C108" s="11" t="s">
        <v>306</v>
      </c>
      <c r="D108" s="11"/>
      <c r="E108" s="11"/>
      <c r="F108" s="11"/>
    </row>
    <row r="109" spans="1:6" s="12" customFormat="1">
      <c r="A109" s="11" t="s">
        <v>104</v>
      </c>
      <c r="B109" s="11">
        <v>900490</v>
      </c>
      <c r="C109" s="11" t="s">
        <v>307</v>
      </c>
      <c r="D109" s="11"/>
      <c r="E109" s="11"/>
      <c r="F109" s="11"/>
    </row>
    <row r="110" spans="1:6" s="12" customFormat="1">
      <c r="A110" s="11" t="s">
        <v>104</v>
      </c>
      <c r="B110" s="11">
        <v>900510</v>
      </c>
      <c r="C110" s="11" t="s">
        <v>308</v>
      </c>
      <c r="D110" s="11"/>
      <c r="E110" s="11"/>
      <c r="F110" s="11"/>
    </row>
    <row r="111" spans="1:6" s="12" customFormat="1">
      <c r="A111" s="11" t="s">
        <v>104</v>
      </c>
      <c r="B111" s="11">
        <v>900580</v>
      </c>
      <c r="C111" s="11" t="s">
        <v>309</v>
      </c>
      <c r="D111" s="11"/>
      <c r="E111" s="11"/>
      <c r="F111" s="11"/>
    </row>
    <row r="112" spans="1:6" s="12" customFormat="1">
      <c r="A112" s="11" t="s">
        <v>104</v>
      </c>
      <c r="B112" s="11">
        <v>900590</v>
      </c>
      <c r="C112" s="11" t="s">
        <v>310</v>
      </c>
      <c r="D112" s="11"/>
      <c r="E112" s="11"/>
      <c r="F112" s="11"/>
    </row>
    <row r="113" spans="1:6" s="12" customFormat="1">
      <c r="A113" s="11" t="s">
        <v>104</v>
      </c>
      <c r="B113" s="11">
        <v>901110</v>
      </c>
      <c r="C113" s="11" t="s">
        <v>311</v>
      </c>
      <c r="D113" s="11"/>
      <c r="E113" s="11"/>
      <c r="F113" s="11"/>
    </row>
    <row r="114" spans="1:6" s="12" customFormat="1">
      <c r="A114" s="11" t="s">
        <v>104</v>
      </c>
      <c r="B114" s="11">
        <v>901120</v>
      </c>
      <c r="C114" s="11" t="s">
        <v>312</v>
      </c>
      <c r="D114" s="11"/>
      <c r="E114" s="11"/>
      <c r="F114" s="11"/>
    </row>
    <row r="115" spans="1:6" s="12" customFormat="1">
      <c r="A115" s="11" t="s">
        <v>104</v>
      </c>
      <c r="B115" s="11">
        <v>901180</v>
      </c>
      <c r="C115" s="11" t="s">
        <v>313</v>
      </c>
      <c r="D115" s="11"/>
      <c r="E115" s="11"/>
      <c r="F115" s="11"/>
    </row>
    <row r="116" spans="1:6" s="12" customFormat="1">
      <c r="A116" s="11" t="s">
        <v>104</v>
      </c>
      <c r="B116" s="11">
        <v>901190</v>
      </c>
      <c r="C116" s="11" t="s">
        <v>314</v>
      </c>
      <c r="D116" s="11"/>
      <c r="E116" s="11"/>
      <c r="F116" s="11"/>
    </row>
    <row r="117" spans="1:6" s="12" customFormat="1">
      <c r="A117" s="11" t="s">
        <v>104</v>
      </c>
      <c r="B117" s="11">
        <v>901210</v>
      </c>
      <c r="C117" s="11" t="s">
        <v>315</v>
      </c>
      <c r="D117" s="11"/>
      <c r="E117" s="11"/>
      <c r="F117" s="11"/>
    </row>
    <row r="118" spans="1:6" s="12" customFormat="1">
      <c r="A118" s="11" t="s">
        <v>104</v>
      </c>
      <c r="B118" s="11">
        <v>901290</v>
      </c>
      <c r="C118" s="11" t="s">
        <v>316</v>
      </c>
      <c r="D118" s="11"/>
      <c r="E118" s="11"/>
      <c r="F118" s="11"/>
    </row>
    <row r="119" spans="1:6" s="12" customFormat="1">
      <c r="A119" s="11" t="s">
        <v>104</v>
      </c>
      <c r="B119" s="11">
        <v>901310</v>
      </c>
      <c r="C119" s="11" t="s">
        <v>317</v>
      </c>
      <c r="D119" s="11"/>
      <c r="E119" s="11"/>
      <c r="F119" s="11"/>
    </row>
    <row r="120" spans="1:6" s="12" customFormat="1">
      <c r="A120" s="11" t="s">
        <v>104</v>
      </c>
      <c r="B120" s="11">
        <v>901320</v>
      </c>
      <c r="C120" s="11" t="s">
        <v>135</v>
      </c>
      <c r="D120" s="11"/>
      <c r="E120" s="11"/>
      <c r="F120" s="11"/>
    </row>
    <row r="121" spans="1:6" s="12" customFormat="1">
      <c r="A121" s="11" t="s">
        <v>104</v>
      </c>
      <c r="B121" s="11">
        <v>901380</v>
      </c>
      <c r="C121" s="11" t="s">
        <v>129</v>
      </c>
      <c r="D121" s="11"/>
      <c r="E121" s="11"/>
      <c r="F121" s="11"/>
    </row>
    <row r="122" spans="1:6" s="12" customFormat="1">
      <c r="A122" s="11" t="s">
        <v>104</v>
      </c>
      <c r="B122" s="11">
        <v>901390</v>
      </c>
      <c r="C122" s="11" t="s">
        <v>133</v>
      </c>
      <c r="D122" s="11"/>
      <c r="E122" s="11"/>
      <c r="F122" s="11"/>
    </row>
    <row r="123" spans="1:6" s="12" customFormat="1">
      <c r="A123" s="11"/>
      <c r="B123" s="11"/>
      <c r="C123" s="11"/>
      <c r="D123" s="11"/>
      <c r="E123" s="11"/>
      <c r="F123" s="11"/>
    </row>
    <row r="124" spans="1:6" s="12" customFormat="1">
      <c r="A124" s="3"/>
      <c r="B124" s="9" t="s">
        <v>106</v>
      </c>
      <c r="C124" s="9" t="s">
        <v>107</v>
      </c>
      <c r="D124" s="3"/>
      <c r="E124" s="3"/>
      <c r="F124" s="3"/>
    </row>
    <row r="125" spans="1:6" s="12" customFormat="1">
      <c r="A125" s="11" t="s">
        <v>106</v>
      </c>
      <c r="B125" s="11">
        <v>844339</v>
      </c>
      <c r="C125" s="11" t="s">
        <v>318</v>
      </c>
      <c r="D125" s="11"/>
      <c r="E125" s="11"/>
      <c r="F125" s="11"/>
    </row>
    <row r="126" spans="1:6" s="12" customFormat="1">
      <c r="A126" s="11" t="s">
        <v>106</v>
      </c>
      <c r="B126" s="11">
        <v>844399</v>
      </c>
      <c r="C126" s="11"/>
      <c r="D126" s="11"/>
      <c r="E126" s="11"/>
      <c r="F126" s="11"/>
    </row>
    <row r="127" spans="1:6" s="12" customFormat="1">
      <c r="A127" s="11" t="s">
        <v>106</v>
      </c>
      <c r="B127" s="11">
        <v>847290</v>
      </c>
      <c r="C127" s="11" t="s">
        <v>319</v>
      </c>
      <c r="D127" s="11"/>
      <c r="E127" s="11"/>
      <c r="F127" s="11"/>
    </row>
    <row r="128" spans="1:6" s="12" customFormat="1">
      <c r="A128" s="11" t="s">
        <v>106</v>
      </c>
      <c r="B128" s="11">
        <v>847340</v>
      </c>
      <c r="C128" s="11" t="s">
        <v>320</v>
      </c>
      <c r="D128" s="11"/>
      <c r="E128" s="11"/>
      <c r="F128" s="11"/>
    </row>
    <row r="129" spans="1:6" s="12" customFormat="1">
      <c r="A129" s="11" t="s">
        <v>106</v>
      </c>
      <c r="B129" s="11">
        <v>900610</v>
      </c>
      <c r="C129" s="11" t="s">
        <v>321</v>
      </c>
      <c r="D129" s="11"/>
      <c r="E129" s="11"/>
      <c r="F129" s="11"/>
    </row>
    <row r="130" spans="1:6" s="12" customFormat="1">
      <c r="A130" s="11" t="s">
        <v>106</v>
      </c>
      <c r="B130" s="11">
        <v>900620</v>
      </c>
      <c r="C130" s="11" t="s">
        <v>322</v>
      </c>
      <c r="D130" s="11"/>
      <c r="E130" s="11"/>
      <c r="F130" s="11"/>
    </row>
    <row r="131" spans="1:6" s="12" customFormat="1">
      <c r="A131" s="11" t="s">
        <v>106</v>
      </c>
      <c r="B131" s="11">
        <v>900630</v>
      </c>
      <c r="C131" s="11" t="s">
        <v>323</v>
      </c>
      <c r="D131" s="11"/>
      <c r="E131" s="11"/>
      <c r="F131" s="11"/>
    </row>
    <row r="132" spans="1:6" s="12" customFormat="1">
      <c r="A132" s="11" t="s">
        <v>106</v>
      </c>
      <c r="B132" s="11">
        <v>900640</v>
      </c>
      <c r="C132" s="11" t="s">
        <v>324</v>
      </c>
      <c r="D132" s="11"/>
      <c r="E132" s="11"/>
      <c r="F132" s="11"/>
    </row>
    <row r="133" spans="1:6" s="12" customFormat="1">
      <c r="A133" s="11" t="s">
        <v>106</v>
      </c>
      <c r="B133" s="11">
        <v>900651</v>
      </c>
      <c r="C133" s="11" t="s">
        <v>325</v>
      </c>
      <c r="D133" s="11"/>
      <c r="E133" s="11"/>
      <c r="F133" s="11"/>
    </row>
    <row r="134" spans="1:6" s="12" customFormat="1">
      <c r="A134" s="11" t="s">
        <v>106</v>
      </c>
      <c r="B134" s="11">
        <v>900652</v>
      </c>
      <c r="C134" s="11"/>
      <c r="D134" s="11"/>
      <c r="E134" s="11"/>
      <c r="F134" s="11"/>
    </row>
    <row r="135" spans="1:6" s="12" customFormat="1">
      <c r="A135" s="11" t="s">
        <v>106</v>
      </c>
      <c r="B135" s="11">
        <v>900653</v>
      </c>
      <c r="C135" s="11" t="s">
        <v>326</v>
      </c>
      <c r="D135" s="11"/>
      <c r="E135" s="11"/>
      <c r="F135" s="11"/>
    </row>
    <row r="136" spans="1:6" s="12" customFormat="1">
      <c r="A136" s="11" t="s">
        <v>106</v>
      </c>
      <c r="B136" s="11">
        <v>900659</v>
      </c>
      <c r="C136" s="11" t="s">
        <v>327</v>
      </c>
      <c r="D136" s="11"/>
      <c r="E136" s="11"/>
      <c r="F136" s="11"/>
    </row>
    <row r="137" spans="1:6" s="12" customFormat="1">
      <c r="A137" s="11" t="s">
        <v>106</v>
      </c>
      <c r="B137" s="11">
        <v>900661</v>
      </c>
      <c r="C137" s="11" t="s">
        <v>328</v>
      </c>
      <c r="D137" s="11"/>
      <c r="E137" s="11"/>
      <c r="F137" s="11"/>
    </row>
    <row r="138" spans="1:6" s="12" customFormat="1">
      <c r="A138" s="11" t="s">
        <v>106</v>
      </c>
      <c r="B138" s="11">
        <v>900662</v>
      </c>
      <c r="C138" s="11"/>
      <c r="D138" s="11"/>
      <c r="E138" s="11"/>
      <c r="F138" s="11"/>
    </row>
    <row r="139" spans="1:6" s="12" customFormat="1">
      <c r="A139" s="11" t="s">
        <v>106</v>
      </c>
      <c r="B139" s="11">
        <v>900669</v>
      </c>
      <c r="C139" s="11"/>
      <c r="D139" s="11"/>
      <c r="E139" s="11"/>
      <c r="F139" s="11"/>
    </row>
    <row r="140" spans="1:6" s="12" customFormat="1">
      <c r="A140" s="11" t="s">
        <v>106</v>
      </c>
      <c r="B140" s="11">
        <v>900691</v>
      </c>
      <c r="C140" s="11" t="s">
        <v>329</v>
      </c>
      <c r="D140" s="11"/>
      <c r="E140" s="11"/>
      <c r="F140" s="11"/>
    </row>
    <row r="141" spans="1:6" s="12" customFormat="1">
      <c r="A141" s="11" t="s">
        <v>106</v>
      </c>
      <c r="B141" s="11">
        <v>900699</v>
      </c>
      <c r="C141" s="11" t="s">
        <v>330</v>
      </c>
      <c r="D141" s="11"/>
      <c r="E141" s="11"/>
      <c r="F141" s="11"/>
    </row>
    <row r="142" spans="1:6" s="12" customFormat="1">
      <c r="A142" s="11" t="s">
        <v>106</v>
      </c>
      <c r="B142" s="11">
        <v>900711</v>
      </c>
      <c r="C142" s="11" t="s">
        <v>331</v>
      </c>
      <c r="D142" s="11"/>
      <c r="E142" s="11"/>
      <c r="F142" s="11"/>
    </row>
    <row r="143" spans="1:6" s="12" customFormat="1">
      <c r="A143" s="11" t="s">
        <v>106</v>
      </c>
      <c r="B143" s="11">
        <v>900719</v>
      </c>
      <c r="C143" s="11"/>
      <c r="D143" s="11"/>
      <c r="E143" s="11"/>
      <c r="F143" s="11"/>
    </row>
    <row r="144" spans="1:6" s="12" customFormat="1">
      <c r="A144" s="11" t="s">
        <v>106</v>
      </c>
      <c r="B144" s="11">
        <v>900720</v>
      </c>
      <c r="C144" s="11"/>
      <c r="D144" s="11"/>
      <c r="E144" s="11"/>
      <c r="F144" s="11"/>
    </row>
    <row r="145" spans="1:6" s="12" customFormat="1">
      <c r="A145" s="11" t="s">
        <v>106</v>
      </c>
      <c r="B145" s="11">
        <v>900791</v>
      </c>
      <c r="C145" s="11"/>
      <c r="D145" s="11"/>
      <c r="E145" s="11"/>
      <c r="F145" s="11"/>
    </row>
    <row r="146" spans="1:6" s="12" customFormat="1">
      <c r="A146" s="11" t="s">
        <v>106</v>
      </c>
      <c r="B146" s="11">
        <v>900792</v>
      </c>
      <c r="C146" s="11"/>
      <c r="D146" s="11"/>
      <c r="E146" s="11"/>
      <c r="F146" s="11"/>
    </row>
    <row r="147" spans="1:6" s="12" customFormat="1">
      <c r="A147" s="11" t="s">
        <v>106</v>
      </c>
      <c r="B147" s="11">
        <v>900810</v>
      </c>
      <c r="C147" s="11" t="s">
        <v>332</v>
      </c>
      <c r="D147" s="11"/>
      <c r="E147" s="11"/>
      <c r="F147" s="11"/>
    </row>
    <row r="148" spans="1:6" s="12" customFormat="1">
      <c r="A148" s="11" t="s">
        <v>106</v>
      </c>
      <c r="B148" s="11">
        <v>900820</v>
      </c>
      <c r="C148" s="11"/>
      <c r="D148" s="11"/>
      <c r="E148" s="11"/>
      <c r="F148" s="11"/>
    </row>
    <row r="149" spans="1:6" s="12" customFormat="1">
      <c r="A149" s="11" t="s">
        <v>106</v>
      </c>
      <c r="B149" s="11">
        <v>900830</v>
      </c>
      <c r="C149" s="11"/>
      <c r="D149" s="11"/>
      <c r="E149" s="11"/>
      <c r="F149" s="11"/>
    </row>
    <row r="150" spans="1:6" s="12" customFormat="1">
      <c r="A150" s="11" t="s">
        <v>106</v>
      </c>
      <c r="B150" s="11">
        <v>900840</v>
      </c>
      <c r="C150" s="11"/>
      <c r="D150" s="11"/>
      <c r="E150" s="11"/>
      <c r="F150" s="11"/>
    </row>
    <row r="151" spans="1:6" s="12" customFormat="1">
      <c r="A151" s="11" t="s">
        <v>106</v>
      </c>
      <c r="B151" s="11">
        <v>900890</v>
      </c>
      <c r="C151" s="11"/>
      <c r="D151" s="11"/>
      <c r="E151" s="11"/>
      <c r="F151" s="11"/>
    </row>
    <row r="152" spans="1:6" s="12" customFormat="1">
      <c r="A152" s="11" t="s">
        <v>106</v>
      </c>
      <c r="B152" s="11">
        <v>900911</v>
      </c>
      <c r="C152" s="11"/>
      <c r="D152" s="11"/>
      <c r="E152" s="11"/>
      <c r="F152" s="11"/>
    </row>
    <row r="153" spans="1:6" s="12" customFormat="1">
      <c r="A153" s="11" t="s">
        <v>106</v>
      </c>
      <c r="B153" s="11">
        <v>900921</v>
      </c>
      <c r="C153" s="11"/>
      <c r="D153" s="11"/>
      <c r="E153" s="11"/>
      <c r="F153" s="11"/>
    </row>
    <row r="154" spans="1:6" s="12" customFormat="1">
      <c r="A154" s="11" t="s">
        <v>106</v>
      </c>
      <c r="B154" s="11">
        <v>900922</v>
      </c>
      <c r="C154" s="11"/>
      <c r="D154" s="11"/>
      <c r="E154" s="11"/>
      <c r="F154" s="11"/>
    </row>
    <row r="155" spans="1:6" s="12" customFormat="1">
      <c r="A155" s="11" t="s">
        <v>106</v>
      </c>
      <c r="B155" s="11">
        <v>900930</v>
      </c>
      <c r="C155" s="11"/>
      <c r="D155" s="11"/>
      <c r="E155" s="11"/>
      <c r="F155" s="11"/>
    </row>
    <row r="156" spans="1:6" s="12" customFormat="1">
      <c r="A156" s="11" t="s">
        <v>106</v>
      </c>
      <c r="B156" s="11">
        <v>900990</v>
      </c>
      <c r="C156" s="11"/>
      <c r="D156" s="11"/>
      <c r="E156" s="11"/>
      <c r="F156" s="11"/>
    </row>
    <row r="157" spans="1:6" s="12" customFormat="1">
      <c r="A157" s="11" t="s">
        <v>106</v>
      </c>
      <c r="B157" s="11">
        <v>900991</v>
      </c>
      <c r="C157" s="11" t="s">
        <v>333</v>
      </c>
      <c r="D157" s="11"/>
      <c r="E157" s="11"/>
      <c r="F157" s="11"/>
    </row>
    <row r="158" spans="1:6" s="12" customFormat="1">
      <c r="A158" s="11" t="s">
        <v>106</v>
      </c>
      <c r="B158" s="11">
        <v>900992</v>
      </c>
      <c r="C158" s="11"/>
      <c r="D158" s="11"/>
      <c r="E158" s="11"/>
      <c r="F158" s="11"/>
    </row>
    <row r="159" spans="1:6" s="12" customFormat="1">
      <c r="A159" s="11" t="s">
        <v>106</v>
      </c>
      <c r="B159" s="11">
        <v>900993</v>
      </c>
      <c r="C159" s="11"/>
      <c r="D159" s="11"/>
      <c r="E159" s="11"/>
      <c r="F159" s="11"/>
    </row>
    <row r="160" spans="1:6" s="12" customFormat="1">
      <c r="A160" s="11" t="s">
        <v>106</v>
      </c>
      <c r="B160" s="11">
        <v>900999</v>
      </c>
      <c r="C160" s="11"/>
      <c r="D160" s="11"/>
      <c r="E160" s="11"/>
      <c r="F160" s="11"/>
    </row>
    <row r="161" spans="1:6" s="12" customFormat="1">
      <c r="A161" s="11" t="s">
        <v>106</v>
      </c>
      <c r="B161" s="11">
        <v>901010</v>
      </c>
      <c r="C161" s="11" t="s">
        <v>334</v>
      </c>
      <c r="D161" s="11"/>
      <c r="E161" s="11"/>
      <c r="F161" s="11"/>
    </row>
    <row r="162" spans="1:6" s="12" customFormat="1">
      <c r="A162" s="11" t="s">
        <v>106</v>
      </c>
      <c r="B162" s="11">
        <v>901050</v>
      </c>
      <c r="C162" s="11" t="s">
        <v>335</v>
      </c>
      <c r="D162" s="11"/>
      <c r="E162" s="11"/>
      <c r="F162" s="11"/>
    </row>
    <row r="163" spans="1:6" s="12" customFormat="1">
      <c r="A163" s="11" t="s">
        <v>106</v>
      </c>
      <c r="B163" s="11">
        <v>901060</v>
      </c>
      <c r="C163" s="11" t="s">
        <v>336</v>
      </c>
      <c r="D163" s="11"/>
      <c r="E163" s="11"/>
      <c r="F163" s="11"/>
    </row>
    <row r="164" spans="1:6" s="12" customFormat="1">
      <c r="A164" s="11" t="s">
        <v>106</v>
      </c>
      <c r="B164" s="11">
        <v>901090</v>
      </c>
      <c r="C164" s="11" t="s">
        <v>337</v>
      </c>
      <c r="D164" s="11"/>
      <c r="E164" s="11"/>
      <c r="F164" s="11"/>
    </row>
    <row r="165" spans="1:6" s="12" customFormat="1">
      <c r="A165" s="11" t="s">
        <v>106</v>
      </c>
      <c r="B165" s="11">
        <v>902740</v>
      </c>
      <c r="C165" s="11" t="s">
        <v>338</v>
      </c>
      <c r="D165" s="11"/>
      <c r="E165" s="11"/>
      <c r="F165" s="11"/>
    </row>
    <row r="166" spans="1:6" s="12" customFormat="1">
      <c r="A166" s="11" t="s">
        <v>106</v>
      </c>
      <c r="B166" s="11">
        <v>902750</v>
      </c>
      <c r="C166" s="11" t="s">
        <v>339</v>
      </c>
      <c r="D166" s="11"/>
      <c r="E166" s="11"/>
      <c r="F166" s="11"/>
    </row>
    <row r="167" spans="1:6" s="12" customFormat="1">
      <c r="A167" s="11" t="s">
        <v>106</v>
      </c>
      <c r="B167" s="11">
        <v>902790</v>
      </c>
      <c r="C167" s="11" t="s">
        <v>340</v>
      </c>
      <c r="D167" s="11"/>
      <c r="E167" s="11"/>
      <c r="F167" s="11"/>
    </row>
    <row r="168" spans="1:6" s="12" customFormat="1">
      <c r="A168" s="11"/>
      <c r="B168" s="11"/>
      <c r="C168" s="11"/>
      <c r="D168" s="11"/>
      <c r="E168" s="11"/>
      <c r="F168" s="11"/>
    </row>
    <row r="169" spans="1:6" s="12" customFormat="1">
      <c r="A169" s="3"/>
      <c r="B169" s="9" t="s">
        <v>108</v>
      </c>
      <c r="C169" s="9" t="s">
        <v>109</v>
      </c>
      <c r="D169" s="3"/>
      <c r="E169" s="3"/>
      <c r="F169" s="3"/>
    </row>
    <row r="170" spans="1:6" s="12" customFormat="1">
      <c r="A170" s="11" t="s">
        <v>108</v>
      </c>
      <c r="B170" s="11">
        <v>871310</v>
      </c>
      <c r="C170" s="11" t="s">
        <v>341</v>
      </c>
      <c r="D170" s="11"/>
      <c r="E170" s="11"/>
      <c r="F170" s="11"/>
    </row>
    <row r="171" spans="1:6" s="12" customFormat="1">
      <c r="A171" s="11" t="s">
        <v>108</v>
      </c>
      <c r="B171" s="11">
        <v>871390</v>
      </c>
      <c r="C171" s="11" t="s">
        <v>342</v>
      </c>
      <c r="D171" s="11"/>
      <c r="E171" s="11"/>
      <c r="F171" s="11"/>
    </row>
    <row r="172" spans="1:6" s="12" customFormat="1">
      <c r="A172" s="11" t="s">
        <v>108</v>
      </c>
      <c r="B172" s="11">
        <v>871420</v>
      </c>
      <c r="C172" s="11" t="s">
        <v>343</v>
      </c>
      <c r="D172" s="11"/>
      <c r="E172" s="11"/>
      <c r="F172" s="11"/>
    </row>
    <row r="173" spans="1:6" s="12" customFormat="1">
      <c r="A173" s="11" t="s">
        <v>108</v>
      </c>
      <c r="B173" s="11">
        <v>901811</v>
      </c>
      <c r="C173" s="11" t="s">
        <v>344</v>
      </c>
      <c r="D173" s="11"/>
      <c r="E173" s="11"/>
      <c r="F173" s="11"/>
    </row>
    <row r="174" spans="1:6" s="12" customFormat="1">
      <c r="A174" s="11" t="s">
        <v>108</v>
      </c>
      <c r="B174" s="11">
        <v>901812</v>
      </c>
      <c r="C174" s="11" t="s">
        <v>345</v>
      </c>
      <c r="D174" s="11"/>
      <c r="E174" s="11"/>
      <c r="F174" s="11"/>
    </row>
    <row r="175" spans="1:6" s="12" customFormat="1">
      <c r="A175" s="11" t="s">
        <v>108</v>
      </c>
      <c r="B175" s="11">
        <v>901813</v>
      </c>
      <c r="C175" s="11" t="s">
        <v>346</v>
      </c>
      <c r="D175" s="11"/>
      <c r="E175" s="11"/>
      <c r="F175" s="11"/>
    </row>
    <row r="176" spans="1:6" s="12" customFormat="1">
      <c r="A176" s="11" t="s">
        <v>108</v>
      </c>
      <c r="B176" s="11">
        <v>901814</v>
      </c>
      <c r="C176" s="11" t="s">
        <v>347</v>
      </c>
      <c r="D176" s="11"/>
      <c r="E176" s="11"/>
      <c r="F176" s="11"/>
    </row>
    <row r="177" spans="1:6" s="12" customFormat="1">
      <c r="A177" s="11" t="s">
        <v>108</v>
      </c>
      <c r="B177" s="11">
        <v>901819</v>
      </c>
      <c r="C177" s="11" t="s">
        <v>348</v>
      </c>
      <c r="D177" s="11"/>
      <c r="E177" s="11"/>
      <c r="F177" s="11"/>
    </row>
    <row r="178" spans="1:6" s="12" customFormat="1">
      <c r="A178" s="11" t="s">
        <v>108</v>
      </c>
      <c r="B178" s="11">
        <v>901820</v>
      </c>
      <c r="C178" s="11" t="s">
        <v>349</v>
      </c>
      <c r="D178" s="11"/>
      <c r="E178" s="11"/>
      <c r="F178" s="11"/>
    </row>
    <row r="179" spans="1:6" s="12" customFormat="1">
      <c r="A179" s="11" t="s">
        <v>108</v>
      </c>
      <c r="B179" s="11">
        <v>901831</v>
      </c>
      <c r="C179" s="11" t="s">
        <v>350</v>
      </c>
      <c r="D179" s="11"/>
      <c r="E179" s="11"/>
      <c r="F179" s="11"/>
    </row>
    <row r="180" spans="1:6" s="12" customFormat="1">
      <c r="A180" s="11" t="s">
        <v>108</v>
      </c>
      <c r="B180" s="11">
        <v>901832</v>
      </c>
      <c r="C180" s="11" t="s">
        <v>351</v>
      </c>
      <c r="D180" s="11"/>
      <c r="E180" s="11"/>
      <c r="F180" s="11"/>
    </row>
    <row r="181" spans="1:6" s="12" customFormat="1">
      <c r="A181" s="11" t="s">
        <v>108</v>
      </c>
      <c r="B181" s="11">
        <v>901839</v>
      </c>
      <c r="C181" s="11" t="s">
        <v>352</v>
      </c>
      <c r="D181" s="11"/>
      <c r="E181" s="11"/>
      <c r="F181" s="11"/>
    </row>
    <row r="182" spans="1:6" s="12" customFormat="1">
      <c r="A182" s="11" t="s">
        <v>108</v>
      </c>
      <c r="B182" s="11">
        <v>901841</v>
      </c>
      <c r="C182" s="11" t="s">
        <v>353</v>
      </c>
      <c r="D182" s="11"/>
      <c r="E182" s="11"/>
      <c r="F182" s="11"/>
    </row>
    <row r="183" spans="1:6" s="12" customFormat="1">
      <c r="A183" s="11" t="s">
        <v>108</v>
      </c>
      <c r="B183" s="11">
        <v>901849</v>
      </c>
      <c r="C183" s="11" t="s">
        <v>354</v>
      </c>
      <c r="D183" s="11"/>
      <c r="E183" s="11"/>
      <c r="F183" s="11"/>
    </row>
    <row r="184" spans="1:6" s="12" customFormat="1">
      <c r="A184" s="11" t="s">
        <v>108</v>
      </c>
      <c r="B184" s="11">
        <v>901850</v>
      </c>
      <c r="C184" s="11" t="s">
        <v>355</v>
      </c>
      <c r="D184" s="11"/>
      <c r="E184" s="11"/>
      <c r="F184" s="11"/>
    </row>
    <row r="185" spans="1:6" s="12" customFormat="1">
      <c r="A185" s="11" t="s">
        <v>108</v>
      </c>
      <c r="B185" s="11">
        <v>901890</v>
      </c>
      <c r="C185" s="11" t="s">
        <v>356</v>
      </c>
      <c r="D185" s="11"/>
      <c r="E185" s="11"/>
      <c r="F185" s="11"/>
    </row>
    <row r="186" spans="1:6" s="12" customFormat="1">
      <c r="A186" s="11" t="s">
        <v>108</v>
      </c>
      <c r="B186" s="11">
        <v>901910</v>
      </c>
      <c r="C186" s="11"/>
      <c r="D186" s="11"/>
      <c r="E186" s="11"/>
      <c r="F186" s="11"/>
    </row>
    <row r="187" spans="1:6" s="12" customFormat="1">
      <c r="A187" s="11" t="s">
        <v>108</v>
      </c>
      <c r="B187" s="11">
        <v>901920</v>
      </c>
      <c r="C187" s="11"/>
      <c r="D187" s="11"/>
      <c r="E187" s="11"/>
      <c r="F187" s="11"/>
    </row>
    <row r="188" spans="1:6" s="12" customFormat="1">
      <c r="A188" s="11" t="s">
        <v>108</v>
      </c>
      <c r="B188" s="11">
        <v>902000</v>
      </c>
      <c r="C188" s="11" t="s">
        <v>357</v>
      </c>
      <c r="D188" s="11"/>
      <c r="E188" s="11"/>
      <c r="F188" s="11"/>
    </row>
    <row r="189" spans="1:6" s="12" customFormat="1">
      <c r="A189" s="11" t="s">
        <v>108</v>
      </c>
      <c r="B189" s="11">
        <v>902110</v>
      </c>
      <c r="C189" s="11" t="s">
        <v>358</v>
      </c>
      <c r="D189" s="11"/>
      <c r="E189" s="11"/>
      <c r="F189" s="11"/>
    </row>
    <row r="190" spans="1:6" s="12" customFormat="1">
      <c r="A190" s="11" t="s">
        <v>108</v>
      </c>
      <c r="B190" s="11">
        <v>902111</v>
      </c>
      <c r="C190" s="11"/>
      <c r="D190" s="11"/>
      <c r="E190" s="11"/>
      <c r="F190" s="11"/>
    </row>
    <row r="191" spans="1:6" s="12" customFormat="1">
      <c r="A191" s="11" t="s">
        <v>108</v>
      </c>
      <c r="B191" s="11">
        <v>902119</v>
      </c>
      <c r="C191" s="11" t="s">
        <v>359</v>
      </c>
      <c r="D191" s="11"/>
      <c r="E191" s="11"/>
      <c r="F191" s="11"/>
    </row>
    <row r="192" spans="1:6" s="12" customFormat="1">
      <c r="A192" s="11" t="s">
        <v>108</v>
      </c>
      <c r="B192" s="11">
        <v>902121</v>
      </c>
      <c r="C192" s="11" t="s">
        <v>360</v>
      </c>
      <c r="D192" s="11"/>
      <c r="E192" s="11"/>
      <c r="F192" s="11"/>
    </row>
    <row r="193" spans="1:6" s="12" customFormat="1">
      <c r="A193" s="11" t="s">
        <v>108</v>
      </c>
      <c r="B193" s="11">
        <v>902129</v>
      </c>
      <c r="C193" s="11" t="s">
        <v>361</v>
      </c>
      <c r="D193" s="11"/>
      <c r="E193" s="11"/>
      <c r="F193" s="11"/>
    </row>
    <row r="194" spans="1:6" s="12" customFormat="1">
      <c r="A194" s="11" t="s">
        <v>108</v>
      </c>
      <c r="B194" s="11">
        <v>902130</v>
      </c>
      <c r="C194" s="11" t="s">
        <v>362</v>
      </c>
      <c r="D194" s="11"/>
      <c r="E194" s="11"/>
      <c r="F194" s="11"/>
    </row>
    <row r="195" spans="1:6" s="12" customFormat="1">
      <c r="A195" s="11" t="s">
        <v>108</v>
      </c>
      <c r="B195" s="11">
        <v>902131</v>
      </c>
      <c r="C195" s="11" t="s">
        <v>363</v>
      </c>
      <c r="D195" s="11"/>
      <c r="E195" s="11"/>
      <c r="F195" s="11"/>
    </row>
    <row r="196" spans="1:6" s="12" customFormat="1">
      <c r="A196" s="11" t="s">
        <v>108</v>
      </c>
      <c r="B196" s="11">
        <v>902139</v>
      </c>
      <c r="C196" s="11" t="s">
        <v>364</v>
      </c>
      <c r="D196" s="11"/>
      <c r="E196" s="11"/>
      <c r="F196" s="11"/>
    </row>
    <row r="197" spans="1:6" s="12" customFormat="1">
      <c r="A197" s="11" t="s">
        <v>108</v>
      </c>
      <c r="B197" s="11">
        <v>902140</v>
      </c>
      <c r="C197" s="11" t="s">
        <v>365</v>
      </c>
      <c r="D197" s="11"/>
      <c r="E197" s="11"/>
      <c r="F197" s="11"/>
    </row>
    <row r="198" spans="1:6" s="12" customFormat="1">
      <c r="A198" s="11" t="s">
        <v>108</v>
      </c>
      <c r="B198" s="11">
        <v>902150</v>
      </c>
      <c r="C198" s="11" t="s">
        <v>366</v>
      </c>
      <c r="D198" s="11"/>
      <c r="E198" s="11"/>
      <c r="F198" s="11"/>
    </row>
    <row r="199" spans="1:6" s="12" customFormat="1">
      <c r="A199" s="11" t="s">
        <v>108</v>
      </c>
      <c r="B199" s="11">
        <v>902190</v>
      </c>
      <c r="C199" s="11" t="s">
        <v>367</v>
      </c>
      <c r="D199" s="11"/>
      <c r="E199" s="11"/>
      <c r="F199" s="11"/>
    </row>
    <row r="200" spans="1:6" s="12" customFormat="1">
      <c r="A200" s="11" t="s">
        <v>108</v>
      </c>
      <c r="B200" s="11">
        <v>902212</v>
      </c>
      <c r="C200" s="11" t="s">
        <v>368</v>
      </c>
      <c r="D200" s="11"/>
      <c r="E200" s="11"/>
      <c r="F200" s="11"/>
    </row>
    <row r="201" spans="1:6" s="12" customFormat="1">
      <c r="A201" s="11" t="s">
        <v>108</v>
      </c>
      <c r="B201" s="11">
        <v>902213</v>
      </c>
      <c r="C201" s="11" t="s">
        <v>369</v>
      </c>
      <c r="D201" s="11"/>
      <c r="E201" s="11"/>
      <c r="F201" s="11"/>
    </row>
    <row r="202" spans="1:6" s="12" customFormat="1">
      <c r="A202" s="11" t="s">
        <v>108</v>
      </c>
      <c r="B202" s="11">
        <v>902214</v>
      </c>
      <c r="C202" s="11" t="s">
        <v>370</v>
      </c>
      <c r="D202" s="11"/>
      <c r="E202" s="11"/>
      <c r="F202" s="11"/>
    </row>
    <row r="203" spans="1:6" s="12" customFormat="1">
      <c r="A203" s="11" t="s">
        <v>108</v>
      </c>
      <c r="B203" s="11">
        <v>902219</v>
      </c>
      <c r="C203" s="11" t="s">
        <v>371</v>
      </c>
      <c r="D203" s="11"/>
      <c r="E203" s="11"/>
      <c r="F203" s="11"/>
    </row>
    <row r="204" spans="1:6" s="12" customFormat="1">
      <c r="A204" s="11" t="s">
        <v>108</v>
      </c>
      <c r="B204" s="11">
        <v>902221</v>
      </c>
      <c r="C204" s="11" t="s">
        <v>372</v>
      </c>
      <c r="D204" s="11"/>
      <c r="E204" s="11"/>
      <c r="F204" s="11"/>
    </row>
    <row r="205" spans="1:6" s="12" customFormat="1">
      <c r="A205" s="11" t="s">
        <v>108</v>
      </c>
      <c r="B205" s="11">
        <v>902229</v>
      </c>
      <c r="C205" s="11"/>
      <c r="D205" s="11"/>
      <c r="E205" s="11"/>
      <c r="F205" s="11"/>
    </row>
    <row r="206" spans="1:6" s="12" customFormat="1">
      <c r="A206" s="11" t="s">
        <v>108</v>
      </c>
      <c r="B206" s="11">
        <v>902230</v>
      </c>
      <c r="C206" s="11" t="s">
        <v>373</v>
      </c>
      <c r="D206" s="11"/>
      <c r="E206" s="11"/>
      <c r="F206" s="11"/>
    </row>
    <row r="207" spans="1:6" s="12" customFormat="1">
      <c r="A207" s="11" t="s">
        <v>108</v>
      </c>
      <c r="B207" s="11">
        <v>902290</v>
      </c>
      <c r="C207" s="11" t="s">
        <v>374</v>
      </c>
      <c r="D207" s="11"/>
      <c r="E207" s="11"/>
      <c r="F207" s="11"/>
    </row>
    <row r="208" spans="1:6" s="12" customFormat="1">
      <c r="A208" s="11"/>
      <c r="B208" s="11"/>
      <c r="C208" s="11"/>
      <c r="D208" s="11"/>
      <c r="E208" s="11"/>
      <c r="F208" s="11"/>
    </row>
    <row r="209" spans="1:6" s="12" customFormat="1">
      <c r="A209" s="3"/>
      <c r="B209" s="9" t="s">
        <v>110</v>
      </c>
      <c r="C209" s="9" t="s">
        <v>111</v>
      </c>
      <c r="D209" s="3"/>
      <c r="E209" s="3"/>
      <c r="F209" s="3"/>
    </row>
    <row r="210" spans="1:6" s="12" customFormat="1">
      <c r="A210" s="11" t="s">
        <v>110</v>
      </c>
      <c r="B210" s="11">
        <v>910111</v>
      </c>
      <c r="C210" s="11" t="s">
        <v>375</v>
      </c>
      <c r="D210" s="11"/>
      <c r="E210" s="11"/>
      <c r="F210" s="11"/>
    </row>
    <row r="211" spans="1:6" s="12" customFormat="1">
      <c r="A211" s="11" t="s">
        <v>110</v>
      </c>
      <c r="B211" s="11">
        <v>910112</v>
      </c>
      <c r="C211" s="11" t="s">
        <v>376</v>
      </c>
      <c r="D211" s="11"/>
      <c r="E211" s="11"/>
      <c r="F211" s="11"/>
    </row>
    <row r="212" spans="1:6" s="12" customFormat="1">
      <c r="A212" s="11" t="s">
        <v>110</v>
      </c>
      <c r="B212" s="11">
        <v>910119</v>
      </c>
      <c r="C212" s="11" t="s">
        <v>377</v>
      </c>
      <c r="D212" s="11"/>
      <c r="E212" s="11"/>
      <c r="F212" s="11"/>
    </row>
    <row r="213" spans="1:6" s="12" customFormat="1">
      <c r="A213" s="11" t="s">
        <v>110</v>
      </c>
      <c r="B213" s="11">
        <v>910121</v>
      </c>
      <c r="C213" s="11" t="s">
        <v>378</v>
      </c>
      <c r="D213" s="11"/>
      <c r="E213" s="11"/>
      <c r="F213" s="11"/>
    </row>
    <row r="214" spans="1:6" s="12" customFormat="1">
      <c r="A214" s="11" t="s">
        <v>110</v>
      </c>
      <c r="B214" s="11">
        <v>910129</v>
      </c>
      <c r="C214" s="11" t="s">
        <v>379</v>
      </c>
      <c r="D214" s="11"/>
      <c r="E214" s="11"/>
      <c r="F214" s="11"/>
    </row>
    <row r="215" spans="1:6" s="12" customFormat="1">
      <c r="A215" s="11" t="s">
        <v>110</v>
      </c>
      <c r="B215" s="11">
        <v>910191</v>
      </c>
      <c r="C215" s="11" t="s">
        <v>380</v>
      </c>
      <c r="D215" s="11"/>
      <c r="E215" s="11"/>
      <c r="F215" s="11"/>
    </row>
    <row r="216" spans="1:6" s="12" customFormat="1">
      <c r="A216" s="11" t="s">
        <v>110</v>
      </c>
      <c r="B216" s="11">
        <v>910199</v>
      </c>
      <c r="C216" s="11" t="s">
        <v>381</v>
      </c>
      <c r="D216" s="11"/>
      <c r="E216" s="11"/>
      <c r="F216" s="11"/>
    </row>
    <row r="217" spans="1:6" s="12" customFormat="1">
      <c r="A217" s="11" t="s">
        <v>110</v>
      </c>
      <c r="B217" s="11">
        <v>910211</v>
      </c>
      <c r="C217" s="11" t="s">
        <v>382</v>
      </c>
      <c r="D217" s="11"/>
      <c r="E217" s="11"/>
      <c r="F217" s="11"/>
    </row>
    <row r="218" spans="1:6" s="12" customFormat="1">
      <c r="A218" s="11" t="s">
        <v>110</v>
      </c>
      <c r="B218" s="11">
        <v>910212</v>
      </c>
      <c r="C218" s="11" t="s">
        <v>383</v>
      </c>
      <c r="D218" s="11"/>
      <c r="E218" s="11"/>
      <c r="F218" s="11"/>
    </row>
    <row r="219" spans="1:6" s="12" customFormat="1">
      <c r="A219" s="11" t="s">
        <v>110</v>
      </c>
      <c r="B219" s="11">
        <v>910219</v>
      </c>
      <c r="C219" s="11" t="s">
        <v>384</v>
      </c>
      <c r="D219" s="11"/>
      <c r="E219" s="11"/>
      <c r="F219" s="11"/>
    </row>
    <row r="220" spans="1:6" s="12" customFormat="1">
      <c r="A220" s="11" t="s">
        <v>110</v>
      </c>
      <c r="B220" s="11">
        <v>910221</v>
      </c>
      <c r="C220" s="11" t="s">
        <v>385</v>
      </c>
      <c r="D220" s="11"/>
      <c r="E220" s="11"/>
      <c r="F220" s="11"/>
    </row>
    <row r="221" spans="1:6" s="12" customFormat="1">
      <c r="A221" s="11" t="s">
        <v>110</v>
      </c>
      <c r="B221" s="11">
        <v>910229</v>
      </c>
      <c r="C221" s="11" t="s">
        <v>386</v>
      </c>
      <c r="D221" s="11"/>
      <c r="E221" s="11"/>
      <c r="F221" s="11"/>
    </row>
    <row r="222" spans="1:6" s="12" customFormat="1">
      <c r="A222" s="11" t="s">
        <v>110</v>
      </c>
      <c r="B222" s="11">
        <v>910291</v>
      </c>
      <c r="C222" s="11" t="s">
        <v>387</v>
      </c>
      <c r="D222" s="11"/>
      <c r="E222" s="11"/>
      <c r="F222" s="11"/>
    </row>
    <row r="223" spans="1:6" s="12" customFormat="1">
      <c r="A223" s="11" t="s">
        <v>110</v>
      </c>
      <c r="B223" s="11">
        <v>910299</v>
      </c>
      <c r="C223" s="11" t="s">
        <v>388</v>
      </c>
      <c r="D223" s="11"/>
      <c r="E223" s="11"/>
      <c r="F223" s="11"/>
    </row>
    <row r="224" spans="1:6" s="12" customFormat="1">
      <c r="A224" s="11" t="s">
        <v>110</v>
      </c>
      <c r="B224" s="11">
        <v>910310</v>
      </c>
      <c r="C224" s="11" t="s">
        <v>389</v>
      </c>
      <c r="D224" s="11"/>
      <c r="E224" s="11"/>
      <c r="F224" s="11"/>
    </row>
    <row r="225" spans="1:6" s="12" customFormat="1">
      <c r="A225" s="11" t="s">
        <v>110</v>
      </c>
      <c r="B225" s="11">
        <v>910390</v>
      </c>
      <c r="C225" s="11" t="s">
        <v>390</v>
      </c>
      <c r="D225" s="11"/>
      <c r="E225" s="11"/>
      <c r="F225" s="11"/>
    </row>
    <row r="226" spans="1:6" s="12" customFormat="1">
      <c r="A226" s="11" t="s">
        <v>110</v>
      </c>
      <c r="B226" s="11">
        <v>910400</v>
      </c>
      <c r="C226" s="11" t="s">
        <v>391</v>
      </c>
      <c r="D226" s="11"/>
      <c r="E226" s="11"/>
      <c r="F226" s="11"/>
    </row>
    <row r="227" spans="1:6" s="12" customFormat="1">
      <c r="A227" s="11" t="s">
        <v>110</v>
      </c>
      <c r="B227" s="11">
        <v>910511</v>
      </c>
      <c r="C227" s="11" t="s">
        <v>392</v>
      </c>
      <c r="D227" s="11"/>
      <c r="E227" s="11"/>
      <c r="F227" s="11"/>
    </row>
    <row r="228" spans="1:6" s="12" customFormat="1">
      <c r="A228" s="11" t="s">
        <v>110</v>
      </c>
      <c r="B228" s="11">
        <v>910519</v>
      </c>
      <c r="C228" s="11" t="s">
        <v>393</v>
      </c>
      <c r="D228" s="11"/>
      <c r="E228" s="11"/>
      <c r="F228" s="11"/>
    </row>
    <row r="229" spans="1:6" s="12" customFormat="1">
      <c r="A229" s="11" t="s">
        <v>110</v>
      </c>
      <c r="B229" s="11">
        <v>910521</v>
      </c>
      <c r="C229" s="11" t="s">
        <v>394</v>
      </c>
      <c r="D229" s="11"/>
      <c r="E229" s="11"/>
      <c r="F229" s="11"/>
    </row>
    <row r="230" spans="1:6" s="12" customFormat="1">
      <c r="A230" s="11" t="s">
        <v>110</v>
      </c>
      <c r="B230" s="11">
        <v>910529</v>
      </c>
      <c r="C230" s="11"/>
      <c r="D230" s="11"/>
      <c r="E230" s="11"/>
      <c r="F230" s="11"/>
    </row>
    <row r="231" spans="1:6" s="12" customFormat="1">
      <c r="A231" s="11" t="s">
        <v>110</v>
      </c>
      <c r="B231" s="11">
        <v>910591</v>
      </c>
      <c r="C231" s="11" t="s">
        <v>395</v>
      </c>
      <c r="D231" s="11"/>
      <c r="E231" s="11"/>
      <c r="F231" s="11"/>
    </row>
    <row r="232" spans="1:6" s="12" customFormat="1">
      <c r="A232" s="11" t="s">
        <v>110</v>
      </c>
      <c r="B232" s="11">
        <v>910599</v>
      </c>
      <c r="C232" s="11" t="s">
        <v>396</v>
      </c>
      <c r="D232" s="11"/>
      <c r="E232" s="11"/>
      <c r="F232" s="11"/>
    </row>
    <row r="233" spans="1:6" s="12" customFormat="1">
      <c r="A233" s="11" t="s">
        <v>110</v>
      </c>
      <c r="B233" s="11">
        <v>910610</v>
      </c>
      <c r="C233" s="11" t="s">
        <v>397</v>
      </c>
      <c r="D233" s="11"/>
      <c r="E233" s="11"/>
      <c r="F233" s="11"/>
    </row>
    <row r="234" spans="1:6" s="12" customFormat="1">
      <c r="A234" s="11" t="s">
        <v>110</v>
      </c>
      <c r="B234" s="11">
        <v>910620</v>
      </c>
      <c r="C234" s="11" t="s">
        <v>398</v>
      </c>
      <c r="D234" s="11"/>
      <c r="E234" s="11"/>
      <c r="F234" s="11"/>
    </row>
    <row r="235" spans="1:6" s="12" customFormat="1">
      <c r="A235" s="11" t="s">
        <v>110</v>
      </c>
      <c r="B235" s="11">
        <v>910690</v>
      </c>
      <c r="C235" s="11" t="s">
        <v>399</v>
      </c>
      <c r="D235" s="11"/>
      <c r="E235" s="11"/>
      <c r="F235" s="11"/>
    </row>
    <row r="236" spans="1:6" s="12" customFormat="1">
      <c r="A236" s="11" t="s">
        <v>110</v>
      </c>
      <c r="B236" s="11">
        <v>910700</v>
      </c>
      <c r="C236" s="11" t="s">
        <v>400</v>
      </c>
      <c r="D236" s="11"/>
      <c r="E236" s="11"/>
      <c r="F236" s="11"/>
    </row>
    <row r="237" spans="1:6" s="12" customFormat="1">
      <c r="A237" s="11" t="s">
        <v>110</v>
      </c>
      <c r="B237" s="11">
        <v>910811</v>
      </c>
      <c r="C237" s="11" t="s">
        <v>401</v>
      </c>
      <c r="D237" s="11"/>
      <c r="E237" s="11"/>
      <c r="F237" s="11"/>
    </row>
    <row r="238" spans="1:6" s="12" customFormat="1">
      <c r="A238" s="11" t="s">
        <v>110</v>
      </c>
      <c r="B238" s="11">
        <v>910812</v>
      </c>
      <c r="C238" s="11"/>
      <c r="D238" s="11"/>
      <c r="E238" s="11"/>
      <c r="F238" s="11"/>
    </row>
    <row r="239" spans="1:6" s="12" customFormat="1">
      <c r="A239" s="11" t="s">
        <v>110</v>
      </c>
      <c r="B239" s="11">
        <v>910819</v>
      </c>
      <c r="C239" s="11"/>
      <c r="D239" s="11"/>
      <c r="E239" s="11"/>
      <c r="F239" s="11"/>
    </row>
    <row r="240" spans="1:6" s="12" customFormat="1">
      <c r="A240" s="11" t="s">
        <v>110</v>
      </c>
      <c r="B240" s="11">
        <v>910820</v>
      </c>
      <c r="C240" s="11"/>
      <c r="D240" s="11"/>
      <c r="E240" s="11"/>
      <c r="F240" s="11"/>
    </row>
    <row r="241" spans="1:6" s="12" customFormat="1">
      <c r="A241" s="11" t="s">
        <v>110</v>
      </c>
      <c r="B241" s="11">
        <v>910890</v>
      </c>
      <c r="C241" s="11"/>
      <c r="D241" s="11"/>
      <c r="E241" s="11"/>
      <c r="F241" s="11"/>
    </row>
    <row r="242" spans="1:6" s="12" customFormat="1">
      <c r="A242" s="11" t="s">
        <v>110</v>
      </c>
      <c r="B242" s="11">
        <v>910891</v>
      </c>
      <c r="C242" s="11" t="s">
        <v>402</v>
      </c>
      <c r="D242" s="11"/>
      <c r="E242" s="11"/>
      <c r="F242" s="11"/>
    </row>
    <row r="243" spans="1:6" s="12" customFormat="1">
      <c r="A243" s="11" t="s">
        <v>110</v>
      </c>
      <c r="B243" s="11">
        <v>910899</v>
      </c>
      <c r="C243" s="11" t="s">
        <v>403</v>
      </c>
      <c r="D243" s="11"/>
      <c r="E243" s="11"/>
      <c r="F243" s="11"/>
    </row>
    <row r="244" spans="1:6" s="12" customFormat="1">
      <c r="A244" s="11" t="s">
        <v>110</v>
      </c>
      <c r="B244" s="11">
        <v>910911</v>
      </c>
      <c r="C244" s="11" t="s">
        <v>404</v>
      </c>
      <c r="D244" s="11"/>
      <c r="E244" s="11"/>
      <c r="F244" s="11"/>
    </row>
    <row r="245" spans="1:6" s="12" customFormat="1">
      <c r="A245" s="11" t="s">
        <v>110</v>
      </c>
      <c r="B245" s="11">
        <v>910919</v>
      </c>
      <c r="C245" s="11" t="s">
        <v>405</v>
      </c>
      <c r="D245" s="11"/>
      <c r="E245" s="11"/>
      <c r="F245" s="11"/>
    </row>
    <row r="246" spans="1:6" s="12" customFormat="1">
      <c r="A246" s="11" t="s">
        <v>110</v>
      </c>
      <c r="B246" s="11">
        <v>910990</v>
      </c>
      <c r="C246" s="11" t="s">
        <v>406</v>
      </c>
      <c r="D246" s="11"/>
      <c r="E246" s="11"/>
      <c r="F246" s="11"/>
    </row>
    <row r="247" spans="1:6" s="12" customFormat="1">
      <c r="A247" s="11" t="s">
        <v>110</v>
      </c>
      <c r="B247" s="11">
        <v>911011</v>
      </c>
      <c r="C247" s="11" t="s">
        <v>407</v>
      </c>
      <c r="D247" s="11"/>
      <c r="E247" s="11"/>
      <c r="F247" s="11"/>
    </row>
    <row r="248" spans="1:6" s="12" customFormat="1">
      <c r="A248" s="11" t="s">
        <v>110</v>
      </c>
      <c r="B248" s="11">
        <v>911012</v>
      </c>
      <c r="C248" s="11" t="s">
        <v>408</v>
      </c>
      <c r="D248" s="11"/>
      <c r="E248" s="11"/>
      <c r="F248" s="11"/>
    </row>
    <row r="249" spans="1:6" s="12" customFormat="1">
      <c r="A249" s="11" t="s">
        <v>110</v>
      </c>
      <c r="B249" s="11">
        <v>911019</v>
      </c>
      <c r="C249" s="11" t="s">
        <v>409</v>
      </c>
      <c r="D249" s="11"/>
      <c r="E249" s="11"/>
      <c r="F249" s="11"/>
    </row>
    <row r="250" spans="1:6" s="12" customFormat="1">
      <c r="A250" s="11" t="s">
        <v>110</v>
      </c>
      <c r="B250" s="11">
        <v>911090</v>
      </c>
      <c r="C250" s="11" t="s">
        <v>410</v>
      </c>
      <c r="D250" s="11"/>
      <c r="E250" s="11"/>
      <c r="F250" s="11"/>
    </row>
    <row r="251" spans="1:6" s="12" customFormat="1">
      <c r="A251" s="11" t="s">
        <v>110</v>
      </c>
      <c r="B251" s="11">
        <v>911110</v>
      </c>
      <c r="C251" s="11"/>
      <c r="D251" s="11"/>
      <c r="E251" s="11"/>
      <c r="F251" s="11"/>
    </row>
    <row r="252" spans="1:6" s="12" customFormat="1">
      <c r="A252" s="11" t="s">
        <v>110</v>
      </c>
      <c r="B252" s="11">
        <v>911120</v>
      </c>
      <c r="C252" s="11" t="s">
        <v>411</v>
      </c>
      <c r="D252" s="11"/>
      <c r="E252" s="11"/>
      <c r="F252" s="11"/>
    </row>
    <row r="253" spans="1:6" s="12" customFormat="1">
      <c r="A253" s="11" t="s">
        <v>110</v>
      </c>
      <c r="B253" s="11">
        <v>911180</v>
      </c>
      <c r="C253" s="11"/>
      <c r="D253" s="11"/>
      <c r="E253" s="11"/>
      <c r="F253" s="11"/>
    </row>
    <row r="254" spans="1:6" s="12" customFormat="1">
      <c r="A254" s="11" t="s">
        <v>110</v>
      </c>
      <c r="B254" s="11">
        <v>911190</v>
      </c>
      <c r="C254" s="11" t="s">
        <v>412</v>
      </c>
      <c r="D254" s="11"/>
      <c r="E254" s="11"/>
      <c r="F254" s="11"/>
    </row>
    <row r="255" spans="1:6" s="12" customFormat="1">
      <c r="A255" s="11" t="s">
        <v>110</v>
      </c>
      <c r="B255" s="11">
        <v>911210</v>
      </c>
      <c r="C255" s="11" t="s">
        <v>413</v>
      </c>
      <c r="D255" s="11"/>
      <c r="E255" s="11"/>
      <c r="F255" s="11"/>
    </row>
    <row r="256" spans="1:6" s="12" customFormat="1">
      <c r="A256" s="11" t="s">
        <v>110</v>
      </c>
      <c r="B256" s="11">
        <v>911220</v>
      </c>
      <c r="C256" s="11" t="s">
        <v>414</v>
      </c>
      <c r="D256" s="11"/>
      <c r="E256" s="11"/>
      <c r="F256" s="11"/>
    </row>
    <row r="257" spans="1:6" s="12" customFormat="1">
      <c r="A257" s="11" t="s">
        <v>110</v>
      </c>
      <c r="B257" s="11">
        <v>911280</v>
      </c>
      <c r="C257" s="11" t="s">
        <v>415</v>
      </c>
      <c r="D257" s="11"/>
      <c r="E257" s="11"/>
      <c r="F257" s="11"/>
    </row>
    <row r="258" spans="1:6" s="12" customFormat="1">
      <c r="A258" s="11" t="s">
        <v>110</v>
      </c>
      <c r="B258" s="11">
        <v>911290</v>
      </c>
      <c r="C258" s="11" t="s">
        <v>416</v>
      </c>
      <c r="D258" s="11"/>
      <c r="E258" s="11"/>
      <c r="F258" s="11"/>
    </row>
    <row r="259" spans="1:6" s="12" customFormat="1">
      <c r="A259" s="11" t="s">
        <v>110</v>
      </c>
      <c r="B259" s="11">
        <v>911310</v>
      </c>
      <c r="C259" s="11"/>
      <c r="D259" s="11"/>
      <c r="E259" s="11"/>
      <c r="F259" s="11"/>
    </row>
    <row r="260" spans="1:6" s="12" customFormat="1">
      <c r="A260" s="11" t="s">
        <v>110</v>
      </c>
      <c r="B260" s="11">
        <v>911320</v>
      </c>
      <c r="C260" s="11" t="s">
        <v>417</v>
      </c>
      <c r="D260" s="11"/>
      <c r="E260" s="11"/>
      <c r="F260" s="11"/>
    </row>
    <row r="261" spans="1:6" s="12" customFormat="1">
      <c r="A261" s="11" t="s">
        <v>110</v>
      </c>
      <c r="B261" s="11">
        <v>911390</v>
      </c>
      <c r="C261" s="11" t="s">
        <v>418</v>
      </c>
      <c r="D261" s="11"/>
      <c r="E261" s="11"/>
      <c r="F261" s="11"/>
    </row>
    <row r="262" spans="1:6" s="12" customFormat="1">
      <c r="A262" s="11" t="s">
        <v>110</v>
      </c>
      <c r="B262" s="11">
        <v>911410</v>
      </c>
      <c r="C262" s="11" t="s">
        <v>419</v>
      </c>
      <c r="D262" s="11"/>
      <c r="E262" s="11"/>
      <c r="F262" s="11"/>
    </row>
    <row r="263" spans="1:6" s="12" customFormat="1">
      <c r="A263" s="11" t="s">
        <v>110</v>
      </c>
      <c r="B263" s="11">
        <v>911420</v>
      </c>
      <c r="C263" s="11" t="s">
        <v>420</v>
      </c>
      <c r="D263" s="11"/>
      <c r="E263" s="11"/>
      <c r="F263" s="11"/>
    </row>
    <row r="264" spans="1:6" s="12" customFormat="1">
      <c r="A264" s="11" t="s">
        <v>110</v>
      </c>
      <c r="B264" s="11">
        <v>911430</v>
      </c>
      <c r="C264" s="11" t="s">
        <v>421</v>
      </c>
      <c r="D264" s="11"/>
      <c r="E264" s="11"/>
      <c r="F264" s="11"/>
    </row>
    <row r="265" spans="1:6" s="12" customFormat="1">
      <c r="A265" s="11" t="s">
        <v>110</v>
      </c>
      <c r="B265" s="11">
        <v>911440</v>
      </c>
      <c r="C265" s="11" t="s">
        <v>422</v>
      </c>
      <c r="D265" s="11"/>
      <c r="E265" s="11"/>
      <c r="F265" s="11"/>
    </row>
    <row r="266" spans="1:6" s="12" customFormat="1">
      <c r="A266" s="11" t="s">
        <v>110</v>
      </c>
      <c r="B266" s="11">
        <v>911490</v>
      </c>
      <c r="C266" s="11" t="s">
        <v>423</v>
      </c>
      <c r="D266" s="11"/>
      <c r="E266" s="11"/>
      <c r="F266" s="11"/>
    </row>
    <row r="267" spans="1:6" s="12" customFormat="1">
      <c r="A267" s="11"/>
      <c r="B267" s="11"/>
      <c r="C267" s="11"/>
      <c r="D267" s="11"/>
      <c r="E267" s="11"/>
      <c r="F267" s="11"/>
    </row>
    <row r="268" spans="1:6" s="12" customFormat="1">
      <c r="A268" s="3"/>
      <c r="B268" s="9" t="s">
        <v>112</v>
      </c>
      <c r="C268" s="9" t="s">
        <v>113</v>
      </c>
      <c r="D268" s="3"/>
      <c r="E268" s="3"/>
      <c r="F268" s="3"/>
    </row>
    <row r="269" spans="1:6" s="12" customFormat="1">
      <c r="A269" s="11" t="s">
        <v>112</v>
      </c>
      <c r="B269" s="11">
        <v>901710</v>
      </c>
      <c r="C269" s="11" t="s">
        <v>424</v>
      </c>
      <c r="D269" s="11"/>
      <c r="E269" s="11"/>
      <c r="F269" s="11"/>
    </row>
    <row r="270" spans="1:6" s="12" customFormat="1">
      <c r="A270" s="11" t="s">
        <v>112</v>
      </c>
      <c r="B270" s="11">
        <v>901720</v>
      </c>
      <c r="C270" s="11" t="s">
        <v>425</v>
      </c>
      <c r="D270" s="11"/>
      <c r="E270" s="11"/>
      <c r="F270" s="11"/>
    </row>
    <row r="271" spans="1:6" s="12" customFormat="1">
      <c r="A271" s="11" t="s">
        <v>112</v>
      </c>
      <c r="B271" s="11">
        <v>901730</v>
      </c>
      <c r="C271" s="11" t="s">
        <v>426</v>
      </c>
      <c r="D271" s="11"/>
      <c r="E271" s="11"/>
      <c r="F271" s="11"/>
    </row>
    <row r="272" spans="1:6" s="12" customFormat="1">
      <c r="A272" s="11" t="s">
        <v>112</v>
      </c>
      <c r="B272" s="11">
        <v>901780</v>
      </c>
      <c r="C272" s="11" t="s">
        <v>427</v>
      </c>
      <c r="D272" s="11"/>
      <c r="E272" s="11"/>
      <c r="F272" s="11"/>
    </row>
    <row r="273" spans="1:6" s="12" customFormat="1">
      <c r="A273" s="11" t="s">
        <v>112</v>
      </c>
      <c r="B273" s="11">
        <v>901790</v>
      </c>
      <c r="C273" s="11" t="s">
        <v>428</v>
      </c>
      <c r="D273" s="11"/>
      <c r="E273" s="11"/>
      <c r="F273" s="11"/>
    </row>
    <row r="274" spans="1:6" s="12" customFormat="1">
      <c r="A274" s="11"/>
      <c r="B274" s="11"/>
      <c r="C274" s="11"/>
      <c r="D274" s="11"/>
      <c r="E274" s="11"/>
      <c r="F274" s="11"/>
    </row>
    <row r="275" spans="1:6" s="12" customFormat="1">
      <c r="A275" s="3"/>
      <c r="B275" s="9" t="s">
        <v>114</v>
      </c>
      <c r="C275" s="9" t="s">
        <v>115</v>
      </c>
      <c r="D275" s="3"/>
      <c r="E275" s="3"/>
      <c r="F275" s="3"/>
    </row>
    <row r="276" spans="1:6" s="12" customFormat="1">
      <c r="A276" s="11" t="s">
        <v>114</v>
      </c>
      <c r="B276" s="11">
        <v>901510</v>
      </c>
      <c r="C276" s="11" t="s">
        <v>429</v>
      </c>
      <c r="D276" s="11"/>
      <c r="E276" s="11"/>
      <c r="F276" s="11"/>
    </row>
    <row r="277" spans="1:6" s="12" customFormat="1">
      <c r="A277" s="11" t="s">
        <v>114</v>
      </c>
      <c r="B277" s="11">
        <v>901520</v>
      </c>
      <c r="C277" s="11" t="s">
        <v>430</v>
      </c>
      <c r="D277" s="11"/>
      <c r="E277" s="11"/>
      <c r="F277" s="11"/>
    </row>
    <row r="278" spans="1:6" s="12" customFormat="1">
      <c r="A278" s="11" t="s">
        <v>114</v>
      </c>
      <c r="B278" s="11">
        <v>901530</v>
      </c>
      <c r="C278" s="11" t="s">
        <v>431</v>
      </c>
      <c r="D278" s="11"/>
      <c r="E278" s="11"/>
      <c r="F278" s="11"/>
    </row>
    <row r="279" spans="1:6" s="12" customFormat="1">
      <c r="A279" s="11" t="s">
        <v>114</v>
      </c>
      <c r="B279" s="11">
        <v>901540</v>
      </c>
      <c r="C279" s="11" t="s">
        <v>432</v>
      </c>
      <c r="D279" s="11"/>
      <c r="E279" s="11"/>
      <c r="F279" s="11"/>
    </row>
    <row r="280" spans="1:6" s="12" customFormat="1">
      <c r="A280" s="11" t="s">
        <v>114</v>
      </c>
      <c r="B280" s="11">
        <v>901580</v>
      </c>
      <c r="C280" s="11" t="s">
        <v>273</v>
      </c>
      <c r="D280" s="11"/>
      <c r="E280" s="11"/>
      <c r="F280" s="11"/>
    </row>
    <row r="281" spans="1:6" s="12" customFormat="1">
      <c r="A281" s="11" t="s">
        <v>114</v>
      </c>
      <c r="B281" s="11">
        <v>901590</v>
      </c>
      <c r="C281" s="11" t="s">
        <v>433</v>
      </c>
      <c r="D281" s="11"/>
      <c r="E281" s="11"/>
      <c r="F281" s="11"/>
    </row>
    <row r="282" spans="1:6" s="12" customFormat="1">
      <c r="A282" s="11" t="s">
        <v>114</v>
      </c>
      <c r="B282" s="11">
        <v>901600</v>
      </c>
      <c r="C282" s="11" t="s">
        <v>274</v>
      </c>
      <c r="D282" s="11"/>
      <c r="E282" s="11"/>
      <c r="F282" s="11"/>
    </row>
    <row r="283" spans="1:6" s="12" customFormat="1">
      <c r="A283" s="11" t="s">
        <v>114</v>
      </c>
      <c r="B283" s="11">
        <v>902300</v>
      </c>
      <c r="C283" s="11" t="s">
        <v>434</v>
      </c>
      <c r="D283" s="11"/>
      <c r="E283" s="11"/>
      <c r="F283" s="11"/>
    </row>
    <row r="284" spans="1:6" s="12" customFormat="1">
      <c r="A284" s="11" t="s">
        <v>114</v>
      </c>
      <c r="B284" s="11">
        <v>902410</v>
      </c>
      <c r="C284" s="11" t="s">
        <v>435</v>
      </c>
      <c r="D284" s="11"/>
      <c r="E284" s="11"/>
      <c r="F284" s="11"/>
    </row>
    <row r="285" spans="1:6" s="12" customFormat="1">
      <c r="A285" s="11" t="s">
        <v>114</v>
      </c>
      <c r="B285" s="11">
        <v>902480</v>
      </c>
      <c r="C285" s="11"/>
      <c r="D285" s="11"/>
      <c r="E285" s="11"/>
      <c r="F285" s="11"/>
    </row>
    <row r="286" spans="1:6" s="12" customFormat="1">
      <c r="A286" s="11" t="s">
        <v>114</v>
      </c>
      <c r="B286" s="11">
        <v>902490</v>
      </c>
      <c r="C286" s="11" t="s">
        <v>436</v>
      </c>
      <c r="D286" s="11"/>
      <c r="E286" s="11"/>
      <c r="F286" s="11"/>
    </row>
    <row r="287" spans="1:6" s="12" customFormat="1">
      <c r="A287" s="11" t="s">
        <v>114</v>
      </c>
      <c r="B287" s="11">
        <v>902511</v>
      </c>
      <c r="C287" s="11" t="s">
        <v>437</v>
      </c>
      <c r="D287" s="11"/>
      <c r="E287" s="11"/>
      <c r="F287" s="11"/>
    </row>
    <row r="288" spans="1:6" s="12" customFormat="1">
      <c r="A288" s="11" t="s">
        <v>114</v>
      </c>
      <c r="B288" s="11">
        <v>902519</v>
      </c>
      <c r="C288" s="11" t="s">
        <v>438</v>
      </c>
      <c r="D288" s="11"/>
      <c r="E288" s="11"/>
      <c r="F288" s="11"/>
    </row>
    <row r="289" spans="1:6" s="12" customFormat="1">
      <c r="A289" s="11" t="s">
        <v>114</v>
      </c>
      <c r="B289" s="11">
        <v>902520</v>
      </c>
      <c r="C289" s="11" t="s">
        <v>439</v>
      </c>
      <c r="D289" s="11"/>
      <c r="E289" s="11"/>
      <c r="F289" s="11"/>
    </row>
    <row r="290" spans="1:6" s="12" customFormat="1">
      <c r="A290" s="11" t="s">
        <v>114</v>
      </c>
      <c r="B290" s="11">
        <v>902580</v>
      </c>
      <c r="C290" s="11" t="s">
        <v>440</v>
      </c>
      <c r="D290" s="11"/>
      <c r="E290" s="11"/>
      <c r="F290" s="11"/>
    </row>
    <row r="291" spans="1:6" s="12" customFormat="1">
      <c r="A291" s="11" t="s">
        <v>114</v>
      </c>
      <c r="B291" s="11">
        <v>902590</v>
      </c>
      <c r="C291" s="11" t="s">
        <v>441</v>
      </c>
      <c r="D291" s="11"/>
      <c r="E291" s="11"/>
      <c r="F291" s="11"/>
    </row>
    <row r="292" spans="1:6" s="12" customFormat="1">
      <c r="A292" s="11" t="s">
        <v>114</v>
      </c>
      <c r="B292" s="11">
        <v>902610</v>
      </c>
      <c r="C292" s="11" t="s">
        <v>442</v>
      </c>
      <c r="D292" s="11"/>
      <c r="E292" s="11"/>
      <c r="F292" s="11"/>
    </row>
    <row r="293" spans="1:6" s="12" customFormat="1">
      <c r="A293" s="11" t="s">
        <v>114</v>
      </c>
      <c r="B293" s="11">
        <v>902620</v>
      </c>
      <c r="C293" s="11" t="s">
        <v>443</v>
      </c>
      <c r="D293" s="11"/>
      <c r="E293" s="11"/>
      <c r="F293" s="11"/>
    </row>
    <row r="294" spans="1:6" s="12" customFormat="1">
      <c r="A294" s="11" t="s">
        <v>114</v>
      </c>
      <c r="B294" s="11">
        <v>902680</v>
      </c>
      <c r="C294" s="11" t="s">
        <v>444</v>
      </c>
      <c r="D294" s="11"/>
      <c r="E294" s="11"/>
      <c r="F294" s="11"/>
    </row>
    <row r="295" spans="1:6" s="12" customFormat="1">
      <c r="A295" s="11" t="s">
        <v>114</v>
      </c>
      <c r="B295" s="11">
        <v>902690</v>
      </c>
      <c r="C295" s="11"/>
      <c r="D295" s="11"/>
      <c r="E295" s="11"/>
      <c r="F295" s="11"/>
    </row>
    <row r="296" spans="1:6" s="12" customFormat="1">
      <c r="A296" s="11" t="s">
        <v>114</v>
      </c>
      <c r="B296" s="11">
        <v>902710</v>
      </c>
      <c r="C296" s="11" t="s">
        <v>335</v>
      </c>
      <c r="D296" s="11"/>
      <c r="E296" s="11"/>
      <c r="F296" s="11"/>
    </row>
    <row r="297" spans="1:6" s="12" customFormat="1">
      <c r="A297" s="11" t="s">
        <v>114</v>
      </c>
      <c r="B297" s="11">
        <v>902720</v>
      </c>
      <c r="C297" s="11"/>
      <c r="D297" s="11"/>
      <c r="E297" s="11"/>
      <c r="F297" s="11"/>
    </row>
    <row r="298" spans="1:6" s="12" customFormat="1">
      <c r="A298" s="11" t="s">
        <v>114</v>
      </c>
      <c r="B298" s="11">
        <v>902730</v>
      </c>
      <c r="C298" s="11" t="s">
        <v>445</v>
      </c>
      <c r="D298" s="11"/>
      <c r="E298" s="11"/>
      <c r="F298" s="11"/>
    </row>
    <row r="299" spans="1:6" s="12" customFormat="1">
      <c r="A299" s="11" t="s">
        <v>114</v>
      </c>
      <c r="B299" s="11">
        <v>902750</v>
      </c>
      <c r="C299" s="11" t="s">
        <v>446</v>
      </c>
      <c r="D299" s="11"/>
      <c r="E299" s="11"/>
      <c r="F299" s="11"/>
    </row>
    <row r="300" spans="1:6" s="12" customFormat="1">
      <c r="A300" s="11" t="s">
        <v>114</v>
      </c>
      <c r="B300" s="11">
        <v>902754</v>
      </c>
      <c r="C300" s="11" t="s">
        <v>447</v>
      </c>
      <c r="D300" s="11"/>
      <c r="E300" s="11"/>
      <c r="F300" s="11"/>
    </row>
    <row r="301" spans="1:6" s="12" customFormat="1">
      <c r="A301" s="11" t="s">
        <v>114</v>
      </c>
      <c r="B301" s="11">
        <v>902780</v>
      </c>
      <c r="C301" s="11" t="s">
        <v>448</v>
      </c>
      <c r="D301" s="11"/>
      <c r="E301" s="11"/>
      <c r="F301" s="11"/>
    </row>
    <row r="302" spans="1:6" s="12" customFormat="1">
      <c r="A302" s="11" t="s">
        <v>114</v>
      </c>
      <c r="B302" s="11">
        <v>902790</v>
      </c>
      <c r="C302" s="11" t="s">
        <v>449</v>
      </c>
      <c r="D302" s="11"/>
      <c r="E302" s="11"/>
      <c r="F302" s="11"/>
    </row>
    <row r="303" spans="1:6" s="12" customFormat="1">
      <c r="A303" s="11" t="s">
        <v>114</v>
      </c>
      <c r="B303" s="11">
        <v>902810</v>
      </c>
      <c r="C303" s="11" t="s">
        <v>450</v>
      </c>
      <c r="D303" s="11"/>
      <c r="E303" s="11"/>
      <c r="F303" s="11"/>
    </row>
    <row r="304" spans="1:6" s="12" customFormat="1">
      <c r="A304" s="11" t="s">
        <v>114</v>
      </c>
      <c r="B304" s="11">
        <v>902820</v>
      </c>
      <c r="C304" s="11" t="s">
        <v>451</v>
      </c>
      <c r="D304" s="11"/>
      <c r="E304" s="11"/>
      <c r="F304" s="11"/>
    </row>
    <row r="305" spans="1:6" s="12" customFormat="1">
      <c r="A305" s="11" t="s">
        <v>114</v>
      </c>
      <c r="B305" s="11">
        <v>902830</v>
      </c>
      <c r="C305" s="11" t="s">
        <v>452</v>
      </c>
      <c r="D305" s="11"/>
      <c r="E305" s="11"/>
      <c r="F305" s="11"/>
    </row>
    <row r="306" spans="1:6" s="12" customFormat="1">
      <c r="A306" s="11" t="s">
        <v>114</v>
      </c>
      <c r="B306" s="11">
        <v>902890</v>
      </c>
      <c r="C306" s="11" t="s">
        <v>453</v>
      </c>
      <c r="D306" s="11"/>
      <c r="E306" s="11"/>
      <c r="F306" s="11"/>
    </row>
    <row r="307" spans="1:6" s="12" customFormat="1">
      <c r="A307" s="11" t="s">
        <v>114</v>
      </c>
      <c r="B307" s="11">
        <v>902910</v>
      </c>
      <c r="C307" s="11" t="s">
        <v>454</v>
      </c>
      <c r="D307" s="11"/>
      <c r="E307" s="11"/>
      <c r="F307" s="11"/>
    </row>
    <row r="308" spans="1:6" s="12" customFormat="1">
      <c r="A308" s="11" t="s">
        <v>114</v>
      </c>
      <c r="B308" s="11">
        <v>902920</v>
      </c>
      <c r="C308" s="11" t="s">
        <v>455</v>
      </c>
      <c r="D308" s="11"/>
      <c r="E308" s="11"/>
      <c r="F308" s="11"/>
    </row>
    <row r="309" spans="1:6" s="12" customFormat="1">
      <c r="A309" s="11" t="s">
        <v>114</v>
      </c>
      <c r="B309" s="11">
        <v>902990</v>
      </c>
      <c r="C309" s="11" t="s">
        <v>456</v>
      </c>
      <c r="D309" s="11"/>
      <c r="E309" s="11"/>
      <c r="F309" s="11"/>
    </row>
    <row r="310" spans="1:6" s="12" customFormat="1">
      <c r="A310" s="11" t="s">
        <v>114</v>
      </c>
      <c r="B310" s="11">
        <v>903010</v>
      </c>
      <c r="C310" s="11" t="s">
        <v>457</v>
      </c>
      <c r="D310" s="11"/>
      <c r="E310" s="11"/>
      <c r="F310" s="11"/>
    </row>
    <row r="311" spans="1:6" s="12" customFormat="1">
      <c r="A311" s="11" t="s">
        <v>114</v>
      </c>
      <c r="B311" s="11">
        <v>903020</v>
      </c>
      <c r="C311" s="11" t="s">
        <v>458</v>
      </c>
      <c r="D311" s="11"/>
      <c r="E311" s="11"/>
      <c r="F311" s="11"/>
    </row>
    <row r="312" spans="1:6" s="12" customFormat="1">
      <c r="A312" s="11" t="s">
        <v>114</v>
      </c>
      <c r="B312" s="11">
        <v>903031</v>
      </c>
      <c r="C312" s="11" t="s">
        <v>459</v>
      </c>
      <c r="D312" s="11"/>
      <c r="E312" s="11"/>
      <c r="F312" s="11"/>
    </row>
    <row r="313" spans="1:6" s="12" customFormat="1">
      <c r="A313" s="11" t="s">
        <v>114</v>
      </c>
      <c r="B313" s="11">
        <v>903032</v>
      </c>
      <c r="C313" s="11" t="s">
        <v>460</v>
      </c>
      <c r="D313" s="11"/>
      <c r="E313" s="11"/>
      <c r="F313" s="11"/>
    </row>
    <row r="314" spans="1:6" s="12" customFormat="1">
      <c r="A314" s="11" t="s">
        <v>114</v>
      </c>
      <c r="B314" s="11">
        <v>903033</v>
      </c>
      <c r="C314" s="11"/>
      <c r="D314" s="11"/>
      <c r="E314" s="11"/>
      <c r="F314" s="11"/>
    </row>
    <row r="315" spans="1:6" s="12" customFormat="1">
      <c r="A315" s="11" t="s">
        <v>114</v>
      </c>
      <c r="B315" s="11">
        <v>903039</v>
      </c>
      <c r="C315" s="11" t="s">
        <v>461</v>
      </c>
      <c r="D315" s="11"/>
      <c r="E315" s="11"/>
      <c r="F315" s="11"/>
    </row>
    <row r="316" spans="1:6" s="12" customFormat="1">
      <c r="A316" s="11" t="s">
        <v>114</v>
      </c>
      <c r="B316" s="11">
        <v>903040</v>
      </c>
      <c r="C316" s="11" t="s">
        <v>462</v>
      </c>
      <c r="D316" s="11"/>
      <c r="E316" s="11"/>
      <c r="F316" s="11"/>
    </row>
    <row r="317" spans="1:6" s="12" customFormat="1">
      <c r="A317" s="11" t="s">
        <v>114</v>
      </c>
      <c r="B317" s="11">
        <v>903082</v>
      </c>
      <c r="C317" s="11" t="s">
        <v>463</v>
      </c>
      <c r="D317" s="11"/>
      <c r="E317" s="11"/>
      <c r="F317" s="11"/>
    </row>
    <row r="318" spans="1:6" s="12" customFormat="1">
      <c r="A318" s="11" t="s">
        <v>114</v>
      </c>
      <c r="B318" s="11">
        <v>903083</v>
      </c>
      <c r="C318" s="11" t="s">
        <v>464</v>
      </c>
      <c r="D318" s="11"/>
      <c r="E318" s="11"/>
      <c r="F318" s="11"/>
    </row>
    <row r="319" spans="1:6" s="12" customFormat="1">
      <c r="A319" s="11" t="s">
        <v>114</v>
      </c>
      <c r="B319" s="11">
        <v>903084</v>
      </c>
      <c r="C319" s="11" t="s">
        <v>465</v>
      </c>
      <c r="D319" s="11"/>
      <c r="E319" s="11"/>
      <c r="F319" s="11"/>
    </row>
    <row r="320" spans="1:6" s="12" customFormat="1">
      <c r="A320" s="11" t="s">
        <v>114</v>
      </c>
      <c r="B320" s="11">
        <v>903089</v>
      </c>
      <c r="C320" s="11"/>
      <c r="D320" s="11"/>
      <c r="E320" s="11"/>
      <c r="F320" s="11"/>
    </row>
    <row r="321" spans="1:6" s="12" customFormat="1">
      <c r="A321" s="11" t="s">
        <v>114</v>
      </c>
      <c r="B321" s="11">
        <v>903090</v>
      </c>
      <c r="C321" s="11" t="s">
        <v>466</v>
      </c>
      <c r="D321" s="11"/>
      <c r="E321" s="11"/>
      <c r="F321" s="11"/>
    </row>
    <row r="322" spans="1:6" s="12" customFormat="1">
      <c r="A322" s="11" t="s">
        <v>114</v>
      </c>
      <c r="B322" s="11">
        <v>903110</v>
      </c>
      <c r="C322" s="11" t="s">
        <v>467</v>
      </c>
      <c r="D322" s="11"/>
      <c r="E322" s="11"/>
      <c r="F322" s="11"/>
    </row>
    <row r="323" spans="1:6" s="12" customFormat="1">
      <c r="A323" s="11" t="s">
        <v>114</v>
      </c>
      <c r="B323" s="11">
        <v>903120</v>
      </c>
      <c r="C323" s="11" t="s">
        <v>468</v>
      </c>
      <c r="D323" s="11"/>
      <c r="E323" s="11"/>
      <c r="F323" s="11"/>
    </row>
    <row r="324" spans="1:6" s="12" customFormat="1">
      <c r="A324" s="11" t="s">
        <v>114</v>
      </c>
      <c r="B324" s="11">
        <v>903130</v>
      </c>
      <c r="C324" s="11" t="s">
        <v>469</v>
      </c>
      <c r="D324" s="11"/>
      <c r="E324" s="11"/>
      <c r="F324" s="11"/>
    </row>
    <row r="325" spans="1:6" s="12" customFormat="1">
      <c r="A325" s="11" t="s">
        <v>114</v>
      </c>
      <c r="B325" s="11">
        <v>903141</v>
      </c>
      <c r="C325" s="11" t="s">
        <v>470</v>
      </c>
      <c r="D325" s="11"/>
      <c r="E325" s="11"/>
      <c r="F325" s="11"/>
    </row>
    <row r="326" spans="1:6" s="12" customFormat="1">
      <c r="A326" s="11" t="s">
        <v>114</v>
      </c>
      <c r="B326" s="11">
        <v>903149</v>
      </c>
      <c r="C326" s="11" t="s">
        <v>471</v>
      </c>
      <c r="D326" s="11"/>
      <c r="E326" s="11"/>
      <c r="F326" s="11"/>
    </row>
    <row r="327" spans="1:6" s="12" customFormat="1">
      <c r="A327" s="11" t="s">
        <v>114</v>
      </c>
      <c r="B327" s="11">
        <v>903180</v>
      </c>
      <c r="C327" s="11" t="s">
        <v>472</v>
      </c>
      <c r="D327" s="11"/>
      <c r="E327" s="11"/>
      <c r="F327" s="11"/>
    </row>
    <row r="328" spans="1:6" s="12" customFormat="1">
      <c r="A328" s="11" t="s">
        <v>114</v>
      </c>
      <c r="B328" s="11">
        <v>903190</v>
      </c>
      <c r="C328" s="11" t="s">
        <v>473</v>
      </c>
      <c r="D328" s="11"/>
      <c r="E328" s="11"/>
      <c r="F328" s="11"/>
    </row>
    <row r="329" spans="1:6" s="12" customFormat="1">
      <c r="A329" s="11" t="s">
        <v>114</v>
      </c>
      <c r="B329" s="11">
        <v>903210</v>
      </c>
      <c r="C329" s="11" t="s">
        <v>474</v>
      </c>
      <c r="D329" s="11"/>
      <c r="E329" s="11"/>
      <c r="F329" s="11"/>
    </row>
    <row r="330" spans="1:6" s="12" customFormat="1">
      <c r="A330" s="11" t="s">
        <v>114</v>
      </c>
      <c r="B330" s="11">
        <v>903220</v>
      </c>
      <c r="C330" s="11" t="s">
        <v>475</v>
      </c>
      <c r="D330" s="11"/>
      <c r="E330" s="11"/>
      <c r="F330" s="11"/>
    </row>
    <row r="331" spans="1:6" s="12" customFormat="1">
      <c r="A331" s="11" t="s">
        <v>114</v>
      </c>
      <c r="B331" s="11">
        <v>903281</v>
      </c>
      <c r="C331" s="11"/>
      <c r="D331" s="11"/>
      <c r="E331" s="11"/>
      <c r="F331" s="11"/>
    </row>
    <row r="332" spans="1:6" s="12" customFormat="1">
      <c r="A332" s="11" t="s">
        <v>114</v>
      </c>
      <c r="B332" s="11">
        <v>903289</v>
      </c>
      <c r="C332" s="11"/>
      <c r="D332" s="11"/>
      <c r="E332" s="11"/>
      <c r="F332" s="11"/>
    </row>
    <row r="333" spans="1:6" s="12" customFormat="1">
      <c r="A333" s="11" t="s">
        <v>114</v>
      </c>
      <c r="B333" s="11">
        <v>903290</v>
      </c>
      <c r="C333" s="11"/>
      <c r="D333" s="11"/>
      <c r="E333" s="11"/>
      <c r="F333" s="11"/>
    </row>
    <row r="334" spans="1:6" s="12" customFormat="1">
      <c r="A334" s="11" t="s">
        <v>114</v>
      </c>
      <c r="B334" s="11">
        <v>903300</v>
      </c>
      <c r="C334" s="11"/>
      <c r="D334" s="11"/>
      <c r="E334" s="11"/>
      <c r="F334" s="11"/>
    </row>
    <row r="337" spans="1:3">
      <c r="A337" s="3" t="s">
        <v>497</v>
      </c>
    </row>
    <row r="339" spans="1:3" ht="16">
      <c r="A339" s="88" t="s">
        <v>498</v>
      </c>
    </row>
    <row r="341" spans="1:3">
      <c r="A341" s="6" t="s">
        <v>499</v>
      </c>
      <c r="B341" s="6" t="s">
        <v>500</v>
      </c>
      <c r="C341" s="6" t="s">
        <v>501</v>
      </c>
    </row>
    <row r="342" spans="1:3">
      <c r="A342" s="11" t="s">
        <v>70</v>
      </c>
      <c r="B342" s="11">
        <v>852852</v>
      </c>
      <c r="C342" s="11" t="s">
        <v>502</v>
      </c>
    </row>
    <row r="343" spans="1:3">
      <c r="A343" s="3" t="s">
        <v>70</v>
      </c>
      <c r="B343" s="11">
        <v>962000</v>
      </c>
      <c r="C343" s="11" t="s">
        <v>503</v>
      </c>
    </row>
    <row r="344" spans="1:3">
      <c r="A344" s="11" t="s">
        <v>72</v>
      </c>
      <c r="B344" s="11">
        <v>852341</v>
      </c>
      <c r="C344" s="11" t="s">
        <v>504</v>
      </c>
    </row>
    <row r="345" spans="1:3">
      <c r="A345" s="11" t="s">
        <v>72</v>
      </c>
      <c r="B345" s="11">
        <v>852349</v>
      </c>
      <c r="C345" s="11" t="s">
        <v>505</v>
      </c>
    </row>
    <row r="346" spans="1:3">
      <c r="A346" s="11" t="s">
        <v>84</v>
      </c>
      <c r="B346" s="11">
        <v>853540</v>
      </c>
      <c r="C346" s="11" t="s">
        <v>506</v>
      </c>
    </row>
    <row r="347" spans="1:3">
      <c r="A347" s="11" t="s">
        <v>86</v>
      </c>
      <c r="B347" s="11">
        <v>853610</v>
      </c>
      <c r="C347" s="11" t="s">
        <v>507</v>
      </c>
    </row>
    <row r="348" spans="1:3">
      <c r="A348" s="11" t="s">
        <v>86</v>
      </c>
      <c r="B348" s="11">
        <v>853620</v>
      </c>
      <c r="C348" s="11" t="s">
        <v>508</v>
      </c>
    </row>
    <row r="349" spans="1:3">
      <c r="A349" s="11" t="s">
        <v>86</v>
      </c>
      <c r="B349" s="11">
        <v>853630</v>
      </c>
      <c r="C349" s="11" t="s">
        <v>509</v>
      </c>
    </row>
    <row r="350" spans="1:3">
      <c r="A350" s="11" t="s">
        <v>86</v>
      </c>
      <c r="B350" s="11">
        <v>853641</v>
      </c>
      <c r="C350" s="11" t="s">
        <v>510</v>
      </c>
    </row>
    <row r="351" spans="1:3">
      <c r="A351" s="11" t="s">
        <v>86</v>
      </c>
      <c r="B351" s="11">
        <v>853661</v>
      </c>
      <c r="C351" s="11" t="s">
        <v>511</v>
      </c>
    </row>
    <row r="352" spans="1:3">
      <c r="A352" s="11" t="s">
        <v>86</v>
      </c>
      <c r="B352" s="11">
        <v>853690</v>
      </c>
      <c r="C352" s="11" t="s">
        <v>512</v>
      </c>
    </row>
    <row r="353" spans="1:3">
      <c r="A353" s="11" t="s">
        <v>88</v>
      </c>
      <c r="B353" s="11">
        <v>853710</v>
      </c>
      <c r="C353" s="11" t="s">
        <v>513</v>
      </c>
    </row>
    <row r="354" spans="1:3" s="3" customFormat="1">
      <c r="A354" s="3" t="s">
        <v>90</v>
      </c>
      <c r="B354" s="3">
        <v>853810</v>
      </c>
      <c r="C354" s="3" t="s">
        <v>514</v>
      </c>
    </row>
    <row r="355" spans="1:3">
      <c r="A355" s="11" t="s">
        <v>92</v>
      </c>
      <c r="B355" s="11">
        <v>854060</v>
      </c>
      <c r="C355" s="11" t="s">
        <v>515</v>
      </c>
    </row>
    <row r="356" spans="1:3">
      <c r="A356" s="11" t="s">
        <v>92</v>
      </c>
      <c r="B356" s="11">
        <v>854079</v>
      </c>
      <c r="C356" s="11" t="s">
        <v>516</v>
      </c>
    </row>
    <row r="357" spans="1:3">
      <c r="A357" s="11" t="s">
        <v>96</v>
      </c>
      <c r="B357" s="11">
        <v>853950</v>
      </c>
      <c r="C357" s="11" t="s">
        <v>517</v>
      </c>
    </row>
    <row r="358" spans="1:3">
      <c r="A358" s="11" t="s">
        <v>98</v>
      </c>
      <c r="B358" s="11">
        <v>852841</v>
      </c>
      <c r="C358" s="11" t="s">
        <v>518</v>
      </c>
    </row>
    <row r="359" spans="1:3">
      <c r="A359" s="11" t="s">
        <v>98</v>
      </c>
      <c r="B359" s="11">
        <v>852842</v>
      </c>
      <c r="C359" s="11" t="s">
        <v>519</v>
      </c>
    </row>
    <row r="360" spans="1:3">
      <c r="A360" s="11" t="s">
        <v>98</v>
      </c>
      <c r="B360" s="11">
        <v>852862</v>
      </c>
      <c r="C360" s="11" t="s">
        <v>520</v>
      </c>
    </row>
    <row r="361" spans="1:3">
      <c r="A361" s="11" t="s">
        <v>100</v>
      </c>
      <c r="B361" s="11">
        <v>370130</v>
      </c>
      <c r="C361" s="11" t="s">
        <v>521</v>
      </c>
    </row>
    <row r="362" spans="1:3">
      <c r="A362" s="11" t="s">
        <v>100</v>
      </c>
      <c r="B362" s="11">
        <v>370210</v>
      </c>
      <c r="C362" s="11" t="s">
        <v>522</v>
      </c>
    </row>
    <row r="363" spans="1:3">
      <c r="A363" s="11" t="s">
        <v>100</v>
      </c>
      <c r="B363" s="11">
        <v>370231</v>
      </c>
      <c r="C363" s="11" t="s">
        <v>523</v>
      </c>
    </row>
    <row r="364" spans="1:3">
      <c r="A364" s="11" t="s">
        <v>100</v>
      </c>
      <c r="B364" s="11">
        <v>370232</v>
      </c>
      <c r="C364" s="11" t="s">
        <v>524</v>
      </c>
    </row>
    <row r="365" spans="1:3">
      <c r="A365" s="11" t="s">
        <v>100</v>
      </c>
      <c r="B365" s="11">
        <v>370243</v>
      </c>
      <c r="C365" s="11" t="s">
        <v>525</v>
      </c>
    </row>
    <row r="366" spans="1:3">
      <c r="A366" s="11" t="s">
        <v>100</v>
      </c>
      <c r="B366" s="11">
        <v>370252</v>
      </c>
      <c r="C366" s="11" t="s">
        <v>526</v>
      </c>
    </row>
    <row r="367" spans="1:3">
      <c r="A367" s="11" t="s">
        <v>100</v>
      </c>
      <c r="B367" s="11">
        <v>370295</v>
      </c>
      <c r="C367" s="11" t="s">
        <v>527</v>
      </c>
    </row>
    <row r="368" spans="1:3">
      <c r="A368" s="11" t="s">
        <v>100</v>
      </c>
      <c r="B368" s="11">
        <v>370296</v>
      </c>
      <c r="C368" s="11" t="s">
        <v>528</v>
      </c>
    </row>
    <row r="369" spans="1:3">
      <c r="A369" s="11" t="s">
        <v>100</v>
      </c>
      <c r="B369" s="11">
        <v>370297</v>
      </c>
      <c r="C369" s="11" t="s">
        <v>529</v>
      </c>
    </row>
    <row r="370" spans="1:3">
      <c r="A370" s="11" t="s">
        <v>100</v>
      </c>
      <c r="B370" s="11">
        <v>370298</v>
      </c>
      <c r="C370" s="11" t="s">
        <v>527</v>
      </c>
    </row>
    <row r="371" spans="1:3">
      <c r="A371" s="11" t="s">
        <v>100</v>
      </c>
      <c r="B371" s="11">
        <v>370500</v>
      </c>
      <c r="C371" s="11" t="s">
        <v>530</v>
      </c>
    </row>
    <row r="372" spans="1:3">
      <c r="A372" s="11" t="s">
        <v>100</v>
      </c>
      <c r="B372" s="11">
        <v>370510</v>
      </c>
      <c r="C372" s="11" t="s">
        <v>531</v>
      </c>
    </row>
    <row r="373" spans="1:3">
      <c r="A373" s="11" t="s">
        <v>106</v>
      </c>
      <c r="B373" s="11">
        <v>900710</v>
      </c>
      <c r="C373" s="11" t="s">
        <v>532</v>
      </c>
    </row>
    <row r="374" spans="1:3">
      <c r="A374" s="11" t="s">
        <v>106</v>
      </c>
      <c r="B374" s="11">
        <v>900850</v>
      </c>
      <c r="C374" s="11" t="s">
        <v>533</v>
      </c>
    </row>
    <row r="375" spans="1:3">
      <c r="A375" s="11" t="s">
        <v>110</v>
      </c>
      <c r="B375" s="11">
        <v>910910</v>
      </c>
      <c r="C375" s="11" t="s">
        <v>534</v>
      </c>
    </row>
    <row r="391" s="3" customFormat="1"/>
    <row r="394" s="3" customFormat="1"/>
    <row r="423" s="3" customFormat="1"/>
    <row r="472" s="3" customFormat="1"/>
    <row r="512" s="3" customFormat="1"/>
    <row r="571" s="3" customFormat="1"/>
    <row r="578" s="3" customFormat="1"/>
  </sheetData>
  <hyperlinks>
    <hyperlink ref="A1" location="ÍNDICE!A1" display="ÍNDICE" xr:uid="{02FDB2A5-C58C-4446-807E-2E782355C60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C69"/>
  <sheetViews>
    <sheetView showGridLines="0" zoomScaleNormal="100" workbookViewId="0"/>
  </sheetViews>
  <sheetFormatPr baseColWidth="10" defaultColWidth="190.1640625" defaultRowHeight="12.75" customHeight="1"/>
  <cols>
    <col min="1" max="1" width="3.83203125" style="36" customWidth="1"/>
    <col min="2" max="2" width="28.83203125" style="2" customWidth="1"/>
    <col min="3" max="31" width="8.83203125" style="2" customWidth="1"/>
    <col min="32" max="50" width="15" style="35" customWidth="1"/>
    <col min="51" max="79" width="6.33203125" style="2" customWidth="1"/>
    <col min="80" max="16384" width="190.1640625" style="2"/>
  </cols>
  <sheetData>
    <row r="1" spans="1:32" ht="12.75" customHeight="1">
      <c r="A1" s="34" t="s">
        <v>7</v>
      </c>
    </row>
    <row r="2" spans="1:32" ht="12.75" customHeight="1">
      <c r="A2" s="109" t="s">
        <v>38</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row>
    <row r="3" spans="1:32" ht="12.75" customHeight="1">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2" ht="12.75" customHeight="1">
      <c r="A4" s="109" t="s">
        <v>574</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row>
    <row r="5" spans="1:32" ht="12.75"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row>
    <row r="6" spans="1:32" ht="12.75" customHeight="1" thickBot="1">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2" ht="12.75" customHeight="1" thickTop="1">
      <c r="B7" s="1"/>
      <c r="C7" s="39">
        <v>1995</v>
      </c>
      <c r="D7" s="39">
        <v>1996</v>
      </c>
      <c r="E7" s="39">
        <v>1997</v>
      </c>
      <c r="F7" s="39">
        <v>1998</v>
      </c>
      <c r="G7" s="39">
        <v>1999</v>
      </c>
      <c r="H7" s="39">
        <v>2000</v>
      </c>
      <c r="I7" s="39">
        <v>2001</v>
      </c>
      <c r="J7" s="39">
        <v>2002</v>
      </c>
      <c r="K7" s="39">
        <v>2003</v>
      </c>
      <c r="L7" s="39">
        <v>2004</v>
      </c>
      <c r="M7" s="39">
        <v>2005</v>
      </c>
      <c r="N7" s="39">
        <v>2006</v>
      </c>
      <c r="O7" s="39">
        <v>2007</v>
      </c>
      <c r="P7" s="39">
        <v>2008</v>
      </c>
      <c r="Q7" s="39">
        <v>2009</v>
      </c>
      <c r="R7" s="39">
        <v>2010</v>
      </c>
      <c r="S7" s="39">
        <v>2011</v>
      </c>
      <c r="T7" s="39">
        <v>2012</v>
      </c>
      <c r="U7" s="39">
        <v>2013</v>
      </c>
      <c r="V7" s="39">
        <v>2014</v>
      </c>
      <c r="W7" s="39">
        <v>2015</v>
      </c>
      <c r="X7" s="39">
        <v>2016</v>
      </c>
      <c r="Y7" s="39">
        <v>2017</v>
      </c>
      <c r="Z7" s="39">
        <v>2018</v>
      </c>
      <c r="AA7" s="39">
        <v>2019</v>
      </c>
      <c r="AB7" s="39">
        <v>2020</v>
      </c>
      <c r="AC7" s="39">
        <v>2021</v>
      </c>
      <c r="AD7" s="39">
        <v>2022</v>
      </c>
      <c r="AE7" s="39" t="s">
        <v>575</v>
      </c>
    </row>
    <row r="8" spans="1:32" ht="12.75" customHeight="1" thickBot="1">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row>
    <row r="9" spans="1:32" ht="12.75" customHeight="1" thickTop="1" thickBot="1">
      <c r="A9" s="111" t="s">
        <v>5</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row>
    <row r="10" spans="1:32" ht="12.75" customHeight="1" thickTop="1">
      <c r="A10" s="104">
        <v>1</v>
      </c>
      <c r="B10" s="2" t="s">
        <v>4</v>
      </c>
      <c r="C10" s="47">
        <v>7977.4816450000017</v>
      </c>
      <c r="D10" s="47">
        <v>13461.074214</v>
      </c>
      <c r="E10" s="47">
        <v>16629.008889999997</v>
      </c>
      <c r="F10" s="47">
        <v>20575.502380999998</v>
      </c>
      <c r="G10" s="47">
        <v>24832.850017000004</v>
      </c>
      <c r="H10" s="47">
        <v>32397.026058999996</v>
      </c>
      <c r="I10" s="47">
        <v>31831.014657999993</v>
      </c>
      <c r="J10" s="47">
        <v>42745.977808999996</v>
      </c>
      <c r="K10" s="47">
        <v>57590.428097999997</v>
      </c>
      <c r="L10" s="47">
        <v>82061.351961000008</v>
      </c>
      <c r="M10" s="47">
        <v>102295.397922</v>
      </c>
      <c r="N10" s="47">
        <v>120642.18024500003</v>
      </c>
      <c r="O10" s="47">
        <v>139388.53763000004</v>
      </c>
      <c r="P10" s="47">
        <v>142115.252595</v>
      </c>
      <c r="Q10" s="47">
        <v>133409.685019</v>
      </c>
      <c r="R10" s="47">
        <v>171719.82567600009</v>
      </c>
      <c r="S10" s="47">
        <v>187907.33988399993</v>
      </c>
      <c r="T10" s="47">
        <v>198983.13182400001</v>
      </c>
      <c r="U10" s="47">
        <v>204953.90188600001</v>
      </c>
      <c r="V10" s="47">
        <v>216848.82378100004</v>
      </c>
      <c r="W10" s="47">
        <v>219644.95141500002</v>
      </c>
      <c r="X10" s="47">
        <v>208984.71697100002</v>
      </c>
      <c r="Y10" s="47">
        <v>233684.98242099999</v>
      </c>
      <c r="Z10" s="47">
        <v>237730.83229699999</v>
      </c>
      <c r="AA10" s="47">
        <v>189760.68481699997</v>
      </c>
      <c r="AB10" s="47">
        <v>178442.44069499997</v>
      </c>
      <c r="AC10" s="47">
        <v>202910.44028900002</v>
      </c>
      <c r="AD10" s="47">
        <v>142559.05181200002</v>
      </c>
      <c r="AE10" s="47">
        <f>SUM(C10:AD10)</f>
        <v>3562083.8929110002</v>
      </c>
      <c r="AF10" s="41"/>
    </row>
    <row r="11" spans="1:32" ht="12.75" customHeight="1">
      <c r="A11" s="104">
        <v>2</v>
      </c>
      <c r="B11" s="2" t="s">
        <v>580</v>
      </c>
      <c r="C11" s="47">
        <v>8791.8324339999981</v>
      </c>
      <c r="D11" s="47">
        <v>16291.115005000001</v>
      </c>
      <c r="E11" s="47">
        <v>18795.444079000001</v>
      </c>
      <c r="F11" s="47">
        <v>18703.450991000005</v>
      </c>
      <c r="G11" s="47">
        <v>20325.209587999991</v>
      </c>
      <c r="H11" s="47">
        <v>24875.427682000001</v>
      </c>
      <c r="I11" s="47">
        <v>19316.543908999996</v>
      </c>
      <c r="J11" s="47">
        <v>18220.524192999997</v>
      </c>
      <c r="K11" s="47">
        <v>17791.978661000001</v>
      </c>
      <c r="L11" s="47">
        <v>18392.599285000004</v>
      </c>
      <c r="M11" s="47">
        <v>17932.593750000007</v>
      </c>
      <c r="N11" s="47">
        <v>20211.152575999997</v>
      </c>
      <c r="O11" s="47">
        <v>19938.390978999993</v>
      </c>
      <c r="P11" s="47">
        <v>18210.110369999999</v>
      </c>
      <c r="Q11" s="47">
        <v>15494.945164999997</v>
      </c>
      <c r="R11" s="47">
        <v>19585.584967999996</v>
      </c>
      <c r="S11" s="47">
        <v>22856.015268000003</v>
      </c>
      <c r="T11" s="47">
        <v>19309.669141000002</v>
      </c>
      <c r="U11" s="47">
        <v>18638.170054999999</v>
      </c>
      <c r="V11" s="47">
        <v>19497.916433000006</v>
      </c>
      <c r="W11" s="47">
        <v>18529.62213</v>
      </c>
      <c r="X11" s="47">
        <v>18485.243928000004</v>
      </c>
      <c r="Y11" s="47">
        <v>19800.333024000007</v>
      </c>
      <c r="Z11" s="47">
        <v>21229.678129999997</v>
      </c>
      <c r="AA11" s="47">
        <v>29047.249654000003</v>
      </c>
      <c r="AB11" s="47">
        <v>34952.549504999988</v>
      </c>
      <c r="AC11" s="47">
        <v>43782.868643999995</v>
      </c>
      <c r="AD11" s="47">
        <v>50700.791095000008</v>
      </c>
      <c r="AE11" s="47">
        <f t="shared" ref="AE11:AE26" si="0">SUM(C11:AD11)</f>
        <v>609707.01064200001</v>
      </c>
      <c r="AF11" s="41"/>
    </row>
    <row r="12" spans="1:32" ht="12.75" customHeight="1">
      <c r="A12" s="104">
        <v>3</v>
      </c>
      <c r="B12" s="2" t="s">
        <v>578</v>
      </c>
      <c r="C12" s="47">
        <v>31626.088128000003</v>
      </c>
      <c r="D12" s="47">
        <v>47525.349577000001</v>
      </c>
      <c r="E12" s="47">
        <v>47680.292612000005</v>
      </c>
      <c r="F12" s="47">
        <v>44829.174416999995</v>
      </c>
      <c r="G12" s="47">
        <v>48745.411747999999</v>
      </c>
      <c r="H12" s="47">
        <v>55380.226469000008</v>
      </c>
      <c r="I12" s="47">
        <v>39678.827243</v>
      </c>
      <c r="J12" s="47">
        <v>34821.710503000002</v>
      </c>
      <c r="K12" s="47">
        <v>38243.872938</v>
      </c>
      <c r="L12" s="47">
        <v>43790.039180999993</v>
      </c>
      <c r="M12" s="47">
        <v>43779.863388000005</v>
      </c>
      <c r="N12" s="47">
        <v>42704.381323000001</v>
      </c>
      <c r="O12" s="47">
        <v>52997.805802999988</v>
      </c>
      <c r="P12" s="47">
        <v>52433.355803999999</v>
      </c>
      <c r="Q12" s="47">
        <v>39433.731666</v>
      </c>
      <c r="R12" s="47">
        <v>44338.781005999997</v>
      </c>
      <c r="S12" s="47">
        <v>45084.639433999997</v>
      </c>
      <c r="T12" s="47">
        <v>43745.219251000002</v>
      </c>
      <c r="U12" s="47">
        <v>39240.007450999998</v>
      </c>
      <c r="V12" s="47">
        <v>36737.889639000001</v>
      </c>
      <c r="W12" s="47">
        <v>34837.571294000001</v>
      </c>
      <c r="X12" s="47">
        <v>33429.514894999993</v>
      </c>
      <c r="Y12" s="47">
        <v>33483.207611999998</v>
      </c>
      <c r="Z12" s="47">
        <v>34583.143364000003</v>
      </c>
      <c r="AA12" s="47">
        <v>33890.348122000003</v>
      </c>
      <c r="AB12" s="47">
        <v>30441.187698999995</v>
      </c>
      <c r="AC12" s="47">
        <v>34897.915958000005</v>
      </c>
      <c r="AD12" s="47">
        <v>33676.458838000006</v>
      </c>
      <c r="AE12" s="47">
        <f t="shared" si="0"/>
        <v>1142056.0153630001</v>
      </c>
      <c r="AF12" s="41"/>
    </row>
    <row r="13" spans="1:32" ht="12.75" customHeight="1">
      <c r="A13" s="105">
        <v>4</v>
      </c>
      <c r="B13" s="2" t="s">
        <v>577</v>
      </c>
      <c r="C13" s="47">
        <v>2.8908E-2</v>
      </c>
      <c r="D13" s="47">
        <v>0.26971299999999998</v>
      </c>
      <c r="E13" s="47">
        <v>0.28370299999999998</v>
      </c>
      <c r="F13" s="47">
        <v>0.44709000000000004</v>
      </c>
      <c r="G13" s="47">
        <v>1.355639</v>
      </c>
      <c r="H13" s="47">
        <v>1.7452049999999997</v>
      </c>
      <c r="I13" s="47">
        <v>0.60274900000000009</v>
      </c>
      <c r="J13" s="47">
        <v>27.134348999999997</v>
      </c>
      <c r="K13" s="47">
        <v>78.174043999999995</v>
      </c>
      <c r="L13" s="47">
        <v>74.629902999999999</v>
      </c>
      <c r="M13" s="47">
        <v>172.58093500000001</v>
      </c>
      <c r="N13" s="47">
        <v>343.64751000000007</v>
      </c>
      <c r="O13" s="47">
        <v>891.43480500000032</v>
      </c>
      <c r="P13" s="47">
        <v>1033.4927009999997</v>
      </c>
      <c r="Q13" s="47">
        <v>1308.3576479999997</v>
      </c>
      <c r="R13" s="47">
        <v>1500.4995819999999</v>
      </c>
      <c r="S13" s="47">
        <v>1623.5952689999999</v>
      </c>
      <c r="T13" s="47">
        <v>2268.3385010000002</v>
      </c>
      <c r="U13" s="47">
        <v>3830.5353880000002</v>
      </c>
      <c r="V13" s="47">
        <v>6362.1639839999998</v>
      </c>
      <c r="W13" s="47">
        <v>10906.654104000001</v>
      </c>
      <c r="X13" s="47">
        <v>13098.879104999998</v>
      </c>
      <c r="Y13" s="47">
        <v>14147.586845000003</v>
      </c>
      <c r="Z13" s="47">
        <v>14284.254908999999</v>
      </c>
      <c r="AA13" s="47">
        <v>25704.294247000002</v>
      </c>
      <c r="AB13" s="47">
        <v>34744.177097000007</v>
      </c>
      <c r="AC13" s="47">
        <v>46881.088678</v>
      </c>
      <c r="AD13" s="47">
        <v>39476.305429000007</v>
      </c>
      <c r="AE13" s="47">
        <f t="shared" si="0"/>
        <v>218762.55804</v>
      </c>
      <c r="AF13" s="41"/>
    </row>
    <row r="14" spans="1:32" ht="12.75" customHeight="1">
      <c r="A14" s="105">
        <v>5</v>
      </c>
      <c r="B14" s="2" t="s">
        <v>579</v>
      </c>
      <c r="C14" s="47">
        <v>4301.7782540000007</v>
      </c>
      <c r="D14" s="47">
        <v>5960.3688069999998</v>
      </c>
      <c r="E14" s="47">
        <v>6268.9726849999988</v>
      </c>
      <c r="F14" s="47">
        <v>6819.6736759999985</v>
      </c>
      <c r="G14" s="47">
        <v>7788.9692860000014</v>
      </c>
      <c r="H14" s="47">
        <v>8828.2927720000007</v>
      </c>
      <c r="I14" s="47">
        <v>8671.5664689999994</v>
      </c>
      <c r="J14" s="47">
        <v>8988.437136999999</v>
      </c>
      <c r="K14" s="47">
        <v>10066.057150000001</v>
      </c>
      <c r="L14" s="47">
        <v>11395.012020999999</v>
      </c>
      <c r="M14" s="47">
        <v>12148.769575</v>
      </c>
      <c r="N14" s="47">
        <v>13378.511848999999</v>
      </c>
      <c r="O14" s="47">
        <v>14367.995647000003</v>
      </c>
      <c r="P14" s="47">
        <v>14746.759675999998</v>
      </c>
      <c r="Q14" s="47">
        <v>11884.072187000002</v>
      </c>
      <c r="R14" s="47">
        <v>13780.027925</v>
      </c>
      <c r="S14" s="47">
        <v>16457.454130999999</v>
      </c>
      <c r="T14" s="47">
        <v>16604.848073000001</v>
      </c>
      <c r="U14" s="47">
        <v>16744.178210999999</v>
      </c>
      <c r="V14" s="47">
        <v>18018.164793999997</v>
      </c>
      <c r="W14" s="47">
        <v>17620.953239999999</v>
      </c>
      <c r="X14" s="47">
        <v>17211.265419000003</v>
      </c>
      <c r="Y14" s="47">
        <v>17692.868039999998</v>
      </c>
      <c r="Z14" s="47">
        <v>19687.469281999998</v>
      </c>
      <c r="AA14" s="47">
        <v>20247.074595999999</v>
      </c>
      <c r="AB14" s="47">
        <v>18018.890831000001</v>
      </c>
      <c r="AC14" s="47">
        <v>21261.151153999999</v>
      </c>
      <c r="AD14" s="47">
        <v>22105.759350999997</v>
      </c>
      <c r="AE14" s="47">
        <f t="shared" si="0"/>
        <v>381065.34223800001</v>
      </c>
      <c r="AF14" s="41"/>
    </row>
    <row r="15" spans="1:32" ht="12.75" customHeight="1">
      <c r="A15" s="1"/>
      <c r="B15" s="2" t="s">
        <v>587</v>
      </c>
      <c r="C15" s="47">
        <v>14974.314627999996</v>
      </c>
      <c r="D15" s="47">
        <v>22630.843915999998</v>
      </c>
      <c r="E15" s="47">
        <v>27091.703742000009</v>
      </c>
      <c r="F15" s="47">
        <v>32870.327508999995</v>
      </c>
      <c r="G15" s="47">
        <v>39096.418188999989</v>
      </c>
      <c r="H15" s="47">
        <v>49560.796917000007</v>
      </c>
      <c r="I15" s="47">
        <v>48986.900811</v>
      </c>
      <c r="J15" s="47">
        <v>45373.07693000001</v>
      </c>
      <c r="K15" s="47">
        <v>43890.683338999996</v>
      </c>
      <c r="L15" s="47">
        <v>49856.393329000006</v>
      </c>
      <c r="M15" s="47">
        <v>50889.274974</v>
      </c>
      <c r="N15" s="47">
        <v>57572.668686000005</v>
      </c>
      <c r="O15" s="47">
        <v>63727.902080999993</v>
      </c>
      <c r="P15" s="47">
        <v>62113.134633999987</v>
      </c>
      <c r="Q15" s="47">
        <v>59296.345593000005</v>
      </c>
      <c r="R15" s="47">
        <v>75277.328999999998</v>
      </c>
      <c r="S15" s="47">
        <v>77175.268357000008</v>
      </c>
      <c r="T15" s="47">
        <v>82477.055636000034</v>
      </c>
      <c r="U15" s="47">
        <v>82053.665380999999</v>
      </c>
      <c r="V15" s="47">
        <v>80155.588091000012</v>
      </c>
      <c r="W15" s="47">
        <v>83072.462541000001</v>
      </c>
      <c r="X15" s="47">
        <v>84021.942622999981</v>
      </c>
      <c r="Y15" s="47">
        <v>86880.016067999983</v>
      </c>
      <c r="Z15" s="47">
        <v>94404.951736999996</v>
      </c>
      <c r="AA15" s="47">
        <v>97145.650913000005</v>
      </c>
      <c r="AB15" s="47">
        <v>91923.776651999986</v>
      </c>
      <c r="AC15" s="47">
        <v>104699.69389800001</v>
      </c>
      <c r="AD15" s="47">
        <v>122316.90852000001</v>
      </c>
      <c r="AE15" s="47">
        <f t="shared" si="0"/>
        <v>1829535.0946949997</v>
      </c>
      <c r="AF15" s="41"/>
    </row>
    <row r="16" spans="1:32" ht="12.75" customHeight="1">
      <c r="A16" s="1"/>
      <c r="B16" s="2" t="s">
        <v>603</v>
      </c>
      <c r="C16" s="47">
        <v>13995.145233999996</v>
      </c>
      <c r="D16" s="47">
        <v>21447.413926000001</v>
      </c>
      <c r="E16" s="47">
        <v>25376.548597999998</v>
      </c>
      <c r="F16" s="47">
        <v>30676.879655000004</v>
      </c>
      <c r="G16" s="47">
        <v>35813.673861000003</v>
      </c>
      <c r="H16" s="47">
        <v>46162.555356000012</v>
      </c>
      <c r="I16" s="47">
        <v>45619.724712999989</v>
      </c>
      <c r="J16" s="47">
        <v>41754.165194999987</v>
      </c>
      <c r="K16" s="47">
        <v>40047.360462000004</v>
      </c>
      <c r="L16" s="47">
        <v>46676.513736000008</v>
      </c>
      <c r="M16" s="47">
        <v>47207.931908999999</v>
      </c>
      <c r="N16" s="47">
        <v>54083.367936000002</v>
      </c>
      <c r="O16" s="47">
        <v>60268.432721000012</v>
      </c>
      <c r="P16" s="47">
        <v>58548.252614000005</v>
      </c>
      <c r="Q16" s="47">
        <v>54071.543544000015</v>
      </c>
      <c r="R16" s="47">
        <v>67237.699204000004</v>
      </c>
      <c r="S16" s="47">
        <v>68043.708753000014</v>
      </c>
      <c r="T16" s="47">
        <v>71531.053553999998</v>
      </c>
      <c r="U16" s="47">
        <v>71170.708515000006</v>
      </c>
      <c r="V16" s="47">
        <v>71302.352935999996</v>
      </c>
      <c r="W16" s="47">
        <v>79005.950387000004</v>
      </c>
      <c r="X16" s="47">
        <v>79992.426605999979</v>
      </c>
      <c r="Y16" s="47">
        <v>82685.546049000011</v>
      </c>
      <c r="Z16" s="47">
        <v>89689.538037999984</v>
      </c>
      <c r="AA16" s="47">
        <v>92005.324943000014</v>
      </c>
      <c r="AB16" s="47">
        <v>86576.337369999979</v>
      </c>
      <c r="AC16" s="47">
        <v>98139.035440999985</v>
      </c>
      <c r="AD16" s="47">
        <v>113826.38764100001</v>
      </c>
      <c r="AE16" s="47">
        <f t="shared" si="0"/>
        <v>1692955.5788970001</v>
      </c>
      <c r="AF16" s="41"/>
    </row>
    <row r="17" spans="1:263" ht="12.75" customHeight="1">
      <c r="A17" s="1"/>
      <c r="B17" s="2" t="s">
        <v>3</v>
      </c>
      <c r="C17" s="47">
        <f>SUM(C18:C23)</f>
        <v>134.99905800000002</v>
      </c>
      <c r="D17" s="47">
        <f t="shared" ref="D17:AD17" si="1">SUM(D18:D23)</f>
        <v>198.94294900000006</v>
      </c>
      <c r="E17" s="47">
        <f t="shared" si="1"/>
        <v>400.52642500000007</v>
      </c>
      <c r="F17" s="47">
        <f t="shared" si="1"/>
        <v>790.2341540000001</v>
      </c>
      <c r="G17" s="47">
        <f t="shared" si="1"/>
        <v>1828.8989629999999</v>
      </c>
      <c r="H17" s="47">
        <f t="shared" si="1"/>
        <v>1431.5266600000002</v>
      </c>
      <c r="I17" s="47">
        <f t="shared" si="1"/>
        <v>920.05352900000003</v>
      </c>
      <c r="J17" s="47">
        <f t="shared" si="1"/>
        <v>1113.4938140000002</v>
      </c>
      <c r="K17" s="47">
        <f t="shared" si="1"/>
        <v>1447.2590589999998</v>
      </c>
      <c r="L17" s="47">
        <f t="shared" si="1"/>
        <v>1424.2410480000001</v>
      </c>
      <c r="M17" s="47">
        <f t="shared" si="1"/>
        <v>1354.6528170000004</v>
      </c>
      <c r="N17" s="47">
        <f t="shared" si="1"/>
        <v>1450.9031189999998</v>
      </c>
      <c r="O17" s="47">
        <f t="shared" si="1"/>
        <v>1528.840735</v>
      </c>
      <c r="P17" s="47">
        <f t="shared" si="1"/>
        <v>1655.6199820000004</v>
      </c>
      <c r="Q17" s="47">
        <f t="shared" si="1"/>
        <v>3684.4339089999999</v>
      </c>
      <c r="R17" s="47">
        <f t="shared" si="1"/>
        <v>6464.615158999999</v>
      </c>
      <c r="S17" s="47">
        <f t="shared" si="1"/>
        <v>7564.5769450000016</v>
      </c>
      <c r="T17" s="47">
        <f t="shared" si="1"/>
        <v>9230.4179920000024</v>
      </c>
      <c r="U17" s="47">
        <f t="shared" si="1"/>
        <v>9181.9484660000016</v>
      </c>
      <c r="V17" s="47">
        <f t="shared" si="1"/>
        <v>7048.5419339999989</v>
      </c>
      <c r="W17" s="47">
        <f t="shared" si="1"/>
        <v>2150.3706509999997</v>
      </c>
      <c r="X17" s="47">
        <f t="shared" si="1"/>
        <v>2034.2032119999997</v>
      </c>
      <c r="Y17" s="47">
        <f t="shared" si="1"/>
        <v>2181.3699980000001</v>
      </c>
      <c r="Z17" s="47">
        <f t="shared" si="1"/>
        <v>2395.829874</v>
      </c>
      <c r="AA17" s="47">
        <f t="shared" si="1"/>
        <v>2660.0492129999993</v>
      </c>
      <c r="AB17" s="47">
        <f t="shared" si="1"/>
        <v>2877.3966739999996</v>
      </c>
      <c r="AC17" s="47">
        <f t="shared" si="1"/>
        <v>3757.3338409999997</v>
      </c>
      <c r="AD17" s="47">
        <f t="shared" si="1"/>
        <v>5174.0376639999995</v>
      </c>
      <c r="AE17" s="47">
        <f t="shared" si="0"/>
        <v>82085.317844000019</v>
      </c>
      <c r="AF17" s="41"/>
    </row>
    <row r="18" spans="1:263" ht="12.75" customHeight="1">
      <c r="A18" s="42"/>
      <c r="B18" s="43" t="s">
        <v>581</v>
      </c>
      <c r="C18" s="47">
        <v>87.078598000000014</v>
      </c>
      <c r="D18" s="47">
        <v>152.88102600000002</v>
      </c>
      <c r="E18" s="47">
        <v>349.55133900000004</v>
      </c>
      <c r="F18" s="47">
        <v>742.91208600000004</v>
      </c>
      <c r="G18" s="47">
        <v>1760.107998</v>
      </c>
      <c r="H18" s="47">
        <v>1377.2595930000002</v>
      </c>
      <c r="I18" s="47">
        <v>871.06413199999997</v>
      </c>
      <c r="J18" s="47">
        <v>1066.6795970000001</v>
      </c>
      <c r="K18" s="47">
        <v>1393.8344639999998</v>
      </c>
      <c r="L18" s="47">
        <v>1376.8925319999998</v>
      </c>
      <c r="M18" s="47">
        <v>1305.0731890000002</v>
      </c>
      <c r="N18" s="47">
        <v>1390.425528</v>
      </c>
      <c r="O18" s="47">
        <v>1465.7859360000002</v>
      </c>
      <c r="P18" s="47">
        <v>1602.0009910000003</v>
      </c>
      <c r="Q18" s="47">
        <v>3637.4079750000001</v>
      </c>
      <c r="R18" s="47">
        <v>6380.2741339999993</v>
      </c>
      <c r="S18" s="47">
        <v>7489.3711710000016</v>
      </c>
      <c r="T18" s="47">
        <v>9147.884809000001</v>
      </c>
      <c r="U18" s="47">
        <v>9105.9455699999999</v>
      </c>
      <c r="V18" s="47">
        <v>6976.9139639999985</v>
      </c>
      <c r="W18" s="47">
        <v>2079.8115159999998</v>
      </c>
      <c r="X18" s="47">
        <v>1947.7991669999997</v>
      </c>
      <c r="Y18" s="47">
        <v>2076.0917810000001</v>
      </c>
      <c r="Z18" s="47">
        <v>2306.1095590000004</v>
      </c>
      <c r="AA18" s="47">
        <v>2573.8410739999995</v>
      </c>
      <c r="AB18" s="47">
        <v>2803.5989239999999</v>
      </c>
      <c r="AC18" s="47">
        <v>3660.5268149999997</v>
      </c>
      <c r="AD18" s="47">
        <v>5057.9958489999999</v>
      </c>
      <c r="AE18" s="47">
        <f t="shared" si="0"/>
        <v>80185.119317000004</v>
      </c>
      <c r="AF18" s="41"/>
    </row>
    <row r="19" spans="1:263" ht="12.75" customHeight="1">
      <c r="A19" s="42"/>
      <c r="B19" s="43" t="s">
        <v>582</v>
      </c>
      <c r="C19" s="47">
        <v>41.332756000000003</v>
      </c>
      <c r="D19" s="47">
        <v>31.791332000000001</v>
      </c>
      <c r="E19" s="47">
        <v>31.312836000000001</v>
      </c>
      <c r="F19" s="47">
        <v>22.744707999999996</v>
      </c>
      <c r="G19" s="47">
        <v>25.922205999999999</v>
      </c>
      <c r="H19" s="47">
        <v>28.488443</v>
      </c>
      <c r="I19" s="47">
        <v>35.049754000000007</v>
      </c>
      <c r="J19" s="47">
        <v>25.497117999999997</v>
      </c>
      <c r="K19" s="47">
        <v>22.357403000000001</v>
      </c>
      <c r="L19" s="47">
        <v>18.270396999999992</v>
      </c>
      <c r="M19" s="47">
        <v>16.471586000000002</v>
      </c>
      <c r="N19" s="47">
        <v>23.361211999999998</v>
      </c>
      <c r="O19" s="47">
        <v>25.873548999999997</v>
      </c>
      <c r="P19" s="47">
        <v>23.103249000000002</v>
      </c>
      <c r="Q19" s="47">
        <v>12.604906000000001</v>
      </c>
      <c r="R19" s="47">
        <v>27.568058000000001</v>
      </c>
      <c r="S19" s="47">
        <v>29.948927999999995</v>
      </c>
      <c r="T19" s="47">
        <v>21.655219000000002</v>
      </c>
      <c r="U19" s="47">
        <v>18.214798999999996</v>
      </c>
      <c r="V19" s="47">
        <v>24.383898999999996</v>
      </c>
      <c r="W19" s="47">
        <v>23.202277000000002</v>
      </c>
      <c r="X19" s="47">
        <v>24.285313000000002</v>
      </c>
      <c r="Y19" s="47">
        <v>23.200625999999996</v>
      </c>
      <c r="Z19" s="47">
        <v>25.766517000000004</v>
      </c>
      <c r="AA19" s="47">
        <v>21.502270999999993</v>
      </c>
      <c r="AB19" s="47">
        <v>20.994331000000006</v>
      </c>
      <c r="AC19" s="47">
        <v>38.548276000000001</v>
      </c>
      <c r="AD19" s="47">
        <v>47.726088000000004</v>
      </c>
      <c r="AE19" s="47">
        <f t="shared" si="0"/>
        <v>731.17805699999985</v>
      </c>
      <c r="AF19" s="41"/>
    </row>
    <row r="20" spans="1:263" ht="12.75" customHeight="1">
      <c r="A20" s="42"/>
      <c r="B20" s="2" t="s">
        <v>583</v>
      </c>
      <c r="C20" s="47">
        <v>0.161657</v>
      </c>
      <c r="D20" s="47">
        <v>0.142259</v>
      </c>
      <c r="E20" s="47">
        <v>0.64731199999999989</v>
      </c>
      <c r="F20" s="47">
        <v>0.64985899999999996</v>
      </c>
      <c r="G20" s="47">
        <v>0.40507800000000005</v>
      </c>
      <c r="H20" s="47">
        <v>1.1434559999999998</v>
      </c>
      <c r="I20" s="47">
        <v>2.0459999999999998</v>
      </c>
      <c r="J20" s="47">
        <v>5.9220720000000009</v>
      </c>
      <c r="K20" s="47">
        <v>10.400881000000002</v>
      </c>
      <c r="L20" s="47">
        <v>13.161929999999998</v>
      </c>
      <c r="M20" s="47">
        <v>7.0613919999999997</v>
      </c>
      <c r="N20" s="47">
        <v>8.5844029999999982</v>
      </c>
      <c r="O20" s="47">
        <v>8.3116709999999987</v>
      </c>
      <c r="P20" s="47">
        <v>5.8204380000000002</v>
      </c>
      <c r="Q20" s="47">
        <v>10.891035999999998</v>
      </c>
      <c r="R20" s="47">
        <v>16.746878000000002</v>
      </c>
      <c r="S20" s="47">
        <v>12.122333000000003</v>
      </c>
      <c r="T20" s="47">
        <v>9.7914150000000024</v>
      </c>
      <c r="U20" s="47">
        <v>8.9798629999999999</v>
      </c>
      <c r="V20" s="47">
        <v>8.8764749999999992</v>
      </c>
      <c r="W20" s="47">
        <v>8.6577920000000006</v>
      </c>
      <c r="X20" s="47">
        <v>8.2731600000000007</v>
      </c>
      <c r="Y20" s="47">
        <v>13.009320000000001</v>
      </c>
      <c r="Z20" s="47">
        <v>13.918664</v>
      </c>
      <c r="AA20" s="47">
        <v>11.975144</v>
      </c>
      <c r="AB20" s="47">
        <v>9.8506720000000012</v>
      </c>
      <c r="AC20" s="47">
        <v>10.959331000000001</v>
      </c>
      <c r="AD20" s="47">
        <v>11.686957</v>
      </c>
      <c r="AE20" s="47">
        <f t="shared" si="0"/>
        <v>220.19744799999998</v>
      </c>
      <c r="AF20" s="41"/>
    </row>
    <row r="21" spans="1:263" ht="12.75" customHeight="1">
      <c r="A21" s="42"/>
      <c r="B21" s="2" t="s">
        <v>584</v>
      </c>
      <c r="C21" s="47">
        <v>1.059617</v>
      </c>
      <c r="D21" s="47">
        <v>1.2592719999999999</v>
      </c>
      <c r="E21" s="47">
        <v>3.3132289999999998</v>
      </c>
      <c r="F21" s="47">
        <v>7.1652449999999996</v>
      </c>
      <c r="G21" s="47">
        <v>10.434541999999999</v>
      </c>
      <c r="H21" s="47">
        <v>12.030291999999999</v>
      </c>
      <c r="I21" s="47">
        <v>6.7800350000000007</v>
      </c>
      <c r="J21" s="47">
        <v>5.9208989999999995</v>
      </c>
      <c r="K21" s="47">
        <v>8.2756949999999989</v>
      </c>
      <c r="L21" s="47">
        <v>10.19187</v>
      </c>
      <c r="M21" s="47">
        <v>18.811347000000008</v>
      </c>
      <c r="N21" s="47">
        <v>16.113310000000002</v>
      </c>
      <c r="O21" s="47">
        <v>16.568941999999996</v>
      </c>
      <c r="P21" s="47">
        <v>15.309394999999999</v>
      </c>
      <c r="Q21" s="47">
        <v>13.593621999999998</v>
      </c>
      <c r="R21" s="47">
        <v>26.632234000000008</v>
      </c>
      <c r="S21" s="47">
        <v>25.769389999999998</v>
      </c>
      <c r="T21" s="47">
        <v>29.289536000000009</v>
      </c>
      <c r="U21" s="47">
        <v>25.403082000000001</v>
      </c>
      <c r="V21" s="47">
        <v>24.311666999999993</v>
      </c>
      <c r="W21" s="47">
        <v>21.930990999999999</v>
      </c>
      <c r="X21" s="47">
        <v>32.288270999999995</v>
      </c>
      <c r="Y21" s="47">
        <v>41.50085399999999</v>
      </c>
      <c r="Z21" s="47">
        <v>28.931608000000001</v>
      </c>
      <c r="AA21" s="47">
        <v>21.977743999999994</v>
      </c>
      <c r="AB21" s="47">
        <v>22.066106999999999</v>
      </c>
      <c r="AC21" s="47">
        <v>29.918485000000004</v>
      </c>
      <c r="AD21" s="47">
        <v>36.363602999999998</v>
      </c>
      <c r="AE21" s="47">
        <f t="shared" si="0"/>
        <v>513.21088399999996</v>
      </c>
      <c r="AF21" s="41"/>
    </row>
    <row r="22" spans="1:263" ht="12.75" customHeight="1">
      <c r="A22" s="42"/>
      <c r="B22" s="43" t="s">
        <v>585</v>
      </c>
      <c r="C22" s="47">
        <v>5.6419999999999994E-3</v>
      </c>
      <c r="D22" s="47">
        <v>0.55429099999999998</v>
      </c>
      <c r="E22" s="47">
        <v>0.51316000000000006</v>
      </c>
      <c r="F22" s="47">
        <v>0.29676900000000006</v>
      </c>
      <c r="G22" s="47">
        <v>0.16564500000000001</v>
      </c>
      <c r="H22" s="47">
        <v>2.7779000000000002E-2</v>
      </c>
      <c r="I22" s="47">
        <v>7.3754999999999987E-2</v>
      </c>
      <c r="J22" s="47">
        <v>0.10146600000000001</v>
      </c>
      <c r="K22" s="47">
        <v>0.33802700000000002</v>
      </c>
      <c r="L22" s="47">
        <v>0.34093800000000002</v>
      </c>
      <c r="M22" s="47">
        <v>0.76204900000000009</v>
      </c>
      <c r="N22" s="47">
        <v>0.53560599999999992</v>
      </c>
      <c r="O22" s="47">
        <v>0.73899899999999996</v>
      </c>
      <c r="P22" s="47">
        <v>1.672671</v>
      </c>
      <c r="Q22" s="47">
        <v>1.3810489999999997</v>
      </c>
      <c r="R22" s="47">
        <v>1.1876580000000001</v>
      </c>
      <c r="S22" s="47">
        <v>1.534073</v>
      </c>
      <c r="T22" s="47">
        <v>1.7225130000000002</v>
      </c>
      <c r="U22" s="47">
        <v>1.715319</v>
      </c>
      <c r="V22" s="47">
        <v>2.9733650000000003</v>
      </c>
      <c r="W22" s="47">
        <v>4.7301790000000006</v>
      </c>
      <c r="X22" s="47">
        <v>4.7634850000000002</v>
      </c>
      <c r="Y22" s="47">
        <v>5.5633180000000007</v>
      </c>
      <c r="Z22" s="47">
        <v>9.3734909999999996</v>
      </c>
      <c r="AA22" s="47">
        <v>15.270223</v>
      </c>
      <c r="AB22" s="47">
        <v>10.861790000000001</v>
      </c>
      <c r="AC22" s="47">
        <v>13.080795</v>
      </c>
      <c r="AD22" s="47">
        <v>15.710238999999998</v>
      </c>
      <c r="AE22" s="47">
        <f t="shared" si="0"/>
        <v>95.994294000000011</v>
      </c>
      <c r="AF22" s="41"/>
    </row>
    <row r="23" spans="1:263" ht="12.75" customHeight="1">
      <c r="A23" s="42"/>
      <c r="B23" s="2" t="s">
        <v>586</v>
      </c>
      <c r="C23" s="47">
        <v>5.3607880000000003</v>
      </c>
      <c r="D23" s="47">
        <v>12.314769</v>
      </c>
      <c r="E23" s="47">
        <v>15.188549000000002</v>
      </c>
      <c r="F23" s="47">
        <v>16.465487000000003</v>
      </c>
      <c r="G23" s="47">
        <v>31.863493999999996</v>
      </c>
      <c r="H23" s="47">
        <v>12.577097</v>
      </c>
      <c r="I23" s="47">
        <v>5.0398529999999981</v>
      </c>
      <c r="J23" s="47">
        <v>9.372662</v>
      </c>
      <c r="K23" s="47">
        <v>12.052589000000001</v>
      </c>
      <c r="L23" s="47">
        <v>5.383381</v>
      </c>
      <c r="M23" s="47">
        <v>6.4732539999999998</v>
      </c>
      <c r="N23" s="47">
        <v>11.883059999999995</v>
      </c>
      <c r="O23" s="47">
        <v>11.561638</v>
      </c>
      <c r="P23" s="47">
        <v>7.7132379999999996</v>
      </c>
      <c r="Q23" s="47">
        <v>8.5553209999999993</v>
      </c>
      <c r="R23" s="47">
        <v>12.206197000000001</v>
      </c>
      <c r="S23" s="47">
        <v>5.8310499999999976</v>
      </c>
      <c r="T23" s="47">
        <v>20.0745</v>
      </c>
      <c r="U23" s="47">
        <v>21.689832999999997</v>
      </c>
      <c r="V23" s="47">
        <v>11.082564000000001</v>
      </c>
      <c r="W23" s="47">
        <v>12.037896</v>
      </c>
      <c r="X23" s="47">
        <v>16.793816</v>
      </c>
      <c r="Y23" s="47">
        <v>22.004099000000007</v>
      </c>
      <c r="Z23" s="47">
        <v>11.730035000000001</v>
      </c>
      <c r="AA23" s="47">
        <v>15.482757000000005</v>
      </c>
      <c r="AB23" s="47">
        <v>10.024850000000001</v>
      </c>
      <c r="AC23" s="47">
        <v>4.3001389999999997</v>
      </c>
      <c r="AD23" s="47">
        <v>4.5549279999999994</v>
      </c>
      <c r="AE23" s="47">
        <f t="shared" si="0"/>
        <v>339.61784399999999</v>
      </c>
      <c r="AF23" s="41"/>
    </row>
    <row r="24" spans="1:263" s="44" customFormat="1" ht="12.75" customHeight="1">
      <c r="B24" s="2" t="s">
        <v>2</v>
      </c>
      <c r="C24" s="47">
        <f t="shared" ref="C24:AD24" si="2">SUM(C10:C15)</f>
        <v>67671.523996999997</v>
      </c>
      <c r="D24" s="47">
        <f t="shared" si="2"/>
        <v>105869.02123200001</v>
      </c>
      <c r="E24" s="47">
        <f t="shared" si="2"/>
        <v>116465.705711</v>
      </c>
      <c r="F24" s="47">
        <f t="shared" si="2"/>
        <v>123798.57606399999</v>
      </c>
      <c r="G24" s="47">
        <f t="shared" si="2"/>
        <v>140790.21446699998</v>
      </c>
      <c r="H24" s="47">
        <f t="shared" si="2"/>
        <v>171043.51510400002</v>
      </c>
      <c r="I24" s="47">
        <f t="shared" si="2"/>
        <v>148485.45583899997</v>
      </c>
      <c r="J24" s="47">
        <f t="shared" si="2"/>
        <v>150176.86092100001</v>
      </c>
      <c r="K24" s="47">
        <f t="shared" si="2"/>
        <v>167661.19423000002</v>
      </c>
      <c r="L24" s="47">
        <f t="shared" si="2"/>
        <v>205570.02568000002</v>
      </c>
      <c r="M24" s="47">
        <f t="shared" si="2"/>
        <v>227218.48054400002</v>
      </c>
      <c r="N24" s="47">
        <f t="shared" si="2"/>
        <v>254852.54218900006</v>
      </c>
      <c r="O24" s="47">
        <f t="shared" si="2"/>
        <v>291312.06694500003</v>
      </c>
      <c r="P24" s="47">
        <f t="shared" si="2"/>
        <v>290652.10577999998</v>
      </c>
      <c r="Q24" s="47">
        <f t="shared" si="2"/>
        <v>260827.13727800004</v>
      </c>
      <c r="R24" s="47">
        <f t="shared" si="2"/>
        <v>326202.0481570001</v>
      </c>
      <c r="S24" s="47">
        <f t="shared" si="2"/>
        <v>351104.31234299997</v>
      </c>
      <c r="T24" s="47">
        <f t="shared" si="2"/>
        <v>363388.26242599997</v>
      </c>
      <c r="U24" s="47">
        <f t="shared" si="2"/>
        <v>365460.45837200002</v>
      </c>
      <c r="V24" s="47">
        <f t="shared" si="2"/>
        <v>377620.546722</v>
      </c>
      <c r="W24" s="47">
        <f t="shared" si="2"/>
        <v>384612.21472400002</v>
      </c>
      <c r="X24" s="47">
        <f t="shared" si="2"/>
        <v>375231.56294099998</v>
      </c>
      <c r="Y24" s="47">
        <f t="shared" si="2"/>
        <v>405688.99400999997</v>
      </c>
      <c r="Z24" s="47">
        <f t="shared" si="2"/>
        <v>421920.32971899991</v>
      </c>
      <c r="AA24" s="47">
        <f t="shared" si="2"/>
        <v>395795.30234900001</v>
      </c>
      <c r="AB24" s="47">
        <f t="shared" si="2"/>
        <v>388523.02247899992</v>
      </c>
      <c r="AC24" s="47">
        <f t="shared" si="2"/>
        <v>454433.15862100001</v>
      </c>
      <c r="AD24" s="47">
        <f t="shared" si="2"/>
        <v>410835.27504500007</v>
      </c>
      <c r="AE24" s="47">
        <f t="shared" si="0"/>
        <v>7743209.9138889983</v>
      </c>
      <c r="AF24" s="45"/>
      <c r="AG24" s="45"/>
      <c r="AH24" s="45"/>
      <c r="AI24" s="45"/>
      <c r="AJ24" s="45"/>
      <c r="AK24" s="45"/>
      <c r="AL24" s="45"/>
      <c r="AM24" s="45"/>
      <c r="AN24" s="45"/>
      <c r="AO24" s="45"/>
      <c r="AP24" s="45"/>
      <c r="AQ24" s="45"/>
      <c r="AR24" s="45"/>
      <c r="AS24" s="45"/>
      <c r="AT24" s="45"/>
      <c r="AU24" s="45"/>
      <c r="AV24" s="45"/>
      <c r="AW24" s="45"/>
      <c r="AX24" s="45"/>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row>
    <row r="25" spans="1:263" ht="12.75" customHeight="1">
      <c r="A25" s="2"/>
      <c r="B25" s="2" t="s">
        <v>1</v>
      </c>
      <c r="C25" s="47">
        <f>C26-C24</f>
        <v>46476.27167300001</v>
      </c>
      <c r="D25" s="47">
        <f t="shared" ref="D25:AD25" si="3">D26-D24</f>
        <v>94623.093968999965</v>
      </c>
      <c r="E25" s="47">
        <f t="shared" si="3"/>
        <v>100900.27622100002</v>
      </c>
      <c r="F25" s="47">
        <f t="shared" si="3"/>
        <v>104066.19405700004</v>
      </c>
      <c r="G25" s="47">
        <f t="shared" si="3"/>
        <v>117096.77088599998</v>
      </c>
      <c r="H25" s="47">
        <f t="shared" si="3"/>
        <v>143647.87438599995</v>
      </c>
      <c r="I25" s="47">
        <f t="shared" si="3"/>
        <v>113187.60768500002</v>
      </c>
      <c r="J25" s="47">
        <f t="shared" si="3"/>
        <v>111297.34927500002</v>
      </c>
      <c r="K25" s="47">
        <f t="shared" si="3"/>
        <v>113817.65931999998</v>
      </c>
      <c r="L25" s="47">
        <f t="shared" si="3"/>
        <v>127667.75935399998</v>
      </c>
      <c r="M25" s="47">
        <f t="shared" si="3"/>
        <v>132378.86993400005</v>
      </c>
      <c r="N25" s="47">
        <f t="shared" si="3"/>
        <v>133351.80747199996</v>
      </c>
      <c r="O25" s="47">
        <f t="shared" si="3"/>
        <v>139417.46580499999</v>
      </c>
      <c r="P25" s="47">
        <f t="shared" si="3"/>
        <v>139067.39281900006</v>
      </c>
      <c r="Q25" s="47">
        <f t="shared" si="3"/>
        <v>118935.00650999989</v>
      </c>
      <c r="R25" s="47">
        <f t="shared" si="3"/>
        <v>128370.96523199987</v>
      </c>
      <c r="S25" s="47">
        <f t="shared" si="3"/>
        <v>133343.57877100003</v>
      </c>
      <c r="T25" s="47">
        <f t="shared" si="3"/>
        <v>132315.06524900004</v>
      </c>
      <c r="U25" s="47">
        <f t="shared" si="3"/>
        <v>133958.21492999984</v>
      </c>
      <c r="V25" s="47">
        <f t="shared" si="3"/>
        <v>139228.93242600001</v>
      </c>
      <c r="W25" s="47">
        <f t="shared" si="3"/>
        <v>143113.86098499998</v>
      </c>
      <c r="X25" s="47">
        <f t="shared" si="3"/>
        <v>150423.90171599982</v>
      </c>
      <c r="Y25" s="47">
        <f t="shared" si="3"/>
        <v>154776.06786499993</v>
      </c>
      <c r="Z25" s="47">
        <f t="shared" si="3"/>
        <v>161072.27688500017</v>
      </c>
      <c r="AA25" s="47">
        <f t="shared" si="3"/>
        <v>163570.7474900001</v>
      </c>
      <c r="AB25" s="47">
        <f t="shared" si="3"/>
        <v>166895.33914500021</v>
      </c>
      <c r="AC25" s="47">
        <f t="shared" si="3"/>
        <v>205528.18425100006</v>
      </c>
      <c r="AD25" s="47">
        <f t="shared" si="3"/>
        <v>210394.08161499986</v>
      </c>
      <c r="AE25" s="47">
        <f t="shared" si="0"/>
        <v>3758922.6159260003</v>
      </c>
      <c r="AF25" s="41"/>
    </row>
    <row r="26" spans="1:263" ht="12.75" customHeight="1">
      <c r="A26" s="2"/>
      <c r="B26" s="2" t="s">
        <v>39</v>
      </c>
      <c r="C26" s="47">
        <v>114147.79567000001</v>
      </c>
      <c r="D26" s="47">
        <v>200492.11520099998</v>
      </c>
      <c r="E26" s="47">
        <v>217365.98193200002</v>
      </c>
      <c r="F26" s="47">
        <v>227864.77012100004</v>
      </c>
      <c r="G26" s="47">
        <v>257886.98535299997</v>
      </c>
      <c r="H26" s="47">
        <v>314691.38948999997</v>
      </c>
      <c r="I26" s="47">
        <v>261673.063524</v>
      </c>
      <c r="J26" s="47">
        <v>261474.21019600003</v>
      </c>
      <c r="K26" s="47">
        <v>281478.85355</v>
      </c>
      <c r="L26" s="47">
        <v>333237.785034</v>
      </c>
      <c r="M26" s="47">
        <v>359597.35047800007</v>
      </c>
      <c r="N26" s="47">
        <v>388204.34966100001</v>
      </c>
      <c r="O26" s="47">
        <v>430729.53275000001</v>
      </c>
      <c r="P26" s="47">
        <v>429719.49859900004</v>
      </c>
      <c r="Q26" s="47">
        <v>379762.14378799993</v>
      </c>
      <c r="R26" s="47">
        <v>454573.01338899997</v>
      </c>
      <c r="S26" s="47">
        <v>484447.891114</v>
      </c>
      <c r="T26" s="47">
        <v>495703.32767500001</v>
      </c>
      <c r="U26" s="47">
        <v>499418.67330199986</v>
      </c>
      <c r="V26" s="47">
        <v>516849.47914800001</v>
      </c>
      <c r="W26" s="47">
        <v>527726.075709</v>
      </c>
      <c r="X26" s="47">
        <v>525655.4646569998</v>
      </c>
      <c r="Y26" s="47">
        <v>560465.0618749999</v>
      </c>
      <c r="Z26" s="47">
        <v>582992.60660400009</v>
      </c>
      <c r="AA26" s="47">
        <v>559366.0498390001</v>
      </c>
      <c r="AB26" s="47">
        <v>555418.36162400013</v>
      </c>
      <c r="AC26" s="47">
        <v>659961.34287200007</v>
      </c>
      <c r="AD26" s="47">
        <v>621229.35665999993</v>
      </c>
      <c r="AE26" s="47">
        <f t="shared" si="0"/>
        <v>11502132.529814998</v>
      </c>
      <c r="AF26" s="41"/>
    </row>
    <row r="27" spans="1:263" ht="12.75" customHeight="1" thickBot="1">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row>
    <row r="28" spans="1:263" ht="12.75" customHeight="1" thickTop="1" thickBot="1">
      <c r="B28" s="112" t="s">
        <v>41</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row>
    <row r="29" spans="1:263" ht="12.75" customHeight="1" thickTop="1">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row>
    <row r="30" spans="1:263" ht="12.75" customHeight="1">
      <c r="A30" s="104">
        <v>1</v>
      </c>
      <c r="B30" s="2" t="s">
        <v>4</v>
      </c>
      <c r="C30" s="40">
        <f>C10/C$26*100</f>
        <v>6.9887303545158348</v>
      </c>
      <c r="D30" s="40">
        <f t="shared" ref="D30:AE39" si="4">D10/D$26*100</f>
        <v>6.7140167584669497</v>
      </c>
      <c r="E30" s="40">
        <f t="shared" si="4"/>
        <v>7.6502352126112143</v>
      </c>
      <c r="F30" s="40">
        <f t="shared" si="4"/>
        <v>9.0296987858518278</v>
      </c>
      <c r="G30" s="40">
        <f t="shared" si="4"/>
        <v>9.6293537198119523</v>
      </c>
      <c r="H30" s="40">
        <f t="shared" si="4"/>
        <v>10.294856211828282</v>
      </c>
      <c r="I30" s="40">
        <f t="shared" si="4"/>
        <v>12.164421598970018</v>
      </c>
      <c r="J30" s="40">
        <f t="shared" si="4"/>
        <v>16.348066517519179</v>
      </c>
      <c r="K30" s="40">
        <f t="shared" si="4"/>
        <v>20.459948366163864</v>
      </c>
      <c r="L30" s="40">
        <f t="shared" si="4"/>
        <v>24.625464352017389</v>
      </c>
      <c r="M30" s="40">
        <f t="shared" si="4"/>
        <v>28.447205683251653</v>
      </c>
      <c r="N30" s="40">
        <f t="shared" si="4"/>
        <v>31.076977975736487</v>
      </c>
      <c r="O30" s="40">
        <f t="shared" si="4"/>
        <v>32.361035645750022</v>
      </c>
      <c r="P30" s="40">
        <f t="shared" si="4"/>
        <v>33.071632322557747</v>
      </c>
      <c r="Q30" s="40">
        <f t="shared" si="4"/>
        <v>35.129800903345227</v>
      </c>
      <c r="R30" s="40">
        <f t="shared" si="4"/>
        <v>37.776071306074471</v>
      </c>
      <c r="S30" s="40">
        <f t="shared" si="4"/>
        <v>38.787936397432205</v>
      </c>
      <c r="T30" s="40">
        <f t="shared" si="4"/>
        <v>40.141576768768459</v>
      </c>
      <c r="U30" s="40">
        <f t="shared" si="4"/>
        <v>41.038493921524598</v>
      </c>
      <c r="V30" s="40">
        <f t="shared" si="4"/>
        <v>41.955894806833172</v>
      </c>
      <c r="W30" s="40">
        <f t="shared" si="4"/>
        <v>41.621015433036355</v>
      </c>
      <c r="X30" s="40">
        <f t="shared" si="4"/>
        <v>39.75697600849</v>
      </c>
      <c r="Y30" s="40">
        <f t="shared" si="4"/>
        <v>41.69483493569107</v>
      </c>
      <c r="Z30" s="40">
        <f t="shared" si="4"/>
        <v>40.777675326246381</v>
      </c>
      <c r="AA30" s="40">
        <f t="shared" si="4"/>
        <v>33.92424064199426</v>
      </c>
      <c r="AB30" s="40">
        <f t="shared" si="4"/>
        <v>32.127573199641461</v>
      </c>
      <c r="AC30" s="40">
        <f t="shared" si="4"/>
        <v>30.745806929536268</v>
      </c>
      <c r="AD30" s="40">
        <f t="shared" si="4"/>
        <v>22.947893605424522</v>
      </c>
      <c r="AE30" s="40">
        <f t="shared" si="4"/>
        <v>30.968899755568142</v>
      </c>
      <c r="AF30"/>
    </row>
    <row r="31" spans="1:263" ht="12.75" customHeight="1">
      <c r="A31" s="104">
        <v>2</v>
      </c>
      <c r="B31" s="2" t="s">
        <v>580</v>
      </c>
      <c r="C31" s="40">
        <f t="shared" ref="C31:R46" si="5">C11/C$26*100</f>
        <v>7.7021482389524953</v>
      </c>
      <c r="D31" s="40">
        <f t="shared" si="5"/>
        <v>8.1255639348548048</v>
      </c>
      <c r="E31" s="40">
        <f t="shared" si="5"/>
        <v>8.6469114955071014</v>
      </c>
      <c r="F31" s="40">
        <f t="shared" si="5"/>
        <v>8.2081363350149115</v>
      </c>
      <c r="G31" s="40">
        <f t="shared" si="5"/>
        <v>7.8814406086365727</v>
      </c>
      <c r="H31" s="40">
        <f t="shared" si="5"/>
        <v>7.9047055346236199</v>
      </c>
      <c r="I31" s="40">
        <f t="shared" si="5"/>
        <v>7.3819382281311245</v>
      </c>
      <c r="J31" s="40">
        <f t="shared" si="5"/>
        <v>6.9683829159831738</v>
      </c>
      <c r="K31" s="40">
        <f t="shared" si="5"/>
        <v>6.3208935366221226</v>
      </c>
      <c r="L31" s="40">
        <f t="shared" si="5"/>
        <v>5.519361882423814</v>
      </c>
      <c r="M31" s="40">
        <f t="shared" si="5"/>
        <v>4.9868536923764442</v>
      </c>
      <c r="N31" s="40">
        <f t="shared" si="5"/>
        <v>5.2063179079908339</v>
      </c>
      <c r="O31" s="40">
        <f t="shared" si="5"/>
        <v>4.62898163766552</v>
      </c>
      <c r="P31" s="40">
        <f t="shared" si="5"/>
        <v>4.2376737451686051</v>
      </c>
      <c r="Q31" s="40">
        <f t="shared" si="5"/>
        <v>4.080171080361807</v>
      </c>
      <c r="R31" s="40">
        <f t="shared" si="5"/>
        <v>4.3085674668592064</v>
      </c>
      <c r="S31" s="40">
        <f t="shared" si="4"/>
        <v>4.717951236291281</v>
      </c>
      <c r="T31" s="40">
        <f t="shared" si="4"/>
        <v>3.8954084152648818</v>
      </c>
      <c r="U31" s="40">
        <f t="shared" si="4"/>
        <v>3.7319730020846551</v>
      </c>
      <c r="V31" s="40">
        <f t="shared" si="4"/>
        <v>3.7724554671393546</v>
      </c>
      <c r="W31" s="40">
        <f t="shared" si="4"/>
        <v>3.511219737456682</v>
      </c>
      <c r="X31" s="40">
        <f t="shared" si="4"/>
        <v>3.5166083434635222</v>
      </c>
      <c r="Y31" s="40">
        <f t="shared" si="4"/>
        <v>3.5328398451384753</v>
      </c>
      <c r="Z31" s="40">
        <f t="shared" si="4"/>
        <v>3.6415004048962722</v>
      </c>
      <c r="AA31" s="40">
        <f t="shared" si="4"/>
        <v>5.1928874951135393</v>
      </c>
      <c r="AB31" s="40">
        <f t="shared" si="4"/>
        <v>6.293012964641906</v>
      </c>
      <c r="AC31" s="40">
        <f t="shared" si="4"/>
        <v>6.634156548240691</v>
      </c>
      <c r="AD31" s="40">
        <f t="shared" si="4"/>
        <v>8.1613643256638078</v>
      </c>
      <c r="AE31" s="40">
        <f t="shared" si="4"/>
        <v>5.3008171229253493</v>
      </c>
      <c r="AF31"/>
    </row>
    <row r="32" spans="1:263" ht="12.75" customHeight="1">
      <c r="A32" s="104">
        <v>3</v>
      </c>
      <c r="B32" s="2" t="s">
        <v>578</v>
      </c>
      <c r="C32" s="40">
        <f t="shared" si="5"/>
        <v>27.706262694227284</v>
      </c>
      <c r="D32" s="40">
        <f t="shared" si="4"/>
        <v>23.70434843752048</v>
      </c>
      <c r="E32" s="40">
        <f t="shared" si="4"/>
        <v>21.93548971564287</v>
      </c>
      <c r="F32" s="40">
        <f t="shared" si="4"/>
        <v>19.673587274239431</v>
      </c>
      <c r="G32" s="40">
        <f t="shared" si="4"/>
        <v>18.901850235395351</v>
      </c>
      <c r="H32" s="40">
        <f t="shared" si="4"/>
        <v>17.598265576554596</v>
      </c>
      <c r="I32" s="40">
        <f t="shared" si="4"/>
        <v>15.163512326655953</v>
      </c>
      <c r="J32" s="40">
        <f t="shared" si="4"/>
        <v>13.317455085493055</v>
      </c>
      <c r="K32" s="40">
        <f t="shared" si="4"/>
        <v>13.586765917108803</v>
      </c>
      <c r="L32" s="40">
        <f t="shared" si="4"/>
        <v>13.140778491410309</v>
      </c>
      <c r="M32" s="40">
        <f t="shared" si="4"/>
        <v>12.174690199970877</v>
      </c>
      <c r="N32" s="40">
        <f t="shared" si="4"/>
        <v>11.000490169749941</v>
      </c>
      <c r="O32" s="40">
        <f t="shared" si="4"/>
        <v>12.304195968322533</v>
      </c>
      <c r="P32" s="40">
        <f t="shared" si="4"/>
        <v>12.201763237401769</v>
      </c>
      <c r="Q32" s="40">
        <f t="shared" si="4"/>
        <v>10.383797413997552</v>
      </c>
      <c r="R32" s="40">
        <f t="shared" si="4"/>
        <v>9.7539404452189</v>
      </c>
      <c r="S32" s="40">
        <f t="shared" si="4"/>
        <v>9.3063960564110921</v>
      </c>
      <c r="T32" s="40">
        <f t="shared" si="4"/>
        <v>8.8248790776084629</v>
      </c>
      <c r="U32" s="40">
        <f t="shared" si="4"/>
        <v>7.857136616770326</v>
      </c>
      <c r="V32" s="40">
        <f t="shared" si="4"/>
        <v>7.1080442413447988</v>
      </c>
      <c r="W32" s="40">
        <f t="shared" si="4"/>
        <v>6.6014496720094265</v>
      </c>
      <c r="X32" s="40">
        <f t="shared" si="4"/>
        <v>6.3595866765721514</v>
      </c>
      <c r="Y32" s="40">
        <f t="shared" si="4"/>
        <v>5.9741828509317019</v>
      </c>
      <c r="Z32" s="40">
        <f t="shared" si="4"/>
        <v>5.9320037633840412</v>
      </c>
      <c r="AA32" s="40">
        <f t="shared" si="4"/>
        <v>6.0587066611844813</v>
      </c>
      <c r="AB32" s="40">
        <f t="shared" si="4"/>
        <v>5.4807672562340803</v>
      </c>
      <c r="AC32" s="40">
        <f t="shared" si="4"/>
        <v>5.2878727420809675</v>
      </c>
      <c r="AD32" s="40">
        <f t="shared" si="4"/>
        <v>5.4209380926650574</v>
      </c>
      <c r="AE32" s="40">
        <f t="shared" si="4"/>
        <v>9.9290806500676716</v>
      </c>
      <c r="AF32"/>
    </row>
    <row r="33" spans="1:32" ht="12.75" customHeight="1">
      <c r="A33" s="105">
        <v>4</v>
      </c>
      <c r="B33" s="2" t="s">
        <v>577</v>
      </c>
      <c r="C33" s="40">
        <f t="shared" si="5"/>
        <v>2.5325061978045291E-5</v>
      </c>
      <c r="D33" s="40">
        <f t="shared" si="4"/>
        <v>1.3452548980771826E-4</v>
      </c>
      <c r="E33" s="40">
        <f t="shared" si="4"/>
        <v>1.3051858321085064E-4</v>
      </c>
      <c r="F33" s="40">
        <f t="shared" si="4"/>
        <v>1.9620847916182376E-4</v>
      </c>
      <c r="G33" s="40">
        <f t="shared" si="4"/>
        <v>5.2567173878293198E-4</v>
      </c>
      <c r="H33" s="40">
        <f t="shared" si="4"/>
        <v>5.5457666090843495E-4</v>
      </c>
      <c r="I33" s="40">
        <f t="shared" si="4"/>
        <v>2.3034430517328256E-4</v>
      </c>
      <c r="J33" s="40">
        <f t="shared" si="4"/>
        <v>1.0377447542402059E-2</v>
      </c>
      <c r="K33" s="40">
        <f t="shared" si="4"/>
        <v>2.7772617024004499E-2</v>
      </c>
      <c r="L33" s="40">
        <f t="shared" si="4"/>
        <v>2.2395390424403874E-2</v>
      </c>
      <c r="M33" s="40">
        <f t="shared" si="4"/>
        <v>4.7992827191466865E-2</v>
      </c>
      <c r="N33" s="40">
        <f t="shared" si="4"/>
        <v>8.8522323436120876E-2</v>
      </c>
      <c r="O33" s="40">
        <f t="shared" si="4"/>
        <v>0.20695929515411204</v>
      </c>
      <c r="P33" s="40">
        <f t="shared" si="4"/>
        <v>0.24050402748059166</v>
      </c>
      <c r="Q33" s="40">
        <f t="shared" si="4"/>
        <v>0.34452029234656495</v>
      </c>
      <c r="R33" s="40">
        <f t="shared" si="4"/>
        <v>0.33008989486930901</v>
      </c>
      <c r="S33" s="40">
        <f t="shared" si="4"/>
        <v>0.33514342796838315</v>
      </c>
      <c r="T33" s="40">
        <f t="shared" si="4"/>
        <v>0.4576000148393598</v>
      </c>
      <c r="U33" s="40">
        <f t="shared" si="4"/>
        <v>0.76699883139605096</v>
      </c>
      <c r="V33" s="40">
        <f t="shared" si="4"/>
        <v>1.2309510293959669</v>
      </c>
      <c r="W33" s="40">
        <f t="shared" si="4"/>
        <v>2.0667263957625952</v>
      </c>
      <c r="X33" s="40">
        <f t="shared" si="4"/>
        <v>2.4919134272764132</v>
      </c>
      <c r="Y33" s="40">
        <f t="shared" si="4"/>
        <v>2.5242584787837012</v>
      </c>
      <c r="Z33" s="40">
        <f t="shared" si="4"/>
        <v>2.4501605590176263</v>
      </c>
      <c r="AA33" s="40">
        <f t="shared" si="4"/>
        <v>4.595254619832283</v>
      </c>
      <c r="AB33" s="40">
        <f t="shared" si="4"/>
        <v>6.2554966665867395</v>
      </c>
      <c r="AC33" s="40">
        <f t="shared" si="4"/>
        <v>7.1036113227457047</v>
      </c>
      <c r="AD33" s="40">
        <f t="shared" si="4"/>
        <v>6.3545460313147224</v>
      </c>
      <c r="AE33" s="40">
        <f t="shared" si="4"/>
        <v>1.9019304244055568</v>
      </c>
      <c r="AF33"/>
    </row>
    <row r="34" spans="1:32" ht="12.75" customHeight="1">
      <c r="A34" s="105">
        <v>5</v>
      </c>
      <c r="B34" s="2" t="s">
        <v>579</v>
      </c>
      <c r="C34" s="40">
        <f t="shared" si="5"/>
        <v>3.76860387776247</v>
      </c>
      <c r="D34" s="40">
        <f t="shared" si="4"/>
        <v>2.9728694323088631</v>
      </c>
      <c r="E34" s="40">
        <f t="shared" si="4"/>
        <v>2.8840633797799882</v>
      </c>
      <c r="F34" s="40">
        <f t="shared" si="4"/>
        <v>2.9928600513272134</v>
      </c>
      <c r="G34" s="40">
        <f t="shared" si="4"/>
        <v>3.0203033609231311</v>
      </c>
      <c r="H34" s="40">
        <f t="shared" si="4"/>
        <v>2.805381102516801</v>
      </c>
      <c r="I34" s="40">
        <f t="shared" si="4"/>
        <v>3.3138934333623777</v>
      </c>
      <c r="J34" s="40">
        <f t="shared" si="4"/>
        <v>3.4375998804097363</v>
      </c>
      <c r="K34" s="40">
        <f t="shared" si="4"/>
        <v>3.5761326376909994</v>
      </c>
      <c r="L34" s="40">
        <f t="shared" si="4"/>
        <v>3.4194837838804428</v>
      </c>
      <c r="M34" s="40">
        <f t="shared" si="4"/>
        <v>3.3784368986175983</v>
      </c>
      <c r="N34" s="40">
        <f t="shared" si="4"/>
        <v>3.4462550099407183</v>
      </c>
      <c r="O34" s="40">
        <f t="shared" si="4"/>
        <v>3.3357349692897285</v>
      </c>
      <c r="P34" s="40">
        <f t="shared" si="4"/>
        <v>3.4317176027800365</v>
      </c>
      <c r="Q34" s="40">
        <f t="shared" si="4"/>
        <v>3.1293461924509822</v>
      </c>
      <c r="R34" s="40">
        <f t="shared" si="4"/>
        <v>3.0314223500126189</v>
      </c>
      <c r="S34" s="40">
        <f t="shared" si="4"/>
        <v>3.3971567289013627</v>
      </c>
      <c r="T34" s="40">
        <f t="shared" si="4"/>
        <v>3.3497552156613133</v>
      </c>
      <c r="U34" s="40">
        <f t="shared" si="4"/>
        <v>3.3527337094331569</v>
      </c>
      <c r="V34" s="40">
        <f t="shared" si="4"/>
        <v>3.4861532266032307</v>
      </c>
      <c r="W34" s="40">
        <f t="shared" si="4"/>
        <v>3.3390340275163113</v>
      </c>
      <c r="X34" s="40">
        <f t="shared" si="4"/>
        <v>3.2742483577585713</v>
      </c>
      <c r="Y34" s="40">
        <f t="shared" si="4"/>
        <v>3.1568190853520188</v>
      </c>
      <c r="Z34" s="40">
        <f t="shared" si="4"/>
        <v>3.376967230627812</v>
      </c>
      <c r="AA34" s="40">
        <f t="shared" si="4"/>
        <v>3.6196466699807086</v>
      </c>
      <c r="AB34" s="40">
        <f t="shared" si="4"/>
        <v>3.2442015021459074</v>
      </c>
      <c r="AC34" s="40">
        <f t="shared" si="4"/>
        <v>3.221575230675839</v>
      </c>
      <c r="AD34" s="40">
        <f t="shared" si="4"/>
        <v>3.558389363608025</v>
      </c>
      <c r="AE34" s="40">
        <f t="shared" si="4"/>
        <v>3.3129973181080108</v>
      </c>
      <c r="AF34"/>
    </row>
    <row r="35" spans="1:32" ht="12.75" customHeight="1">
      <c r="A35" s="1"/>
      <c r="B35" s="2" t="s">
        <v>587</v>
      </c>
      <c r="C35" s="40">
        <f t="shared" si="5"/>
        <v>13.118356373074933</v>
      </c>
      <c r="D35" s="40">
        <f t="shared" si="4"/>
        <v>11.287647842565693</v>
      </c>
      <c r="E35" s="40">
        <f t="shared" si="4"/>
        <v>12.463635524382688</v>
      </c>
      <c r="F35" s="40">
        <f t="shared" si="4"/>
        <v>14.425366190458181</v>
      </c>
      <c r="G35" s="40">
        <f t="shared" si="4"/>
        <v>15.160291294065949</v>
      </c>
      <c r="H35" s="40">
        <f t="shared" si="4"/>
        <v>15.749015884203249</v>
      </c>
      <c r="I35" s="40">
        <f t="shared" si="4"/>
        <v>18.720650934140586</v>
      </c>
      <c r="J35" s="40">
        <f t="shared" si="4"/>
        <v>17.352792421091369</v>
      </c>
      <c r="K35" s="40">
        <f t="shared" si="4"/>
        <v>15.59288834150504</v>
      </c>
      <c r="L35" s="40">
        <f t="shared" si="4"/>
        <v>14.961206552226122</v>
      </c>
      <c r="M35" s="40">
        <f t="shared" si="4"/>
        <v>14.151738022083501</v>
      </c>
      <c r="N35" s="40">
        <f t="shared" si="4"/>
        <v>14.830505824129848</v>
      </c>
      <c r="O35" s="40">
        <f t="shared" si="4"/>
        <v>14.795340749943037</v>
      </c>
      <c r="P35" s="40">
        <f t="shared" si="4"/>
        <v>14.454344016621388</v>
      </c>
      <c r="Q35" s="40">
        <f t="shared" si="4"/>
        <v>15.614074905291734</v>
      </c>
      <c r="R35" s="40">
        <f t="shared" si="4"/>
        <v>16.560008355705349</v>
      </c>
      <c r="S35" s="40">
        <f t="shared" si="4"/>
        <v>15.930561319925154</v>
      </c>
      <c r="T35" s="40">
        <f t="shared" si="4"/>
        <v>16.638390551631481</v>
      </c>
      <c r="U35" s="40">
        <f t="shared" si="4"/>
        <v>16.429835279983998</v>
      </c>
      <c r="V35" s="40">
        <f t="shared" si="4"/>
        <v>15.508497410722445</v>
      </c>
      <c r="W35" s="40">
        <f t="shared" si="4"/>
        <v>15.741587608569871</v>
      </c>
      <c r="X35" s="40">
        <f t="shared" si="4"/>
        <v>15.984223178926884</v>
      </c>
      <c r="Y35" s="40">
        <f t="shared" si="4"/>
        <v>15.501415160000958</v>
      </c>
      <c r="Z35" s="40">
        <f t="shared" si="4"/>
        <v>16.193164487440047</v>
      </c>
      <c r="AA35" s="40">
        <f t="shared" si="4"/>
        <v>17.367098153518796</v>
      </c>
      <c r="AB35" s="40">
        <f t="shared" si="4"/>
        <v>16.550366895185462</v>
      </c>
      <c r="AC35" s="40">
        <f t="shared" si="4"/>
        <v>15.864519191740992</v>
      </c>
      <c r="AD35" s="40">
        <f t="shared" si="4"/>
        <v>19.689492650126692</v>
      </c>
      <c r="AE35" s="40">
        <f t="shared" si="4"/>
        <v>15.906051247041459</v>
      </c>
      <c r="AF35"/>
    </row>
    <row r="36" spans="1:32" ht="12.75" customHeight="1">
      <c r="A36" s="1"/>
      <c r="B36" s="2" t="s">
        <v>603</v>
      </c>
      <c r="C36" s="40">
        <f t="shared" si="5"/>
        <v>12.260547960522867</v>
      </c>
      <c r="D36" s="40">
        <f t="shared" si="4"/>
        <v>10.69738523357802</v>
      </c>
      <c r="E36" s="40">
        <f t="shared" si="4"/>
        <v>11.674572245595773</v>
      </c>
      <c r="F36" s="40">
        <f t="shared" si="4"/>
        <v>13.462756721326452</v>
      </c>
      <c r="G36" s="40">
        <f t="shared" si="4"/>
        <v>13.887352171718806</v>
      </c>
      <c r="H36" s="40">
        <f t="shared" si="4"/>
        <v>14.669151078716416</v>
      </c>
      <c r="I36" s="40">
        <f t="shared" si="4"/>
        <v>17.433863500748085</v>
      </c>
      <c r="J36" s="40">
        <f t="shared" si="4"/>
        <v>15.96875086216007</v>
      </c>
      <c r="K36" s="40">
        <f t="shared" si="4"/>
        <v>14.227484571904533</v>
      </c>
      <c r="L36" s="40">
        <f t="shared" si="4"/>
        <v>14.006969147042444</v>
      </c>
      <c r="M36" s="40">
        <f t="shared" si="4"/>
        <v>13.127997702499242</v>
      </c>
      <c r="N36" s="40">
        <f t="shared" si="4"/>
        <v>13.931674898343715</v>
      </c>
      <c r="O36" s="40">
        <f t="shared" si="4"/>
        <v>13.992175631936632</v>
      </c>
      <c r="P36" s="40">
        <f t="shared" si="4"/>
        <v>13.624760525152546</v>
      </c>
      <c r="Q36" s="40">
        <f t="shared" si="4"/>
        <v>14.238265827302984</v>
      </c>
      <c r="R36" s="40">
        <f t="shared" si="4"/>
        <v>14.79139703052752</v>
      </c>
      <c r="S36" s="40">
        <f t="shared" si="4"/>
        <v>14.045619766561851</v>
      </c>
      <c r="T36" s="40">
        <f t="shared" si="4"/>
        <v>14.430214517522504</v>
      </c>
      <c r="U36" s="40">
        <f t="shared" si="4"/>
        <v>14.250710339771953</v>
      </c>
      <c r="V36" s="40">
        <f t="shared" si="4"/>
        <v>13.795574110578245</v>
      </c>
      <c r="W36" s="40">
        <f t="shared" si="4"/>
        <v>14.971015082181699</v>
      </c>
      <c r="X36" s="40">
        <f t="shared" si="4"/>
        <v>15.217653384084299</v>
      </c>
      <c r="Y36" s="40">
        <f t="shared" si="4"/>
        <v>14.753024171101911</v>
      </c>
      <c r="Z36" s="40">
        <f t="shared" si="4"/>
        <v>15.384335413866051</v>
      </c>
      <c r="AA36" s="40">
        <f t="shared" si="4"/>
        <v>16.448142494433029</v>
      </c>
      <c r="AB36" s="40">
        <f t="shared" si="4"/>
        <v>15.587590067576718</v>
      </c>
      <c r="AC36" s="40">
        <f t="shared" si="4"/>
        <v>14.870421805907821</v>
      </c>
      <c r="AD36" s="40">
        <f t="shared" si="4"/>
        <v>18.322763794193552</v>
      </c>
      <c r="AE36" s="40">
        <f t="shared" si="4"/>
        <v>14.718623477069514</v>
      </c>
      <c r="AF36"/>
    </row>
    <row r="37" spans="1:32" ht="12.75" customHeight="1">
      <c r="A37" s="1"/>
      <c r="B37" s="2" t="s">
        <v>3</v>
      </c>
      <c r="C37" s="40">
        <f t="shared" si="5"/>
        <v>0.11826689881097728</v>
      </c>
      <c r="D37" s="40">
        <f t="shared" si="4"/>
        <v>9.9227318141939483E-2</v>
      </c>
      <c r="E37" s="40">
        <f t="shared" si="4"/>
        <v>0.18426361909992858</v>
      </c>
      <c r="F37" s="40">
        <f t="shared" si="4"/>
        <v>0.34679961873016724</v>
      </c>
      <c r="G37" s="40">
        <f t="shared" si="4"/>
        <v>0.70918621988487429</v>
      </c>
      <c r="H37" s="40">
        <f t="shared" si="4"/>
        <v>0.45489857930971134</v>
      </c>
      <c r="I37" s="40">
        <f t="shared" si="4"/>
        <v>0.35160421810692605</v>
      </c>
      <c r="J37" s="40">
        <f t="shared" si="4"/>
        <v>0.42585225256644987</v>
      </c>
      <c r="K37" s="40">
        <f t="shared" si="4"/>
        <v>0.51416262385157063</v>
      </c>
      <c r="L37" s="40">
        <f t="shared" si="4"/>
        <v>0.42739482494600245</v>
      </c>
      <c r="M37" s="40">
        <f t="shared" si="4"/>
        <v>0.37671379257920234</v>
      </c>
      <c r="N37" s="40">
        <f t="shared" si="4"/>
        <v>0.37374725972725525</v>
      </c>
      <c r="O37" s="40">
        <f t="shared" si="4"/>
        <v>0.35494216643077398</v>
      </c>
      <c r="P37" s="40">
        <f t="shared" si="4"/>
        <v>0.38527923154470817</v>
      </c>
      <c r="Q37" s="40">
        <f t="shared" si="4"/>
        <v>0.97019515222054742</v>
      </c>
      <c r="R37" s="40">
        <f t="shared" si="4"/>
        <v>1.4221291120658579</v>
      </c>
      <c r="S37" s="40">
        <f t="shared" si="4"/>
        <v>1.5614841314728543</v>
      </c>
      <c r="T37" s="40">
        <f t="shared" si="4"/>
        <v>1.8620851377563838</v>
      </c>
      <c r="U37" s="40">
        <f t="shared" si="4"/>
        <v>1.8385272631661596</v>
      </c>
      <c r="V37" s="40">
        <f t="shared" si="4"/>
        <v>1.3637513857262971</v>
      </c>
      <c r="W37" s="40">
        <f t="shared" si="4"/>
        <v>0.40747856700296203</v>
      </c>
      <c r="X37" s="40">
        <f t="shared" si="4"/>
        <v>0.38698412720342518</v>
      </c>
      <c r="Y37" s="40">
        <f t="shared" si="4"/>
        <v>0.38920713285898084</v>
      </c>
      <c r="Z37" s="40">
        <f t="shared" si="4"/>
        <v>0.41095373197886476</v>
      </c>
      <c r="AA37" s="40">
        <f t="shared" si="4"/>
        <v>0.47554713300273221</v>
      </c>
      <c r="AB37" s="40">
        <f t="shared" si="4"/>
        <v>0.51805933559465256</v>
      </c>
      <c r="AC37" s="40">
        <f t="shared" si="4"/>
        <v>0.56932635245709184</v>
      </c>
      <c r="AD37" s="40">
        <f t="shared" si="4"/>
        <v>0.83287075997468674</v>
      </c>
      <c r="AE37" s="40">
        <f t="shared" si="4"/>
        <v>0.71365303461096785</v>
      </c>
      <c r="AF37"/>
    </row>
    <row r="38" spans="1:32" ht="12.75" customHeight="1">
      <c r="A38" s="42"/>
      <c r="B38" s="43" t="s">
        <v>581</v>
      </c>
      <c r="C38" s="40">
        <f t="shared" si="5"/>
        <v>7.6285834070544178E-2</v>
      </c>
      <c r="D38" s="40">
        <f t="shared" si="4"/>
        <v>7.6252886975994916E-2</v>
      </c>
      <c r="E38" s="40">
        <f t="shared" si="4"/>
        <v>0.16081234786285575</v>
      </c>
      <c r="F38" s="40">
        <f t="shared" si="4"/>
        <v>0.32603200819745026</v>
      </c>
      <c r="G38" s="40">
        <f t="shared" si="4"/>
        <v>0.68251137047134613</v>
      </c>
      <c r="H38" s="40">
        <f t="shared" si="4"/>
        <v>0.43765404424697985</v>
      </c>
      <c r="I38" s="40">
        <f t="shared" si="4"/>
        <v>0.33288261323852625</v>
      </c>
      <c r="J38" s="40">
        <f t="shared" si="4"/>
        <v>0.40794830059929094</v>
      </c>
      <c r="K38" s="40">
        <f t="shared" si="4"/>
        <v>0.49518265632427289</v>
      </c>
      <c r="L38" s="40">
        <f t="shared" si="4"/>
        <v>0.41318619731538447</v>
      </c>
      <c r="M38" s="40">
        <f t="shared" si="4"/>
        <v>0.36292625272828416</v>
      </c>
      <c r="N38" s="40">
        <f t="shared" si="4"/>
        <v>0.35816845669405584</v>
      </c>
      <c r="O38" s="40">
        <f t="shared" si="4"/>
        <v>0.34030309615448584</v>
      </c>
      <c r="P38" s="40">
        <f t="shared" si="4"/>
        <v>0.37280155920849528</v>
      </c>
      <c r="Q38" s="40">
        <f t="shared" si="4"/>
        <v>0.9578121554502711</v>
      </c>
      <c r="R38" s="40">
        <f t="shared" si="4"/>
        <v>1.4035752114787536</v>
      </c>
      <c r="S38" s="40">
        <f t="shared" si="4"/>
        <v>1.5459601142607942</v>
      </c>
      <c r="T38" s="40">
        <f t="shared" si="4"/>
        <v>1.8454354244314588</v>
      </c>
      <c r="U38" s="40">
        <f t="shared" si="4"/>
        <v>1.8233089903896345</v>
      </c>
      <c r="V38" s="40">
        <f t="shared" si="4"/>
        <v>1.3498928112496282</v>
      </c>
      <c r="W38" s="40">
        <f t="shared" si="4"/>
        <v>0.39410815795027238</v>
      </c>
      <c r="X38" s="40">
        <f t="shared" si="4"/>
        <v>0.37054673602051785</v>
      </c>
      <c r="Y38" s="40">
        <f t="shared" si="4"/>
        <v>0.37042305082400112</v>
      </c>
      <c r="Z38" s="40">
        <f t="shared" si="4"/>
        <v>0.39556411743081227</v>
      </c>
      <c r="AA38" s="40">
        <f t="shared" si="4"/>
        <v>0.46013537552749528</v>
      </c>
      <c r="AB38" s="40">
        <f t="shared" si="4"/>
        <v>0.50477245941284588</v>
      </c>
      <c r="AC38" s="40">
        <f t="shared" si="4"/>
        <v>0.55465776208500772</v>
      </c>
      <c r="AD38" s="40">
        <f t="shared" si="4"/>
        <v>0.81419137630487914</v>
      </c>
      <c r="AE38" s="40">
        <f t="shared" si="4"/>
        <v>0.69713263265876935</v>
      </c>
      <c r="AF38"/>
    </row>
    <row r="39" spans="1:32" ht="12.75" customHeight="1">
      <c r="A39" s="42"/>
      <c r="B39" s="43" t="s">
        <v>582</v>
      </c>
      <c r="C39" s="40">
        <f t="shared" si="5"/>
        <v>3.6209859119393367E-2</v>
      </c>
      <c r="D39" s="40">
        <f t="shared" si="4"/>
        <v>1.5856649508699201E-2</v>
      </c>
      <c r="E39" s="40">
        <f t="shared" si="4"/>
        <v>1.4405582567099111E-2</v>
      </c>
      <c r="F39" s="40">
        <f t="shared" si="4"/>
        <v>9.9816693857159976E-3</v>
      </c>
      <c r="G39" s="40">
        <f t="shared" si="4"/>
        <v>1.0051769756630895E-2</v>
      </c>
      <c r="H39" s="40">
        <f t="shared" si="4"/>
        <v>9.0528193498301233E-3</v>
      </c>
      <c r="I39" s="40">
        <f t="shared" si="4"/>
        <v>1.3394482996445422E-2</v>
      </c>
      <c r="J39" s="40">
        <f t="shared" si="4"/>
        <v>9.7512936288773784E-3</v>
      </c>
      <c r="K39" s="40">
        <f t="shared" si="4"/>
        <v>7.9428357469946091E-3</v>
      </c>
      <c r="L39" s="40">
        <f t="shared" si="4"/>
        <v>5.4826906853122541E-3</v>
      </c>
      <c r="M39" s="40">
        <f t="shared" si="4"/>
        <v>4.580563782826794E-3</v>
      </c>
      <c r="N39" s="40">
        <f t="shared" si="4"/>
        <v>6.0177615269896411E-3</v>
      </c>
      <c r="O39" s="40">
        <f t="shared" si="4"/>
        <v>6.0069131630724002E-3</v>
      </c>
      <c r="P39" s="40">
        <f t="shared" si="4"/>
        <v>5.3763557565627684E-3</v>
      </c>
      <c r="Q39" s="40">
        <f t="shared" si="4"/>
        <v>3.3191581115143008E-3</v>
      </c>
      <c r="R39" s="40">
        <f t="shared" si="4"/>
        <v>6.0646050662951888E-3</v>
      </c>
      <c r="S39" s="40">
        <f t="shared" si="4"/>
        <v>6.1820741816280157E-3</v>
      </c>
      <c r="T39" s="40">
        <f t="shared" si="4"/>
        <v>4.3685845526939653E-3</v>
      </c>
      <c r="U39" s="40">
        <f t="shared" si="4"/>
        <v>3.6472002297329915E-3</v>
      </c>
      <c r="V39" s="40">
        <f t="shared" ref="D39:AE46" si="6">V19/V$26*100</f>
        <v>4.7177950222946161E-3</v>
      </c>
      <c r="W39" s="40">
        <f t="shared" si="6"/>
        <v>4.3966516092326388E-3</v>
      </c>
      <c r="X39" s="40">
        <f t="shared" si="6"/>
        <v>4.6200058085283354E-3</v>
      </c>
      <c r="Y39" s="40">
        <f t="shared" si="6"/>
        <v>4.1395311819052176E-3</v>
      </c>
      <c r="Z39" s="40">
        <f t="shared" si="6"/>
        <v>4.4196987591477305E-3</v>
      </c>
      <c r="AA39" s="40">
        <f t="shared" si="6"/>
        <v>3.8440429136142426E-3</v>
      </c>
      <c r="AB39" s="40">
        <f t="shared" si="6"/>
        <v>3.7799130260321636E-3</v>
      </c>
      <c r="AC39" s="40">
        <f t="shared" si="6"/>
        <v>5.8409899937846002E-3</v>
      </c>
      <c r="AD39" s="40">
        <f t="shared" si="6"/>
        <v>7.6825229664928066E-3</v>
      </c>
      <c r="AE39" s="40">
        <f t="shared" si="6"/>
        <v>6.3568912556405763E-3</v>
      </c>
      <c r="AF39"/>
    </row>
    <row r="40" spans="1:32" ht="12.75" customHeight="1">
      <c r="A40" s="42"/>
      <c r="B40" s="2" t="s">
        <v>583</v>
      </c>
      <c r="C40" s="40">
        <f t="shared" si="5"/>
        <v>1.4162078124342283E-4</v>
      </c>
      <c r="D40" s="40">
        <f t="shared" si="6"/>
        <v>7.0954910050891848E-5</v>
      </c>
      <c r="E40" s="40">
        <f t="shared" si="6"/>
        <v>2.9779820846230785E-4</v>
      </c>
      <c r="F40" s="40">
        <f t="shared" si="6"/>
        <v>2.851950302167877E-4</v>
      </c>
      <c r="G40" s="40">
        <f t="shared" si="6"/>
        <v>1.5707578241900132E-4</v>
      </c>
      <c r="H40" s="40">
        <f t="shared" si="6"/>
        <v>3.6335789226808057E-4</v>
      </c>
      <c r="I40" s="40">
        <f t="shared" si="6"/>
        <v>7.8189171344048014E-4</v>
      </c>
      <c r="J40" s="40">
        <f t="shared" si="6"/>
        <v>2.2648780526235606E-3</v>
      </c>
      <c r="K40" s="40">
        <f t="shared" si="6"/>
        <v>3.6950843265220485E-3</v>
      </c>
      <c r="L40" s="40">
        <f t="shared" si="6"/>
        <v>3.9497111645538921E-3</v>
      </c>
      <c r="M40" s="40">
        <f t="shared" si="6"/>
        <v>1.9636941124881874E-3</v>
      </c>
      <c r="N40" s="40">
        <f t="shared" si="6"/>
        <v>2.2113103594785426E-3</v>
      </c>
      <c r="O40" s="40">
        <f t="shared" si="6"/>
        <v>1.9296728847297735E-3</v>
      </c>
      <c r="P40" s="40">
        <f t="shared" si="6"/>
        <v>1.354473794876932E-3</v>
      </c>
      <c r="Q40" s="40">
        <f t="shared" si="6"/>
        <v>2.8678572043452171E-3</v>
      </c>
      <c r="R40" s="40">
        <f t="shared" si="6"/>
        <v>3.6840897956405723E-3</v>
      </c>
      <c r="S40" s="40">
        <f t="shared" si="6"/>
        <v>2.5022986418878606E-3</v>
      </c>
      <c r="T40" s="40">
        <f t="shared" si="6"/>
        <v>1.9752570647295692E-3</v>
      </c>
      <c r="U40" s="40">
        <f t="shared" si="6"/>
        <v>1.798063124197571E-3</v>
      </c>
      <c r="V40" s="40">
        <f t="shared" si="6"/>
        <v>1.7174197436809677E-3</v>
      </c>
      <c r="W40" s="40">
        <f t="shared" si="6"/>
        <v>1.6405844619992022E-3</v>
      </c>
      <c r="X40" s="40">
        <f t="shared" si="6"/>
        <v>1.5738750105829102E-3</v>
      </c>
      <c r="Y40" s="40">
        <f t="shared" si="6"/>
        <v>2.3211652045674633E-3</v>
      </c>
      <c r="Z40" s="40">
        <f t="shared" si="6"/>
        <v>2.3874512030397504E-3</v>
      </c>
      <c r="AA40" s="40">
        <f t="shared" si="6"/>
        <v>2.1408421200118872E-3</v>
      </c>
      <c r="AB40" s="40">
        <f t="shared" si="6"/>
        <v>1.7735589387425728E-3</v>
      </c>
      <c r="AC40" s="40">
        <f t="shared" si="6"/>
        <v>1.6606019607614459E-3</v>
      </c>
      <c r="AD40" s="40">
        <f t="shared" si="6"/>
        <v>1.8812628338805782E-3</v>
      </c>
      <c r="AE40" s="40">
        <f t="shared" si="6"/>
        <v>1.9144054150760309E-3</v>
      </c>
      <c r="AF40"/>
    </row>
    <row r="41" spans="1:32" ht="12.75" customHeight="1">
      <c r="A41" s="42"/>
      <c r="B41" s="2" t="s">
        <v>584</v>
      </c>
      <c r="C41" s="40">
        <f t="shared" si="5"/>
        <v>9.2828511823683465E-4</v>
      </c>
      <c r="D41" s="40">
        <f t="shared" si="6"/>
        <v>6.2809053549938267E-4</v>
      </c>
      <c r="E41" s="40">
        <f t="shared" si="6"/>
        <v>1.5242628908862556E-3</v>
      </c>
      <c r="F41" s="40">
        <f t="shared" si="6"/>
        <v>3.1445163709138248E-3</v>
      </c>
      <c r="G41" s="40">
        <f t="shared" si="6"/>
        <v>4.0461685128146451E-3</v>
      </c>
      <c r="H41" s="40">
        <f t="shared" si="6"/>
        <v>3.8228856593428623E-3</v>
      </c>
      <c r="I41" s="40">
        <f t="shared" si="6"/>
        <v>2.5910328364303161E-3</v>
      </c>
      <c r="J41" s="40">
        <f t="shared" si="6"/>
        <v>2.2644294424148817E-3</v>
      </c>
      <c r="K41" s="40">
        <f t="shared" si="6"/>
        <v>2.9400769882452146E-3</v>
      </c>
      <c r="L41" s="40">
        <f t="shared" si="6"/>
        <v>3.0584376855584162E-3</v>
      </c>
      <c r="M41" s="40">
        <f t="shared" si="6"/>
        <v>5.2312251397277397E-3</v>
      </c>
      <c r="N41" s="40">
        <f t="shared" si="6"/>
        <v>4.1507288658849317E-3</v>
      </c>
      <c r="O41" s="40">
        <f t="shared" si="6"/>
        <v>3.8467160341236193E-3</v>
      </c>
      <c r="P41" s="40">
        <f t="shared" si="6"/>
        <v>3.5626484369251808E-3</v>
      </c>
      <c r="Q41" s="40">
        <f t="shared" si="6"/>
        <v>3.5795094962357706E-3</v>
      </c>
      <c r="R41" s="40">
        <f t="shared" si="6"/>
        <v>5.8587362680083974E-3</v>
      </c>
      <c r="S41" s="40">
        <f t="shared" si="6"/>
        <v>5.3193316500444749E-3</v>
      </c>
      <c r="T41" s="40">
        <f t="shared" si="6"/>
        <v>5.9086825455412773E-3</v>
      </c>
      <c r="U41" s="40">
        <f t="shared" si="6"/>
        <v>5.0865302716942441E-3</v>
      </c>
      <c r="V41" s="40">
        <f t="shared" si="6"/>
        <v>4.7038195801370518E-3</v>
      </c>
      <c r="W41" s="40">
        <f t="shared" si="6"/>
        <v>4.1557527682397942E-3</v>
      </c>
      <c r="X41" s="40">
        <f t="shared" si="6"/>
        <v>6.142477948187737E-3</v>
      </c>
      <c r="Y41" s="40">
        <f t="shared" si="6"/>
        <v>7.4047174075689117E-3</v>
      </c>
      <c r="Z41" s="40">
        <f t="shared" si="6"/>
        <v>4.9626028996370966E-3</v>
      </c>
      <c r="AA41" s="40">
        <f t="shared" si="6"/>
        <v>3.9290450334491609E-3</v>
      </c>
      <c r="AB41" s="40">
        <f t="shared" si="6"/>
        <v>3.9728803591369249E-3</v>
      </c>
      <c r="AC41" s="40">
        <f t="shared" si="6"/>
        <v>4.5333693136936828E-3</v>
      </c>
      <c r="AD41" s="40">
        <f t="shared" si="6"/>
        <v>5.8534907615291386E-3</v>
      </c>
      <c r="AE41" s="40">
        <f t="shared" si="6"/>
        <v>4.4618759405674708E-3</v>
      </c>
      <c r="AF41"/>
    </row>
    <row r="42" spans="1:32" ht="12.75" customHeight="1">
      <c r="A42" s="42"/>
      <c r="B42" s="43" t="s">
        <v>585</v>
      </c>
      <c r="C42" s="40">
        <f t="shared" si="5"/>
        <v>4.9427148083620977E-6</v>
      </c>
      <c r="D42" s="40">
        <f t="shared" si="6"/>
        <v>2.7646523627340903E-4</v>
      </c>
      <c r="E42" s="40">
        <f t="shared" si="6"/>
        <v>2.3608109946133849E-4</v>
      </c>
      <c r="F42" s="40">
        <f t="shared" si="6"/>
        <v>1.3023908866755082E-4</v>
      </c>
      <c r="G42" s="40">
        <f t="shared" si="6"/>
        <v>6.4231624474287604E-5</v>
      </c>
      <c r="H42" s="40">
        <f t="shared" si="6"/>
        <v>8.8273784818261584E-6</v>
      </c>
      <c r="I42" s="40">
        <f t="shared" si="6"/>
        <v>2.8185935153862471E-5</v>
      </c>
      <c r="J42" s="40">
        <f t="shared" si="6"/>
        <v>3.8805356721009507E-5</v>
      </c>
      <c r="K42" s="40">
        <f t="shared" si="6"/>
        <v>1.2008966063944664E-4</v>
      </c>
      <c r="L42" s="40">
        <f t="shared" si="6"/>
        <v>1.023107268478616E-4</v>
      </c>
      <c r="M42" s="40">
        <f t="shared" si="6"/>
        <v>2.1191730111109973E-4</v>
      </c>
      <c r="N42" s="40">
        <f t="shared" si="6"/>
        <v>1.3797011817814989E-4</v>
      </c>
      <c r="O42" s="40">
        <f t="shared" si="6"/>
        <v>1.7156915043225579E-4</v>
      </c>
      <c r="P42" s="40">
        <f t="shared" si="6"/>
        <v>3.8924717297058957E-4</v>
      </c>
      <c r="Q42" s="40">
        <f t="shared" si="6"/>
        <v>3.6366157675025204E-4</v>
      </c>
      <c r="R42" s="40">
        <f t="shared" si="6"/>
        <v>2.6126891940759887E-4</v>
      </c>
      <c r="S42" s="40">
        <f t="shared" si="6"/>
        <v>3.1666419198819523E-4</v>
      </c>
      <c r="T42" s="40">
        <f t="shared" si="6"/>
        <v>3.4748869007579839E-4</v>
      </c>
      <c r="U42" s="40">
        <f t="shared" si="6"/>
        <v>3.4346312857283609E-4</v>
      </c>
      <c r="V42" s="40">
        <f t="shared" si="6"/>
        <v>5.7528644604642738E-4</v>
      </c>
      <c r="W42" s="40">
        <f t="shared" si="6"/>
        <v>8.9633224843873878E-4</v>
      </c>
      <c r="X42" s="40">
        <f t="shared" si="6"/>
        <v>9.0619908291227698E-4</v>
      </c>
      <c r="Y42" s="40">
        <f t="shared" si="6"/>
        <v>9.9262529967314591E-4</v>
      </c>
      <c r="Z42" s="40">
        <f t="shared" si="6"/>
        <v>1.6078233057879891E-3</v>
      </c>
      <c r="AA42" s="40">
        <f t="shared" si="6"/>
        <v>2.7299159475973134E-3</v>
      </c>
      <c r="AB42" s="40">
        <f t="shared" si="6"/>
        <v>1.9556051348826441E-3</v>
      </c>
      <c r="AC42" s="40">
        <f t="shared" si="6"/>
        <v>1.9820547280959499E-3</v>
      </c>
      <c r="AD42" s="40">
        <f t="shared" si="6"/>
        <v>2.5288951385789458E-3</v>
      </c>
      <c r="AE42" s="40">
        <f t="shared" si="6"/>
        <v>8.345782293080916E-4</v>
      </c>
      <c r="AF42"/>
    </row>
    <row r="43" spans="1:32" ht="12.75" customHeight="1">
      <c r="A43" s="42"/>
      <c r="B43" s="2" t="s">
        <v>586</v>
      </c>
      <c r="C43" s="40">
        <f t="shared" si="5"/>
        <v>4.6963570067511231E-3</v>
      </c>
      <c r="D43" s="40">
        <f t="shared" si="6"/>
        <v>6.1422709754216697E-3</v>
      </c>
      <c r="E43" s="40">
        <f t="shared" si="6"/>
        <v>6.9875464711637962E-3</v>
      </c>
      <c r="F43" s="40">
        <f t="shared" si="6"/>
        <v>7.2259906572027573E-3</v>
      </c>
      <c r="G43" s="40">
        <f t="shared" si="6"/>
        <v>1.2355603737189264E-2</v>
      </c>
      <c r="H43" s="40">
        <f t="shared" si="6"/>
        <v>3.9966447828086076E-3</v>
      </c>
      <c r="I43" s="40">
        <f t="shared" si="6"/>
        <v>1.9260113869296889E-3</v>
      </c>
      <c r="J43" s="40">
        <f t="shared" si="6"/>
        <v>3.5845454865220893E-3</v>
      </c>
      <c r="K43" s="40">
        <f t="shared" si="6"/>
        <v>4.2818808048964369E-3</v>
      </c>
      <c r="L43" s="40">
        <f t="shared" si="6"/>
        <v>1.6154773683454706E-3</v>
      </c>
      <c r="M43" s="40">
        <f t="shared" si="6"/>
        <v>1.8001395147643137E-3</v>
      </c>
      <c r="N43" s="40">
        <f t="shared" si="6"/>
        <v>3.0610321626681654E-3</v>
      </c>
      <c r="O43" s="40">
        <f t="shared" si="6"/>
        <v>2.6841990439300796E-3</v>
      </c>
      <c r="P43" s="40">
        <f t="shared" si="6"/>
        <v>1.7949471748773813E-3</v>
      </c>
      <c r="Q43" s="40">
        <f t="shared" si="6"/>
        <v>2.2528103814307408E-3</v>
      </c>
      <c r="R43" s="40">
        <f t="shared" si="6"/>
        <v>2.6852005377526827E-3</v>
      </c>
      <c r="S43" s="40">
        <f t="shared" si="6"/>
        <v>1.2036485465116492E-3</v>
      </c>
      <c r="T43" s="40">
        <f t="shared" si="6"/>
        <v>4.0497004718841687E-3</v>
      </c>
      <c r="U43" s="40">
        <f t="shared" si="6"/>
        <v>4.3430160223272415E-3</v>
      </c>
      <c r="V43" s="40">
        <f t="shared" si="6"/>
        <v>2.1442536845096647E-3</v>
      </c>
      <c r="W43" s="40">
        <f t="shared" si="6"/>
        <v>2.2810879647792819E-3</v>
      </c>
      <c r="X43" s="40">
        <f t="shared" si="6"/>
        <v>3.1948333326960246E-3</v>
      </c>
      <c r="Y43" s="40">
        <f t="shared" si="6"/>
        <v>3.9260429412650106E-3</v>
      </c>
      <c r="Z43" s="40">
        <f t="shared" si="6"/>
        <v>2.0120383804399893E-3</v>
      </c>
      <c r="AA43" s="40">
        <f t="shared" si="6"/>
        <v>2.7679114605643905E-3</v>
      </c>
      <c r="AB43" s="40">
        <f t="shared" si="6"/>
        <v>1.8049187230123468E-3</v>
      </c>
      <c r="AC43" s="40">
        <f t="shared" si="6"/>
        <v>6.5157437574855264E-4</v>
      </c>
      <c r="AD43" s="40">
        <f t="shared" si="6"/>
        <v>7.3321196932631767E-4</v>
      </c>
      <c r="AE43" s="40">
        <f t="shared" si="6"/>
        <v>2.9526511116061923E-3</v>
      </c>
      <c r="AF43"/>
    </row>
    <row r="44" spans="1:32" ht="12.75" customHeight="1">
      <c r="A44" s="44"/>
      <c r="B44" s="2" t="s">
        <v>2</v>
      </c>
      <c r="C44" s="40">
        <f t="shared" si="5"/>
        <v>59.284126863594992</v>
      </c>
      <c r="D44" s="40">
        <f t="shared" si="6"/>
        <v>52.804580931206601</v>
      </c>
      <c r="E44" s="40">
        <f t="shared" si="6"/>
        <v>53.580465846507074</v>
      </c>
      <c r="F44" s="40">
        <f t="shared" si="6"/>
        <v>54.329844845370722</v>
      </c>
      <c r="G44" s="40">
        <f t="shared" si="6"/>
        <v>54.593764890571741</v>
      </c>
      <c r="H44" s="40">
        <f t="shared" si="6"/>
        <v>54.352778886387455</v>
      </c>
      <c r="I44" s="40">
        <f t="shared" si="6"/>
        <v>56.74464686556523</v>
      </c>
      <c r="J44" s="40">
        <f t="shared" si="6"/>
        <v>57.434674268038911</v>
      </c>
      <c r="K44" s="40">
        <f t="shared" si="6"/>
        <v>59.564401416114841</v>
      </c>
      <c r="L44" s="40">
        <f t="shared" si="6"/>
        <v>61.688690452382474</v>
      </c>
      <c r="M44" s="40">
        <f t="shared" si="6"/>
        <v>63.186917323491542</v>
      </c>
      <c r="N44" s="40">
        <f t="shared" si="6"/>
        <v>65.649069210983953</v>
      </c>
      <c r="O44" s="40">
        <f t="shared" si="6"/>
        <v>67.632248266124961</v>
      </c>
      <c r="P44" s="40">
        <f t="shared" si="6"/>
        <v>67.637634952010146</v>
      </c>
      <c r="Q44" s="40">
        <f t="shared" si="6"/>
        <v>68.681710787793875</v>
      </c>
      <c r="R44" s="40">
        <f t="shared" si="6"/>
        <v>71.76009981873986</v>
      </c>
      <c r="S44" s="40">
        <f t="shared" si="6"/>
        <v>72.47514516692948</v>
      </c>
      <c r="T44" s="40">
        <f t="shared" si="6"/>
        <v>73.307610043773934</v>
      </c>
      <c r="U44" s="40">
        <f t="shared" si="6"/>
        <v>73.177171361192791</v>
      </c>
      <c r="V44" s="40">
        <f t="shared" si="6"/>
        <v>73.061996182038953</v>
      </c>
      <c r="W44" s="40">
        <f t="shared" si="6"/>
        <v>72.881032874351249</v>
      </c>
      <c r="X44" s="40">
        <f t="shared" si="6"/>
        <v>71.38355599248753</v>
      </c>
      <c r="Y44" s="40">
        <f t="shared" si="6"/>
        <v>72.384350355897922</v>
      </c>
      <c r="Z44" s="40">
        <f t="shared" si="6"/>
        <v>72.371471771612178</v>
      </c>
      <c r="AA44" s="40">
        <f t="shared" si="6"/>
        <v>70.757834241624067</v>
      </c>
      <c r="AB44" s="40">
        <f t="shared" si="6"/>
        <v>69.95141848443555</v>
      </c>
      <c r="AC44" s="40">
        <f t="shared" si="6"/>
        <v>68.857541965020459</v>
      </c>
      <c r="AD44" s="40">
        <f t="shared" si="6"/>
        <v>66.132624068802826</v>
      </c>
      <c r="AE44" s="40">
        <f t="shared" si="6"/>
        <v>67.319776518116171</v>
      </c>
      <c r="AF44"/>
    </row>
    <row r="45" spans="1:32" ht="12.75" customHeight="1">
      <c r="A45" s="2"/>
      <c r="B45" s="2" t="s">
        <v>1</v>
      </c>
      <c r="C45" s="40">
        <f t="shared" si="5"/>
        <v>40.715873136405008</v>
      </c>
      <c r="D45" s="40">
        <f t="shared" si="6"/>
        <v>47.195419068793392</v>
      </c>
      <c r="E45" s="40">
        <f t="shared" si="6"/>
        <v>46.419534153492933</v>
      </c>
      <c r="F45" s="40">
        <f t="shared" si="6"/>
        <v>45.670155154629271</v>
      </c>
      <c r="G45" s="40">
        <f t="shared" si="6"/>
        <v>45.406235109428259</v>
      </c>
      <c r="H45" s="40">
        <f t="shared" si="6"/>
        <v>45.647221113612545</v>
      </c>
      <c r="I45" s="40">
        <f t="shared" si="6"/>
        <v>43.25535313443477</v>
      </c>
      <c r="J45" s="40">
        <f t="shared" si="6"/>
        <v>42.565325731961082</v>
      </c>
      <c r="K45" s="40">
        <f t="shared" si="6"/>
        <v>40.435598583885159</v>
      </c>
      <c r="L45" s="40">
        <f t="shared" si="6"/>
        <v>38.311309547617519</v>
      </c>
      <c r="M45" s="40">
        <f t="shared" si="6"/>
        <v>36.813082676508458</v>
      </c>
      <c r="N45" s="40">
        <f t="shared" si="6"/>
        <v>34.35093078901604</v>
      </c>
      <c r="O45" s="40">
        <f t="shared" si="6"/>
        <v>32.367751733875039</v>
      </c>
      <c r="P45" s="40">
        <f t="shared" si="6"/>
        <v>32.362365047989861</v>
      </c>
      <c r="Q45" s="40">
        <f t="shared" si="6"/>
        <v>31.318289212206125</v>
      </c>
      <c r="R45" s="40">
        <f t="shared" si="6"/>
        <v>28.239900181260136</v>
      </c>
      <c r="S45" s="40">
        <f t="shared" si="6"/>
        <v>27.524854833070517</v>
      </c>
      <c r="T45" s="40">
        <f t="shared" si="6"/>
        <v>26.692389956226055</v>
      </c>
      <c r="U45" s="40">
        <f t="shared" si="6"/>
        <v>26.822828638807213</v>
      </c>
      <c r="V45" s="40">
        <f t="shared" si="6"/>
        <v>26.938003817961043</v>
      </c>
      <c r="W45" s="40">
        <f t="shared" si="6"/>
        <v>27.118967125648759</v>
      </c>
      <c r="X45" s="40">
        <f t="shared" si="6"/>
        <v>28.616444007512463</v>
      </c>
      <c r="Y45" s="40">
        <f t="shared" si="6"/>
        <v>27.615649644102085</v>
      </c>
      <c r="Z45" s="40">
        <f t="shared" si="6"/>
        <v>27.628528228387829</v>
      </c>
      <c r="AA45" s="40">
        <f t="shared" si="6"/>
        <v>29.242165758375926</v>
      </c>
      <c r="AB45" s="40">
        <f t="shared" si="6"/>
        <v>30.04858151556445</v>
      </c>
      <c r="AC45" s="40">
        <f t="shared" si="6"/>
        <v>31.142458034979541</v>
      </c>
      <c r="AD45" s="40">
        <f t="shared" si="6"/>
        <v>33.867375931197174</v>
      </c>
      <c r="AE45" s="40">
        <f t="shared" si="6"/>
        <v>32.680223481883836</v>
      </c>
      <c r="AF45"/>
    </row>
    <row r="46" spans="1:32" ht="12.75" customHeight="1">
      <c r="A46" s="2"/>
      <c r="B46" s="2" t="s">
        <v>39</v>
      </c>
      <c r="C46" s="40">
        <f t="shared" si="5"/>
        <v>100</v>
      </c>
      <c r="D46" s="40">
        <f t="shared" si="6"/>
        <v>100</v>
      </c>
      <c r="E46" s="40">
        <f t="shared" si="6"/>
        <v>100</v>
      </c>
      <c r="F46" s="40">
        <f t="shared" si="6"/>
        <v>100</v>
      </c>
      <c r="G46" s="40">
        <f t="shared" si="6"/>
        <v>100</v>
      </c>
      <c r="H46" s="40">
        <f t="shared" si="6"/>
        <v>100</v>
      </c>
      <c r="I46" s="40">
        <f t="shared" si="6"/>
        <v>100</v>
      </c>
      <c r="J46" s="40">
        <f t="shared" si="6"/>
        <v>100</v>
      </c>
      <c r="K46" s="40">
        <f t="shared" si="6"/>
        <v>100</v>
      </c>
      <c r="L46" s="40">
        <f t="shared" si="6"/>
        <v>100</v>
      </c>
      <c r="M46" s="40">
        <f t="shared" si="6"/>
        <v>100</v>
      </c>
      <c r="N46" s="40">
        <f t="shared" si="6"/>
        <v>100</v>
      </c>
      <c r="O46" s="40">
        <f t="shared" si="6"/>
        <v>100</v>
      </c>
      <c r="P46" s="40">
        <f t="shared" si="6"/>
        <v>100</v>
      </c>
      <c r="Q46" s="40">
        <f t="shared" si="6"/>
        <v>100</v>
      </c>
      <c r="R46" s="40">
        <f t="shared" si="6"/>
        <v>100</v>
      </c>
      <c r="S46" s="40">
        <f t="shared" si="6"/>
        <v>100</v>
      </c>
      <c r="T46" s="40">
        <f t="shared" si="6"/>
        <v>100</v>
      </c>
      <c r="U46" s="40">
        <f t="shared" si="6"/>
        <v>100</v>
      </c>
      <c r="V46" s="40">
        <f t="shared" si="6"/>
        <v>100</v>
      </c>
      <c r="W46" s="40">
        <f t="shared" si="6"/>
        <v>100</v>
      </c>
      <c r="X46" s="40">
        <f t="shared" si="6"/>
        <v>100</v>
      </c>
      <c r="Y46" s="40">
        <f t="shared" si="6"/>
        <v>100</v>
      </c>
      <c r="Z46" s="40">
        <f t="shared" si="6"/>
        <v>100</v>
      </c>
      <c r="AA46" s="40">
        <f t="shared" si="6"/>
        <v>100</v>
      </c>
      <c r="AB46" s="40">
        <f t="shared" si="6"/>
        <v>100</v>
      </c>
      <c r="AC46" s="40">
        <f t="shared" si="6"/>
        <v>100</v>
      </c>
      <c r="AD46" s="40">
        <f t="shared" si="6"/>
        <v>100</v>
      </c>
      <c r="AE46" s="40">
        <f t="shared" si="6"/>
        <v>100</v>
      </c>
      <c r="AF46"/>
    </row>
    <row r="47" spans="1:32" ht="12.75" customHeight="1" thickBot="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row>
    <row r="48" spans="1:32" ht="12.75" customHeight="1" thickTop="1" thickBot="1">
      <c r="B48" s="112" t="s">
        <v>42</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row>
    <row r="49" spans="1:32" ht="12.75" customHeight="1" thickTop="1">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row>
    <row r="50" spans="1:32" ht="12.75" customHeight="1">
      <c r="A50" s="104">
        <v>1</v>
      </c>
      <c r="B50" s="2" t="s">
        <v>4</v>
      </c>
      <c r="C50" s="53" t="str">
        <f>IFERROR(C10/#REF!*100-100,"--")</f>
        <v>--</v>
      </c>
      <c r="D50" s="53">
        <f>IFERROR(D10/C10*100-100,"--")</f>
        <v>68.738391550382516</v>
      </c>
      <c r="E50" s="53">
        <f t="shared" ref="E50:AD60" si="7">IFERROR(E10/D10*100-100,"--")</f>
        <v>23.53404063923243</v>
      </c>
      <c r="F50" s="53">
        <f t="shared" si="7"/>
        <v>23.732583926714113</v>
      </c>
      <c r="G50" s="53">
        <f t="shared" si="7"/>
        <v>20.691342340838119</v>
      </c>
      <c r="H50" s="53">
        <f t="shared" si="7"/>
        <v>30.460362128477925</v>
      </c>
      <c r="I50" s="53">
        <f t="shared" si="7"/>
        <v>-1.7471091327000465</v>
      </c>
      <c r="J50" s="53">
        <f t="shared" si="7"/>
        <v>34.290339997869893</v>
      </c>
      <c r="K50" s="53">
        <f t="shared" si="7"/>
        <v>34.727127673459279</v>
      </c>
      <c r="L50" s="53">
        <f t="shared" si="7"/>
        <v>42.491303973914796</v>
      </c>
      <c r="M50" s="53">
        <f t="shared" si="7"/>
        <v>24.657217408039187</v>
      </c>
      <c r="N50" s="53">
        <f t="shared" si="7"/>
        <v>17.935100401084895</v>
      </c>
      <c r="O50" s="53">
        <f t="shared" si="7"/>
        <v>15.538808521969628</v>
      </c>
      <c r="P50" s="53">
        <f t="shared" si="7"/>
        <v>1.9561974114671301</v>
      </c>
      <c r="Q50" s="53">
        <f t="shared" si="7"/>
        <v>-6.1257095329585241</v>
      </c>
      <c r="R50" s="53">
        <f t="shared" si="7"/>
        <v>28.71616153770546</v>
      </c>
      <c r="S50" s="53">
        <f t="shared" si="7"/>
        <v>9.4267008158640522</v>
      </c>
      <c r="T50" s="53">
        <f t="shared" si="7"/>
        <v>5.8942838245900759</v>
      </c>
      <c r="U50" s="53">
        <f t="shared" si="7"/>
        <v>3.0006413143005091</v>
      </c>
      <c r="V50" s="53">
        <f t="shared" si="7"/>
        <v>5.8037059970764915</v>
      </c>
      <c r="W50" s="53">
        <f t="shared" si="7"/>
        <v>1.28943638487236</v>
      </c>
      <c r="X50" s="53">
        <f t="shared" si="7"/>
        <v>-4.8533937954523765</v>
      </c>
      <c r="Y50" s="53">
        <f t="shared" si="7"/>
        <v>11.819173099355169</v>
      </c>
      <c r="Z50" s="53">
        <f t="shared" si="7"/>
        <v>1.7313264353081621</v>
      </c>
      <c r="AA50" s="53">
        <f t="shared" si="7"/>
        <v>-20.178344986430005</v>
      </c>
      <c r="AB50" s="53">
        <f t="shared" si="7"/>
        <v>-5.9644831767523385</v>
      </c>
      <c r="AC50" s="53">
        <f t="shared" si="7"/>
        <v>13.711984379221548</v>
      </c>
      <c r="AD50" s="53">
        <f t="shared" si="7"/>
        <v>-29.742870002668724</v>
      </c>
      <c r="AE50" s="53">
        <f>IFERROR(POWER(AD10/C10,1/28)*100-100,"--")</f>
        <v>10.845710711160919</v>
      </c>
      <c r="AF50"/>
    </row>
    <row r="51" spans="1:32" ht="12.75" customHeight="1">
      <c r="A51" s="104">
        <v>2</v>
      </c>
      <c r="B51" s="2" t="s">
        <v>580</v>
      </c>
      <c r="C51" s="53" t="str">
        <f>IFERROR(C11/#REF!*100-100,"--")</f>
        <v>--</v>
      </c>
      <c r="D51" s="53">
        <f t="shared" ref="D51:S66" si="8">IFERROR(D11/C11*100-100,"--")</f>
        <v>85.298288238508576</v>
      </c>
      <c r="E51" s="53">
        <f t="shared" si="8"/>
        <v>15.372361395959587</v>
      </c>
      <c r="F51" s="53">
        <f t="shared" si="8"/>
        <v>-0.48944354607071716</v>
      </c>
      <c r="G51" s="53">
        <f t="shared" si="8"/>
        <v>8.6709056942505782</v>
      </c>
      <c r="H51" s="53">
        <f t="shared" si="8"/>
        <v>22.387066043768925</v>
      </c>
      <c r="I51" s="53">
        <f t="shared" si="8"/>
        <v>-22.346887233711541</v>
      </c>
      <c r="J51" s="53">
        <f t="shared" si="8"/>
        <v>-5.6739948986906512</v>
      </c>
      <c r="K51" s="53">
        <f t="shared" si="8"/>
        <v>-2.3519934303791104</v>
      </c>
      <c r="L51" s="53">
        <f t="shared" si="8"/>
        <v>3.3757944264881701</v>
      </c>
      <c r="M51" s="53">
        <f t="shared" si="8"/>
        <v>-2.5010360301556176</v>
      </c>
      <c r="N51" s="53">
        <f t="shared" si="8"/>
        <v>12.706242375004948</v>
      </c>
      <c r="O51" s="53">
        <f t="shared" si="8"/>
        <v>-1.3495598332373078</v>
      </c>
      <c r="P51" s="53">
        <f t="shared" si="8"/>
        <v>-8.6681047172778278</v>
      </c>
      <c r="Q51" s="53">
        <f t="shared" si="8"/>
        <v>-14.91020729601432</v>
      </c>
      <c r="R51" s="53">
        <f t="shared" si="8"/>
        <v>26.39983400676978</v>
      </c>
      <c r="S51" s="53">
        <f t="shared" si="8"/>
        <v>16.69814971236967</v>
      </c>
      <c r="T51" s="53">
        <f t="shared" si="7"/>
        <v>-15.516029742792171</v>
      </c>
      <c r="U51" s="53">
        <f t="shared" si="7"/>
        <v>-3.4775276629376179</v>
      </c>
      <c r="V51" s="53">
        <f t="shared" si="7"/>
        <v>4.612826127580945</v>
      </c>
      <c r="W51" s="53">
        <f t="shared" si="7"/>
        <v>-4.9661424405388175</v>
      </c>
      <c r="X51" s="53">
        <f t="shared" si="7"/>
        <v>-0.23949868857900469</v>
      </c>
      <c r="Y51" s="53">
        <f t="shared" si="7"/>
        <v>7.1142642267652718</v>
      </c>
      <c r="Z51" s="53">
        <f t="shared" si="7"/>
        <v>7.2187932610400054</v>
      </c>
      <c r="AA51" s="53">
        <f t="shared" si="7"/>
        <v>36.82378732324193</v>
      </c>
      <c r="AB51" s="53">
        <f t="shared" si="7"/>
        <v>20.329979331405596</v>
      </c>
      <c r="AC51" s="53">
        <f t="shared" si="7"/>
        <v>25.263734016704049</v>
      </c>
      <c r="AD51" s="53">
        <f t="shared" si="7"/>
        <v>15.800523504409639</v>
      </c>
      <c r="AE51" s="53">
        <f t="shared" ref="AE51:AE66" si="9">IFERROR(POWER(AD11/C11,1/28)*100-100,"--")</f>
        <v>6.4574996898099073</v>
      </c>
    </row>
    <row r="52" spans="1:32" ht="12.75" customHeight="1">
      <c r="A52" s="104">
        <v>3</v>
      </c>
      <c r="B52" s="2" t="s">
        <v>578</v>
      </c>
      <c r="C52" s="53" t="str">
        <f>IFERROR(C12/#REF!*100-100,"--")</f>
        <v>--</v>
      </c>
      <c r="D52" s="53">
        <f t="shared" si="8"/>
        <v>50.27261476237922</v>
      </c>
      <c r="E52" s="53">
        <f t="shared" si="7"/>
        <v>0.32602187333512234</v>
      </c>
      <c r="F52" s="53">
        <f t="shared" si="7"/>
        <v>-5.9796575037848072</v>
      </c>
      <c r="G52" s="53">
        <f t="shared" si="7"/>
        <v>8.7359122311092534</v>
      </c>
      <c r="H52" s="53">
        <f t="shared" si="7"/>
        <v>13.611157405542357</v>
      </c>
      <c r="I52" s="53">
        <f t="shared" si="7"/>
        <v>-28.351995336799732</v>
      </c>
      <c r="J52" s="53">
        <f t="shared" si="7"/>
        <v>-12.241079380330916</v>
      </c>
      <c r="K52" s="53">
        <f t="shared" si="7"/>
        <v>9.8276689615955775</v>
      </c>
      <c r="L52" s="53">
        <f t="shared" si="7"/>
        <v>14.502104041584118</v>
      </c>
      <c r="M52" s="53">
        <f t="shared" si="7"/>
        <v>-2.3237688730830541E-2</v>
      </c>
      <c r="N52" s="53">
        <f t="shared" si="7"/>
        <v>-2.4565678870866208</v>
      </c>
      <c r="O52" s="53">
        <f t="shared" si="7"/>
        <v>24.10390728329341</v>
      </c>
      <c r="P52" s="53">
        <f t="shared" si="7"/>
        <v>-1.0650440908782599</v>
      </c>
      <c r="Q52" s="53">
        <f t="shared" si="7"/>
        <v>-24.792660966796802</v>
      </c>
      <c r="R52" s="53">
        <f t="shared" si="7"/>
        <v>12.438714604910601</v>
      </c>
      <c r="S52" s="53">
        <f t="shared" si="7"/>
        <v>1.6821807254896441</v>
      </c>
      <c r="T52" s="53">
        <f t="shared" si="7"/>
        <v>-2.9709013974943588</v>
      </c>
      <c r="U52" s="53">
        <f t="shared" si="7"/>
        <v>-10.298752360001075</v>
      </c>
      <c r="V52" s="53">
        <f t="shared" si="7"/>
        <v>-6.3764458126682371</v>
      </c>
      <c r="W52" s="53">
        <f t="shared" si="7"/>
        <v>-5.1726388305730779</v>
      </c>
      <c r="X52" s="53">
        <f t="shared" si="7"/>
        <v>-4.0417754358281428</v>
      </c>
      <c r="Y52" s="53">
        <f t="shared" si="7"/>
        <v>0.16061470580308423</v>
      </c>
      <c r="Z52" s="53">
        <f t="shared" si="7"/>
        <v>3.2850369795688295</v>
      </c>
      <c r="AA52" s="53">
        <f t="shared" si="7"/>
        <v>-2.0032743545260843</v>
      </c>
      <c r="AB52" s="53">
        <f t="shared" si="7"/>
        <v>-10.177412195895911</v>
      </c>
      <c r="AC52" s="53">
        <f t="shared" si="7"/>
        <v>14.640454581035996</v>
      </c>
      <c r="AD52" s="53">
        <f t="shared" si="7"/>
        <v>-3.5000861411610913</v>
      </c>
      <c r="AE52" s="53">
        <f t="shared" si="9"/>
        <v>0.2245971595163212</v>
      </c>
    </row>
    <row r="53" spans="1:32" ht="12.75" customHeight="1">
      <c r="A53" s="105">
        <v>4</v>
      </c>
      <c r="B53" s="2" t="s">
        <v>577</v>
      </c>
      <c r="C53" s="53" t="str">
        <f>IFERROR(C13/#REF!*100-100,"--")</f>
        <v>--</v>
      </c>
      <c r="D53" s="53">
        <f t="shared" si="8"/>
        <v>833.00470458004702</v>
      </c>
      <c r="E53" s="53">
        <f t="shared" si="7"/>
        <v>5.1869950651247905</v>
      </c>
      <c r="F53" s="53">
        <f t="shared" si="7"/>
        <v>57.590860865059597</v>
      </c>
      <c r="G53" s="53">
        <f t="shared" si="7"/>
        <v>203.21389429421367</v>
      </c>
      <c r="H53" s="53">
        <f t="shared" si="7"/>
        <v>28.736706453561709</v>
      </c>
      <c r="I53" s="53">
        <f t="shared" si="7"/>
        <v>-65.462567434771273</v>
      </c>
      <c r="J53" s="53">
        <f t="shared" si="7"/>
        <v>4401.7659091927144</v>
      </c>
      <c r="K53" s="53">
        <f t="shared" si="7"/>
        <v>188.09994299107751</v>
      </c>
      <c r="L53" s="53">
        <f t="shared" si="7"/>
        <v>-4.5336544185944803</v>
      </c>
      <c r="M53" s="53">
        <f t="shared" si="7"/>
        <v>131.24904101778077</v>
      </c>
      <c r="N53" s="53">
        <f t="shared" si="7"/>
        <v>99.122521847503066</v>
      </c>
      <c r="O53" s="53">
        <f t="shared" si="7"/>
        <v>159.40383068685702</v>
      </c>
      <c r="P53" s="53">
        <f t="shared" si="7"/>
        <v>15.935870486905571</v>
      </c>
      <c r="Q53" s="53">
        <f t="shared" si="7"/>
        <v>26.595731806721304</v>
      </c>
      <c r="R53" s="53">
        <f t="shared" si="7"/>
        <v>14.685734767837744</v>
      </c>
      <c r="S53" s="53">
        <f t="shared" si="7"/>
        <v>8.2036468704594512</v>
      </c>
      <c r="T53" s="53">
        <f t="shared" si="7"/>
        <v>39.710834609484209</v>
      </c>
      <c r="U53" s="53">
        <f t="shared" si="7"/>
        <v>68.869654432585946</v>
      </c>
      <c r="V53" s="53">
        <f t="shared" si="7"/>
        <v>66.090724652509039</v>
      </c>
      <c r="W53" s="53">
        <f t="shared" si="7"/>
        <v>71.429943199024592</v>
      </c>
      <c r="X53" s="53">
        <f t="shared" si="7"/>
        <v>20.099885630332778</v>
      </c>
      <c r="Y53" s="53">
        <f t="shared" si="7"/>
        <v>8.0060876323356638</v>
      </c>
      <c r="Z53" s="53">
        <f t="shared" si="7"/>
        <v>0.96601678786156242</v>
      </c>
      <c r="AA53" s="53">
        <f t="shared" si="7"/>
        <v>79.948442608684076</v>
      </c>
      <c r="AB53" s="53">
        <f t="shared" si="7"/>
        <v>35.168765044210744</v>
      </c>
      <c r="AC53" s="53">
        <f t="shared" si="7"/>
        <v>34.932217698280027</v>
      </c>
      <c r="AD53" s="53">
        <f t="shared" si="7"/>
        <v>-15.79481931373077</v>
      </c>
      <c r="AE53" s="53">
        <f t="shared" si="9"/>
        <v>65.622187432403905</v>
      </c>
    </row>
    <row r="54" spans="1:32" ht="12.75" customHeight="1">
      <c r="A54" s="105">
        <v>5</v>
      </c>
      <c r="B54" s="2" t="s">
        <v>579</v>
      </c>
      <c r="C54" s="53" t="str">
        <f>IFERROR(C14/#REF!*100-100,"--")</f>
        <v>--</v>
      </c>
      <c r="D54" s="53">
        <f t="shared" si="8"/>
        <v>38.555928619932047</v>
      </c>
      <c r="E54" s="53">
        <f t="shared" si="7"/>
        <v>5.1775970244923002</v>
      </c>
      <c r="F54" s="53">
        <f t="shared" si="7"/>
        <v>8.78454921837006</v>
      </c>
      <c r="G54" s="53">
        <f t="shared" si="7"/>
        <v>14.213225676929042</v>
      </c>
      <c r="H54" s="53">
        <f t="shared" si="7"/>
        <v>13.34353041894893</v>
      </c>
      <c r="I54" s="53">
        <f t="shared" si="7"/>
        <v>-1.7752730572900504</v>
      </c>
      <c r="J54" s="53">
        <f t="shared" si="7"/>
        <v>3.6541341075200222</v>
      </c>
      <c r="K54" s="53">
        <f t="shared" si="7"/>
        <v>11.988958665173129</v>
      </c>
      <c r="L54" s="53">
        <f t="shared" si="7"/>
        <v>13.202337828968098</v>
      </c>
      <c r="M54" s="53">
        <f t="shared" si="7"/>
        <v>6.6148026225061756</v>
      </c>
      <c r="N54" s="53">
        <f t="shared" si="7"/>
        <v>10.12236067536081</v>
      </c>
      <c r="O54" s="53">
        <f t="shared" si="7"/>
        <v>7.3960677328545046</v>
      </c>
      <c r="P54" s="53">
        <f t="shared" si="7"/>
        <v>2.6361646976074837</v>
      </c>
      <c r="Q54" s="53">
        <f t="shared" si="7"/>
        <v>-19.412315328220558</v>
      </c>
      <c r="R54" s="53">
        <f t="shared" si="7"/>
        <v>15.95375480867564</v>
      </c>
      <c r="S54" s="53">
        <f t="shared" si="7"/>
        <v>19.429758927720002</v>
      </c>
      <c r="T54" s="53">
        <f t="shared" si="7"/>
        <v>0.89560597177886336</v>
      </c>
      <c r="U54" s="53">
        <f t="shared" si="7"/>
        <v>0.83909312140322356</v>
      </c>
      <c r="V54" s="53">
        <f t="shared" si="7"/>
        <v>7.6085345422509931</v>
      </c>
      <c r="W54" s="53">
        <f t="shared" si="7"/>
        <v>-2.2045061666450465</v>
      </c>
      <c r="X54" s="53">
        <f t="shared" si="7"/>
        <v>-2.3250037351554482</v>
      </c>
      <c r="Y54" s="53">
        <f t="shared" si="7"/>
        <v>2.7981825233392783</v>
      </c>
      <c r="Z54" s="53">
        <f t="shared" si="7"/>
        <v>11.273476055383512</v>
      </c>
      <c r="AA54" s="53">
        <f t="shared" si="7"/>
        <v>2.842444125165656</v>
      </c>
      <c r="AB54" s="53">
        <f t="shared" si="7"/>
        <v>-11.004966443103811</v>
      </c>
      <c r="AC54" s="53">
        <f t="shared" si="7"/>
        <v>17.993673158960249</v>
      </c>
      <c r="AD54" s="53">
        <f t="shared" si="7"/>
        <v>3.9725421774309524</v>
      </c>
      <c r="AE54" s="53">
        <f t="shared" si="9"/>
        <v>6.0199914655110405</v>
      </c>
    </row>
    <row r="55" spans="1:32" ht="12.75" customHeight="1">
      <c r="A55" s="1"/>
      <c r="B55" s="2" t="s">
        <v>587</v>
      </c>
      <c r="C55" s="53" t="str">
        <f>IFERROR(C15/#REF!*100-100,"--")</f>
        <v>--</v>
      </c>
      <c r="D55" s="53">
        <f t="shared" si="8"/>
        <v>51.131083313043916</v>
      </c>
      <c r="E55" s="53">
        <f t="shared" si="7"/>
        <v>19.711416165290174</v>
      </c>
      <c r="F55" s="53">
        <f t="shared" si="7"/>
        <v>21.329864751331385</v>
      </c>
      <c r="G55" s="53">
        <f t="shared" si="7"/>
        <v>18.941370992714539</v>
      </c>
      <c r="H55" s="53">
        <f t="shared" si="7"/>
        <v>26.765568849333192</v>
      </c>
      <c r="I55" s="53">
        <f t="shared" si="7"/>
        <v>-1.1579638377508701</v>
      </c>
      <c r="J55" s="53">
        <f t="shared" si="7"/>
        <v>-7.377122906678153</v>
      </c>
      <c r="K55" s="53">
        <f t="shared" si="7"/>
        <v>-3.2671215868542447</v>
      </c>
      <c r="L55" s="53">
        <f t="shared" si="7"/>
        <v>13.592201205714787</v>
      </c>
      <c r="M55" s="53">
        <f t="shared" si="7"/>
        <v>2.0717135276594405</v>
      </c>
      <c r="N55" s="53">
        <f t="shared" si="7"/>
        <v>13.133206781614874</v>
      </c>
      <c r="O55" s="53">
        <f t="shared" si="7"/>
        <v>10.691242104079791</v>
      </c>
      <c r="P55" s="53">
        <f t="shared" si="7"/>
        <v>-2.5338468618464702</v>
      </c>
      <c r="Q55" s="53">
        <f t="shared" si="7"/>
        <v>-4.5349330018487137</v>
      </c>
      <c r="R55" s="53">
        <f t="shared" si="7"/>
        <v>26.951042677555108</v>
      </c>
      <c r="S55" s="53">
        <f t="shared" si="7"/>
        <v>2.5212628851377161</v>
      </c>
      <c r="T55" s="53">
        <f t="shared" si="7"/>
        <v>6.8698008984884069</v>
      </c>
      <c r="U55" s="53">
        <f t="shared" si="7"/>
        <v>-0.51334307673226931</v>
      </c>
      <c r="V55" s="53">
        <f t="shared" si="7"/>
        <v>-2.3132145056368216</v>
      </c>
      <c r="W55" s="53">
        <f t="shared" si="7"/>
        <v>3.6390157186402092</v>
      </c>
      <c r="X55" s="53">
        <f t="shared" si="7"/>
        <v>1.1429540583696678</v>
      </c>
      <c r="Y55" s="53">
        <f t="shared" si="7"/>
        <v>3.4015798204332697</v>
      </c>
      <c r="Z55" s="53">
        <f t="shared" si="7"/>
        <v>8.6612963596948873</v>
      </c>
      <c r="AA55" s="53">
        <f t="shared" si="7"/>
        <v>2.9031307421619488</v>
      </c>
      <c r="AB55" s="53">
        <f t="shared" si="7"/>
        <v>-5.3753042075723272</v>
      </c>
      <c r="AC55" s="53">
        <f t="shared" si="7"/>
        <v>13.898381584523435</v>
      </c>
      <c r="AD55" s="53">
        <f t="shared" si="7"/>
        <v>16.826424191042008</v>
      </c>
      <c r="AE55" s="53">
        <f t="shared" si="9"/>
        <v>7.789488791094783</v>
      </c>
    </row>
    <row r="56" spans="1:32" ht="12.75" customHeight="1">
      <c r="A56" s="1"/>
      <c r="B56" s="2" t="s">
        <v>603</v>
      </c>
      <c r="C56" s="53" t="str">
        <f>IFERROR(C16/#REF!*100-100,"--")</f>
        <v>--</v>
      </c>
      <c r="D56" s="53">
        <f t="shared" si="8"/>
        <v>53.248955744277396</v>
      </c>
      <c r="E56" s="53">
        <f t="shared" si="7"/>
        <v>18.319852852920576</v>
      </c>
      <c r="F56" s="53">
        <f t="shared" si="7"/>
        <v>20.886729479901533</v>
      </c>
      <c r="G56" s="53">
        <f t="shared" si="7"/>
        <v>16.744839317980492</v>
      </c>
      <c r="H56" s="53">
        <f t="shared" si="7"/>
        <v>28.896453168044332</v>
      </c>
      <c r="I56" s="53">
        <f t="shared" si="7"/>
        <v>-1.1759111661254025</v>
      </c>
      <c r="J56" s="53">
        <f t="shared" si="7"/>
        <v>-8.4734389396664938</v>
      </c>
      <c r="K56" s="53">
        <f t="shared" si="7"/>
        <v>-4.0877472343869812</v>
      </c>
      <c r="L56" s="53">
        <f t="shared" si="7"/>
        <v>16.553283905665268</v>
      </c>
      <c r="M56" s="53">
        <f t="shared" si="7"/>
        <v>1.138512991792112</v>
      </c>
      <c r="N56" s="53">
        <f t="shared" si="7"/>
        <v>14.564154261731659</v>
      </c>
      <c r="O56" s="53">
        <f t="shared" si="7"/>
        <v>11.436167940427012</v>
      </c>
      <c r="P56" s="53">
        <f t="shared" si="7"/>
        <v>-2.8541975115948759</v>
      </c>
      <c r="Q56" s="53">
        <f t="shared" si="7"/>
        <v>-7.6461873243498388</v>
      </c>
      <c r="R56" s="53">
        <f t="shared" si="7"/>
        <v>24.349509551703846</v>
      </c>
      <c r="S56" s="53">
        <f t="shared" si="7"/>
        <v>1.198746474882455</v>
      </c>
      <c r="T56" s="53">
        <f t="shared" si="7"/>
        <v>5.1251539119643041</v>
      </c>
      <c r="U56" s="53">
        <f t="shared" si="7"/>
        <v>-0.50376028465450418</v>
      </c>
      <c r="V56" s="53">
        <f t="shared" si="7"/>
        <v>0.18496994584822346</v>
      </c>
      <c r="W56" s="53">
        <f t="shared" si="7"/>
        <v>10.804127961828485</v>
      </c>
      <c r="X56" s="53">
        <f t="shared" si="7"/>
        <v>1.2486100276850891</v>
      </c>
      <c r="Y56" s="53">
        <f t="shared" si="7"/>
        <v>3.3667180222759043</v>
      </c>
      <c r="Z56" s="53">
        <f t="shared" si="7"/>
        <v>8.4706364336632163</v>
      </c>
      <c r="AA56" s="53">
        <f t="shared" si="7"/>
        <v>2.5820033815079597</v>
      </c>
      <c r="AB56" s="53">
        <f t="shared" si="7"/>
        <v>-5.9007319156401508</v>
      </c>
      <c r="AC56" s="53">
        <f t="shared" si="7"/>
        <v>13.355494610016464</v>
      </c>
      <c r="AD56" s="53">
        <f t="shared" si="7"/>
        <v>15.984824111534166</v>
      </c>
      <c r="AE56" s="53">
        <f t="shared" si="9"/>
        <v>7.772878784126803</v>
      </c>
      <c r="AF56" s="41"/>
    </row>
    <row r="57" spans="1:32" ht="12.75" customHeight="1">
      <c r="A57" s="1"/>
      <c r="B57" s="2" t="s">
        <v>3</v>
      </c>
      <c r="C57" s="53" t="str">
        <f>IFERROR(C17/#REF!*100-100,"--")</f>
        <v>--</v>
      </c>
      <c r="D57" s="53">
        <f t="shared" si="8"/>
        <v>47.366175695833391</v>
      </c>
      <c r="E57" s="53">
        <f t="shared" si="7"/>
        <v>101.32727850535682</v>
      </c>
      <c r="F57" s="53">
        <f t="shared" si="7"/>
        <v>97.298880841632354</v>
      </c>
      <c r="G57" s="53">
        <f t="shared" si="7"/>
        <v>131.43760032928159</v>
      </c>
      <c r="H57" s="53">
        <f t="shared" si="7"/>
        <v>-21.727405998862707</v>
      </c>
      <c r="I57" s="53">
        <f t="shared" si="7"/>
        <v>-35.729207516121292</v>
      </c>
      <c r="J57" s="53">
        <f t="shared" si="7"/>
        <v>21.024894628712417</v>
      </c>
      <c r="K57" s="53">
        <f t="shared" si="7"/>
        <v>29.97459355441012</v>
      </c>
      <c r="L57" s="53">
        <f t="shared" si="7"/>
        <v>-1.5904554790559899</v>
      </c>
      <c r="M57" s="53">
        <f t="shared" si="7"/>
        <v>-4.8859868979144778</v>
      </c>
      <c r="N57" s="53">
        <f t="shared" si="7"/>
        <v>7.1051638318041057</v>
      </c>
      <c r="O57" s="53">
        <f t="shared" si="7"/>
        <v>5.3716623101421703</v>
      </c>
      <c r="P57" s="53">
        <f t="shared" si="7"/>
        <v>8.2925084410444043</v>
      </c>
      <c r="Q57" s="53">
        <f t="shared" si="7"/>
        <v>122.5410389496011</v>
      </c>
      <c r="R57" s="53">
        <f t="shared" si="7"/>
        <v>75.457487328211414</v>
      </c>
      <c r="S57" s="53">
        <f t="shared" si="7"/>
        <v>17.015116274456688</v>
      </c>
      <c r="T57" s="53">
        <f t="shared" si="7"/>
        <v>22.021602253660475</v>
      </c>
      <c r="U57" s="53">
        <f t="shared" si="7"/>
        <v>-0.52510651242457129</v>
      </c>
      <c r="V57" s="53">
        <f t="shared" si="7"/>
        <v>-23.234790958583915</v>
      </c>
      <c r="W57" s="53">
        <f t="shared" si="7"/>
        <v>-69.491979034312436</v>
      </c>
      <c r="X57" s="53">
        <f t="shared" si="7"/>
        <v>-5.4022053800807868</v>
      </c>
      <c r="Y57" s="53">
        <f t="shared" si="7"/>
        <v>7.2346157518504981</v>
      </c>
      <c r="Z57" s="53">
        <f t="shared" si="7"/>
        <v>9.8314305320339201</v>
      </c>
      <c r="AA57" s="53">
        <f t="shared" si="7"/>
        <v>11.028301377629418</v>
      </c>
      <c r="AB57" s="53">
        <f t="shared" si="7"/>
        <v>8.1708060113247427</v>
      </c>
      <c r="AC57" s="53">
        <f t="shared" si="7"/>
        <v>30.581017033593753</v>
      </c>
      <c r="AD57" s="53">
        <f t="shared" si="7"/>
        <v>37.705029229528066</v>
      </c>
      <c r="AE57" s="53">
        <f t="shared" si="9"/>
        <v>13.907817373879269</v>
      </c>
    </row>
    <row r="58" spans="1:32" ht="12.75" customHeight="1">
      <c r="A58" s="42"/>
      <c r="B58" s="43" t="s">
        <v>581</v>
      </c>
      <c r="C58" s="53" t="str">
        <f>IFERROR(C18/#REF!*100-100,"--")</f>
        <v>--</v>
      </c>
      <c r="D58" s="53">
        <f t="shared" si="8"/>
        <v>75.566705839705861</v>
      </c>
      <c r="E58" s="53">
        <f t="shared" si="7"/>
        <v>128.64272182474755</v>
      </c>
      <c r="F58" s="53">
        <f t="shared" si="7"/>
        <v>112.53303967460985</v>
      </c>
      <c r="G58" s="53">
        <f t="shared" si="7"/>
        <v>136.92009204976102</v>
      </c>
      <c r="H58" s="53">
        <f t="shared" si="7"/>
        <v>-21.75141556285341</v>
      </c>
      <c r="I58" s="53">
        <f t="shared" si="7"/>
        <v>-36.753816315585475</v>
      </c>
      <c r="J58" s="53">
        <f t="shared" si="7"/>
        <v>22.457068063502831</v>
      </c>
      <c r="K58" s="53">
        <f t="shared" si="7"/>
        <v>30.670396988946976</v>
      </c>
      <c r="L58" s="53">
        <f t="shared" si="7"/>
        <v>-1.2154909666518279</v>
      </c>
      <c r="M58" s="53">
        <f t="shared" si="7"/>
        <v>-5.2160456485066931</v>
      </c>
      <c r="N58" s="53">
        <f t="shared" si="7"/>
        <v>6.540042330147017</v>
      </c>
      <c r="O58" s="53">
        <f t="shared" si="7"/>
        <v>5.4199528477011825</v>
      </c>
      <c r="P58" s="53">
        <f t="shared" si="7"/>
        <v>9.2929705255406532</v>
      </c>
      <c r="Q58" s="53">
        <f t="shared" si="7"/>
        <v>127.05404025558428</v>
      </c>
      <c r="R58" s="53">
        <f t="shared" si="7"/>
        <v>75.407162953723912</v>
      </c>
      <c r="S58" s="53">
        <f t="shared" si="7"/>
        <v>17.383219180030338</v>
      </c>
      <c r="T58" s="53">
        <f t="shared" si="7"/>
        <v>22.144898418468301</v>
      </c>
      <c r="U58" s="53">
        <f t="shared" si="7"/>
        <v>-0.4584583198811174</v>
      </c>
      <c r="V58" s="53">
        <f t="shared" si="7"/>
        <v>-23.380675731405688</v>
      </c>
      <c r="W58" s="53">
        <f t="shared" si="7"/>
        <v>-70.190093689967128</v>
      </c>
      <c r="X58" s="53">
        <f t="shared" si="7"/>
        <v>-6.3473227253733455</v>
      </c>
      <c r="Y58" s="53">
        <f t="shared" si="7"/>
        <v>6.5865421945731981</v>
      </c>
      <c r="Z58" s="53">
        <f t="shared" si="7"/>
        <v>11.079364607339599</v>
      </c>
      <c r="AA58" s="53">
        <f t="shared" si="7"/>
        <v>11.609661559882497</v>
      </c>
      <c r="AB58" s="53">
        <f t="shared" si="7"/>
        <v>8.9266525552385474</v>
      </c>
      <c r="AC58" s="53">
        <f t="shared" si="7"/>
        <v>30.565281063005585</v>
      </c>
      <c r="AD58" s="53">
        <f t="shared" si="7"/>
        <v>38.176718943117493</v>
      </c>
      <c r="AE58" s="53">
        <f t="shared" si="9"/>
        <v>15.611861595592785</v>
      </c>
    </row>
    <row r="59" spans="1:32" ht="12.75" customHeight="1">
      <c r="A59" s="42"/>
      <c r="B59" s="43" t="s">
        <v>582</v>
      </c>
      <c r="C59" s="53" t="str">
        <f>IFERROR(C19/#REF!*100-100,"--")</f>
        <v>--</v>
      </c>
      <c r="D59" s="53">
        <f t="shared" si="8"/>
        <v>-23.084412759700811</v>
      </c>
      <c r="E59" s="53">
        <f t="shared" si="7"/>
        <v>-1.5051146645884472</v>
      </c>
      <c r="F59" s="53">
        <f t="shared" si="7"/>
        <v>-27.362989414309212</v>
      </c>
      <c r="G59" s="53">
        <f t="shared" si="7"/>
        <v>13.970273876455153</v>
      </c>
      <c r="H59" s="53">
        <f t="shared" si="7"/>
        <v>9.8997631605890462</v>
      </c>
      <c r="I59" s="53">
        <f t="shared" si="7"/>
        <v>23.031483328169273</v>
      </c>
      <c r="J59" s="53">
        <f t="shared" si="7"/>
        <v>-27.254502271257053</v>
      </c>
      <c r="K59" s="53">
        <f t="shared" si="7"/>
        <v>-12.313999566539223</v>
      </c>
      <c r="L59" s="53">
        <f t="shared" si="7"/>
        <v>-18.280325313275469</v>
      </c>
      <c r="M59" s="53">
        <f t="shared" si="7"/>
        <v>-9.8454948734829912</v>
      </c>
      <c r="N59" s="53">
        <f t="shared" si="7"/>
        <v>41.827338302456099</v>
      </c>
      <c r="O59" s="53">
        <f t="shared" si="7"/>
        <v>10.754309322649874</v>
      </c>
      <c r="P59" s="53">
        <f t="shared" si="7"/>
        <v>-10.70707385368739</v>
      </c>
      <c r="Q59" s="53">
        <f t="shared" si="7"/>
        <v>-45.440981049894759</v>
      </c>
      <c r="R59" s="53">
        <f t="shared" si="7"/>
        <v>118.70895348208072</v>
      </c>
      <c r="S59" s="53">
        <f t="shared" si="7"/>
        <v>8.6363355735830112</v>
      </c>
      <c r="T59" s="53">
        <f t="shared" si="7"/>
        <v>-27.692840959115443</v>
      </c>
      <c r="U59" s="53">
        <f t="shared" si="7"/>
        <v>-15.887255631079071</v>
      </c>
      <c r="V59" s="53">
        <f t="shared" si="7"/>
        <v>33.868614196621138</v>
      </c>
      <c r="W59" s="53">
        <f t="shared" si="7"/>
        <v>-4.8459108200866154</v>
      </c>
      <c r="X59" s="53">
        <f t="shared" si="7"/>
        <v>4.6678004921672169</v>
      </c>
      <c r="Y59" s="53">
        <f t="shared" si="7"/>
        <v>-4.4664320365152719</v>
      </c>
      <c r="Z59" s="53">
        <f t="shared" si="7"/>
        <v>11.059576582114673</v>
      </c>
      <c r="AA59" s="53">
        <f t="shared" si="7"/>
        <v>-16.549563140412076</v>
      </c>
      <c r="AB59" s="53">
        <f t="shared" si="7"/>
        <v>-2.3622621071048115</v>
      </c>
      <c r="AC59" s="53">
        <f t="shared" si="7"/>
        <v>83.612785756307204</v>
      </c>
      <c r="AD59" s="53">
        <f t="shared" si="7"/>
        <v>23.808618574796967</v>
      </c>
      <c r="AE59" s="53">
        <f t="shared" si="9"/>
        <v>0.51497452155547307</v>
      </c>
    </row>
    <row r="60" spans="1:32" ht="12.75" customHeight="1">
      <c r="A60" s="42"/>
      <c r="B60" s="2" t="s">
        <v>583</v>
      </c>
      <c r="C60" s="53" t="str">
        <f>IFERROR(C20/#REF!*100-100,"--")</f>
        <v>--</v>
      </c>
      <c r="D60" s="53">
        <f t="shared" si="8"/>
        <v>-11.999480381301154</v>
      </c>
      <c r="E60" s="53">
        <f t="shared" si="7"/>
        <v>355.02358374514085</v>
      </c>
      <c r="F60" s="53">
        <f t="shared" si="7"/>
        <v>0.39347331734929014</v>
      </c>
      <c r="G60" s="53">
        <f t="shared" si="7"/>
        <v>-37.666786179771293</v>
      </c>
      <c r="H60" s="53">
        <f t="shared" si="7"/>
        <v>182.28044969117053</v>
      </c>
      <c r="I60" s="53">
        <f t="shared" si="7"/>
        <v>78.931240030224188</v>
      </c>
      <c r="J60" s="53">
        <f t="shared" si="7"/>
        <v>189.44633431085049</v>
      </c>
      <c r="K60" s="53">
        <f t="shared" si="7"/>
        <v>75.629087251894276</v>
      </c>
      <c r="L60" s="53">
        <f t="shared" si="7"/>
        <v>26.546299299068949</v>
      </c>
      <c r="M60" s="53">
        <f t="shared" si="7"/>
        <v>-46.34987422057403</v>
      </c>
      <c r="N60" s="53">
        <f t="shared" si="7"/>
        <v>21.568141239007815</v>
      </c>
      <c r="O60" s="53">
        <f t="shared" ref="E60:AD66" si="10">IFERROR(O20/N20*100-100,"--")</f>
        <v>-3.1770642641078268</v>
      </c>
      <c r="P60" s="53">
        <f t="shared" si="10"/>
        <v>-29.97270945878391</v>
      </c>
      <c r="Q60" s="53">
        <f t="shared" si="10"/>
        <v>87.117120739023392</v>
      </c>
      <c r="R60" s="53">
        <f t="shared" si="10"/>
        <v>53.767538735525306</v>
      </c>
      <c r="S60" s="53">
        <f t="shared" si="10"/>
        <v>-27.614370869603263</v>
      </c>
      <c r="T60" s="53">
        <f t="shared" si="10"/>
        <v>-19.228295411452564</v>
      </c>
      <c r="U60" s="53">
        <f t="shared" si="10"/>
        <v>-8.2884036679070618</v>
      </c>
      <c r="V60" s="53">
        <f t="shared" si="10"/>
        <v>-1.1513315960388297</v>
      </c>
      <c r="W60" s="53">
        <f t="shared" si="10"/>
        <v>-2.4636243553888022</v>
      </c>
      <c r="X60" s="53">
        <f t="shared" si="10"/>
        <v>-4.4426107718919496</v>
      </c>
      <c r="Y60" s="53">
        <f t="shared" si="10"/>
        <v>57.247291240590044</v>
      </c>
      <c r="Z60" s="53">
        <f t="shared" si="10"/>
        <v>6.9899425950011249</v>
      </c>
      <c r="AA60" s="53">
        <f t="shared" si="10"/>
        <v>-13.963409131795984</v>
      </c>
      <c r="AB60" s="53">
        <f t="shared" si="10"/>
        <v>-17.740680195578435</v>
      </c>
      <c r="AC60" s="53">
        <f t="shared" si="10"/>
        <v>11.254653489629931</v>
      </c>
      <c r="AD60" s="53">
        <f t="shared" si="10"/>
        <v>6.6393286232526236</v>
      </c>
      <c r="AE60" s="53">
        <f t="shared" si="9"/>
        <v>16.518980517170149</v>
      </c>
    </row>
    <row r="61" spans="1:32" ht="12.75" customHeight="1">
      <c r="A61" s="42"/>
      <c r="B61" s="2" t="s">
        <v>584</v>
      </c>
      <c r="C61" s="53" t="str">
        <f>IFERROR(C21/#REF!*100-100,"--")</f>
        <v>--</v>
      </c>
      <c r="D61" s="53">
        <f t="shared" si="8"/>
        <v>18.842185431151066</v>
      </c>
      <c r="E61" s="53">
        <f t="shared" si="10"/>
        <v>163.10669974397905</v>
      </c>
      <c r="F61" s="53">
        <f t="shared" si="10"/>
        <v>116.26168912562335</v>
      </c>
      <c r="G61" s="53">
        <f t="shared" si="10"/>
        <v>45.627148827430176</v>
      </c>
      <c r="H61" s="53">
        <f t="shared" si="10"/>
        <v>15.292956796762141</v>
      </c>
      <c r="I61" s="53">
        <f t="shared" si="10"/>
        <v>-43.641974775009608</v>
      </c>
      <c r="J61" s="53">
        <f t="shared" si="10"/>
        <v>-12.671557005236707</v>
      </c>
      <c r="K61" s="53">
        <f t="shared" si="10"/>
        <v>39.77091992280225</v>
      </c>
      <c r="L61" s="53">
        <f t="shared" si="10"/>
        <v>23.15424867639517</v>
      </c>
      <c r="M61" s="53">
        <f t="shared" si="10"/>
        <v>84.572085397478673</v>
      </c>
      <c r="N61" s="53">
        <f t="shared" si="10"/>
        <v>-14.342603961321885</v>
      </c>
      <c r="O61" s="53">
        <f t="shared" si="10"/>
        <v>2.8276747608033048</v>
      </c>
      <c r="P61" s="53">
        <f t="shared" si="10"/>
        <v>-7.6018553266708153</v>
      </c>
      <c r="Q61" s="53">
        <f t="shared" si="10"/>
        <v>-11.207320733445059</v>
      </c>
      <c r="R61" s="53">
        <f t="shared" si="10"/>
        <v>95.917129371406759</v>
      </c>
      <c r="S61" s="53">
        <f t="shared" si="10"/>
        <v>-3.2398483732157359</v>
      </c>
      <c r="T61" s="53">
        <f t="shared" si="10"/>
        <v>13.660183651999574</v>
      </c>
      <c r="U61" s="53">
        <f t="shared" si="10"/>
        <v>-13.269086953101635</v>
      </c>
      <c r="V61" s="53">
        <f t="shared" si="10"/>
        <v>-4.2963881311724634</v>
      </c>
      <c r="W61" s="53">
        <f t="shared" si="10"/>
        <v>-9.7923190540574439</v>
      </c>
      <c r="X61" s="53">
        <f t="shared" si="10"/>
        <v>47.226684831524466</v>
      </c>
      <c r="Y61" s="53">
        <f t="shared" si="10"/>
        <v>28.532289635453054</v>
      </c>
      <c r="Z61" s="53">
        <f t="shared" si="10"/>
        <v>-30.286716509496387</v>
      </c>
      <c r="AA61" s="53">
        <f t="shared" si="10"/>
        <v>-24.035525436401613</v>
      </c>
      <c r="AB61" s="53">
        <f t="shared" si="10"/>
        <v>0.40205673521360552</v>
      </c>
      <c r="AC61" s="53">
        <f t="shared" si="10"/>
        <v>35.585697105520268</v>
      </c>
      <c r="AD61" s="53">
        <f t="shared" si="10"/>
        <v>21.54226057903665</v>
      </c>
      <c r="AE61" s="53">
        <f t="shared" si="9"/>
        <v>13.459255174997793</v>
      </c>
    </row>
    <row r="62" spans="1:32" ht="12.75" customHeight="1">
      <c r="A62" s="42"/>
      <c r="B62" s="43" t="s">
        <v>585</v>
      </c>
      <c r="C62" s="53" t="str">
        <f>IFERROR(C22/#REF!*100-100,"--")</f>
        <v>--</v>
      </c>
      <c r="D62" s="53">
        <f t="shared" si="8"/>
        <v>9724.3707904998228</v>
      </c>
      <c r="E62" s="53">
        <f t="shared" si="10"/>
        <v>-7.420470474894941</v>
      </c>
      <c r="F62" s="53">
        <f t="shared" si="10"/>
        <v>-42.16832956582742</v>
      </c>
      <c r="G62" s="53">
        <f t="shared" si="10"/>
        <v>-44.183860174074795</v>
      </c>
      <c r="H62" s="53">
        <f t="shared" si="10"/>
        <v>-83.229798665821491</v>
      </c>
      <c r="I62" s="53">
        <f t="shared" si="10"/>
        <v>165.50631772202019</v>
      </c>
      <c r="J62" s="53">
        <f t="shared" si="10"/>
        <v>37.571690054911556</v>
      </c>
      <c r="K62" s="53">
        <f t="shared" si="10"/>
        <v>233.14312183391479</v>
      </c>
      <c r="L62" s="53">
        <f t="shared" si="10"/>
        <v>0.86117381155943917</v>
      </c>
      <c r="M62" s="53">
        <f t="shared" si="10"/>
        <v>123.51541922578301</v>
      </c>
      <c r="N62" s="53">
        <f t="shared" si="10"/>
        <v>-29.715018325593263</v>
      </c>
      <c r="O62" s="53">
        <f t="shared" si="10"/>
        <v>37.974369219164828</v>
      </c>
      <c r="P62" s="53">
        <f t="shared" si="10"/>
        <v>126.34279613368898</v>
      </c>
      <c r="Q62" s="53">
        <f t="shared" si="10"/>
        <v>-17.434510432715115</v>
      </c>
      <c r="R62" s="53">
        <f t="shared" si="10"/>
        <v>-14.003196121209299</v>
      </c>
      <c r="S62" s="53">
        <f t="shared" si="10"/>
        <v>29.167908606686439</v>
      </c>
      <c r="T62" s="53">
        <f t="shared" si="10"/>
        <v>12.283639696416017</v>
      </c>
      <c r="U62" s="53">
        <f t="shared" si="10"/>
        <v>-0.41764561428564662</v>
      </c>
      <c r="V62" s="53">
        <f t="shared" si="10"/>
        <v>73.34180989075503</v>
      </c>
      <c r="W62" s="53">
        <f t="shared" si="10"/>
        <v>59.085043376780163</v>
      </c>
      <c r="X62" s="53">
        <f t="shared" si="10"/>
        <v>0.70411711692092638</v>
      </c>
      <c r="Y62" s="53">
        <f t="shared" si="10"/>
        <v>16.790920932888426</v>
      </c>
      <c r="Z62" s="53">
        <f t="shared" si="10"/>
        <v>68.48742063638997</v>
      </c>
      <c r="AA62" s="53">
        <f t="shared" si="10"/>
        <v>62.908600434992678</v>
      </c>
      <c r="AB62" s="53">
        <f t="shared" si="10"/>
        <v>-28.869473615414776</v>
      </c>
      <c r="AC62" s="53">
        <f t="shared" si="10"/>
        <v>20.429459601041813</v>
      </c>
      <c r="AD62" s="53">
        <f t="shared" si="10"/>
        <v>20.101561105422093</v>
      </c>
      <c r="AE62" s="53">
        <f t="shared" si="9"/>
        <v>32.747629751151749</v>
      </c>
    </row>
    <row r="63" spans="1:32" ht="12.75" customHeight="1">
      <c r="A63" s="42"/>
      <c r="B63" s="2" t="s">
        <v>586</v>
      </c>
      <c r="C63" s="53" t="str">
        <f>IFERROR(C23/#REF!*100-100,"--")</f>
        <v>--</v>
      </c>
      <c r="D63" s="53">
        <f t="shared" si="8"/>
        <v>129.71938080744843</v>
      </c>
      <c r="E63" s="53">
        <f t="shared" si="10"/>
        <v>23.336044711841538</v>
      </c>
      <c r="F63" s="53">
        <f t="shared" si="10"/>
        <v>8.4072415343954248</v>
      </c>
      <c r="G63" s="53">
        <f t="shared" si="10"/>
        <v>93.516863485422505</v>
      </c>
      <c r="H63" s="53">
        <f t="shared" si="10"/>
        <v>-60.528192545362408</v>
      </c>
      <c r="I63" s="53">
        <f t="shared" si="10"/>
        <v>-59.928328452901347</v>
      </c>
      <c r="J63" s="53">
        <f t="shared" si="10"/>
        <v>85.97094002543335</v>
      </c>
      <c r="K63" s="53">
        <f t="shared" si="10"/>
        <v>28.593018717627928</v>
      </c>
      <c r="L63" s="53">
        <f t="shared" si="10"/>
        <v>-55.334235656753918</v>
      </c>
      <c r="M63" s="53">
        <f t="shared" si="10"/>
        <v>20.245139625079474</v>
      </c>
      <c r="N63" s="53">
        <f t="shared" si="10"/>
        <v>83.571662721716081</v>
      </c>
      <c r="O63" s="53">
        <f t="shared" si="10"/>
        <v>-2.7048756801698772</v>
      </c>
      <c r="P63" s="53">
        <f t="shared" si="10"/>
        <v>-33.285940971339883</v>
      </c>
      <c r="Q63" s="53">
        <f t="shared" si="10"/>
        <v>10.91737348179845</v>
      </c>
      <c r="R63" s="53">
        <f t="shared" si="10"/>
        <v>42.673746549077492</v>
      </c>
      <c r="S63" s="53">
        <f t="shared" si="10"/>
        <v>-52.228773630312567</v>
      </c>
      <c r="T63" s="53">
        <f t="shared" si="10"/>
        <v>244.26904245376062</v>
      </c>
      <c r="U63" s="53">
        <f t="shared" si="10"/>
        <v>8.046691075742828</v>
      </c>
      <c r="V63" s="53">
        <f t="shared" si="10"/>
        <v>-48.904336884474844</v>
      </c>
      <c r="W63" s="53">
        <f t="shared" si="10"/>
        <v>8.6201351961513524</v>
      </c>
      <c r="X63" s="53">
        <f t="shared" si="10"/>
        <v>39.507900716204887</v>
      </c>
      <c r="Y63" s="53">
        <f t="shared" si="10"/>
        <v>31.025009443952513</v>
      </c>
      <c r="Z63" s="53">
        <f t="shared" si="10"/>
        <v>-46.691591416671976</v>
      </c>
      <c r="AA63" s="53">
        <f t="shared" si="10"/>
        <v>31.992419459959024</v>
      </c>
      <c r="AB63" s="53">
        <f t="shared" si="10"/>
        <v>-35.251518834791511</v>
      </c>
      <c r="AC63" s="53">
        <f t="shared" si="10"/>
        <v>-57.105203569130715</v>
      </c>
      <c r="AD63" s="53">
        <f t="shared" si="10"/>
        <v>5.9251340479924011</v>
      </c>
      <c r="AE63" s="53">
        <f t="shared" si="9"/>
        <v>-0.58010107606337158</v>
      </c>
    </row>
    <row r="64" spans="1:32" ht="12.75" customHeight="1">
      <c r="A64" s="44"/>
      <c r="B64" s="2" t="s">
        <v>2</v>
      </c>
      <c r="C64" s="53" t="str">
        <f>IFERROR(C24/#REF!*100-100,"--")</f>
        <v>--</v>
      </c>
      <c r="D64" s="53">
        <f t="shared" si="8"/>
        <v>56.445451467434623</v>
      </c>
      <c r="E64" s="53">
        <f t="shared" si="10"/>
        <v>10.009240055009627</v>
      </c>
      <c r="F64" s="53">
        <f t="shared" si="10"/>
        <v>6.2961627272459992</v>
      </c>
      <c r="G64" s="53">
        <f t="shared" si="10"/>
        <v>13.725229274217043</v>
      </c>
      <c r="H64" s="53">
        <f t="shared" si="10"/>
        <v>21.48821262296687</v>
      </c>
      <c r="I64" s="53">
        <f t="shared" si="10"/>
        <v>-13.188491391377227</v>
      </c>
      <c r="J64" s="53">
        <f t="shared" si="10"/>
        <v>1.1391048856892638</v>
      </c>
      <c r="K64" s="53">
        <f t="shared" si="10"/>
        <v>11.642494856912464</v>
      </c>
      <c r="L64" s="53">
        <f t="shared" si="10"/>
        <v>22.610378999207242</v>
      </c>
      <c r="M64" s="53">
        <f t="shared" si="10"/>
        <v>10.5309394170622</v>
      </c>
      <c r="N64" s="53">
        <f t="shared" si="10"/>
        <v>12.161889991887705</v>
      </c>
      <c r="O64" s="53">
        <f t="shared" si="10"/>
        <v>14.306125590444935</v>
      </c>
      <c r="P64" s="53">
        <f t="shared" si="10"/>
        <v>-0.22654782959081388</v>
      </c>
      <c r="Q64" s="53">
        <f t="shared" si="10"/>
        <v>-10.26139770154461</v>
      </c>
      <c r="R64" s="53">
        <f t="shared" si="10"/>
        <v>25.064458998114475</v>
      </c>
      <c r="S64" s="53">
        <f t="shared" si="10"/>
        <v>7.6339999477913949</v>
      </c>
      <c r="T64" s="53">
        <f t="shared" si="10"/>
        <v>3.4986611246744275</v>
      </c>
      <c r="U64" s="53">
        <f t="shared" si="10"/>
        <v>0.57024294955647292</v>
      </c>
      <c r="V64" s="53">
        <f t="shared" si="10"/>
        <v>3.3273335244444695</v>
      </c>
      <c r="W64" s="53">
        <f t="shared" si="10"/>
        <v>1.8515062442158836</v>
      </c>
      <c r="X64" s="53">
        <f t="shared" si="10"/>
        <v>-2.4389895650432436</v>
      </c>
      <c r="Y64" s="53">
        <f t="shared" si="10"/>
        <v>8.1169693802621197</v>
      </c>
      <c r="Z64" s="53">
        <f t="shared" si="10"/>
        <v>4.0009307495780604</v>
      </c>
      <c r="AA64" s="53">
        <f t="shared" si="10"/>
        <v>-6.1919337680171083</v>
      </c>
      <c r="AB64" s="53">
        <f t="shared" si="10"/>
        <v>-1.8373840788003122</v>
      </c>
      <c r="AC64" s="53">
        <f t="shared" si="10"/>
        <v>16.964280706315833</v>
      </c>
      <c r="AD64" s="53">
        <f t="shared" si="10"/>
        <v>-9.593904570762362</v>
      </c>
      <c r="AE64" s="53">
        <f t="shared" si="9"/>
        <v>6.6531371653726126</v>
      </c>
    </row>
    <row r="65" spans="1:31" ht="12.75" customHeight="1">
      <c r="A65" s="2"/>
      <c r="B65" s="2" t="s">
        <v>1</v>
      </c>
      <c r="C65" s="53" t="str">
        <f>IFERROR(C25/#REF!*100-100,"--")</f>
        <v>--</v>
      </c>
      <c r="D65" s="53">
        <f t="shared" si="8"/>
        <v>103.5944161673589</v>
      </c>
      <c r="E65" s="53">
        <f t="shared" si="10"/>
        <v>6.6338797313651128</v>
      </c>
      <c r="F65" s="53">
        <f t="shared" si="10"/>
        <v>3.1376701378554799</v>
      </c>
      <c r="G65" s="53">
        <f t="shared" si="10"/>
        <v>12.521431140128669</v>
      </c>
      <c r="H65" s="53">
        <f t="shared" si="10"/>
        <v>22.67449674239856</v>
      </c>
      <c r="I65" s="53">
        <f t="shared" si="10"/>
        <v>-21.20481547756799</v>
      </c>
      <c r="J65" s="53">
        <f t="shared" si="10"/>
        <v>-1.6700224067466678</v>
      </c>
      <c r="K65" s="53">
        <f t="shared" si="10"/>
        <v>2.2644834413555088</v>
      </c>
      <c r="L65" s="53">
        <f t="shared" si="10"/>
        <v>12.168674102724466</v>
      </c>
      <c r="M65" s="53">
        <f t="shared" si="10"/>
        <v>3.6901333616555405</v>
      </c>
      <c r="N65" s="53">
        <f t="shared" si="10"/>
        <v>0.73496437798948477</v>
      </c>
      <c r="O65" s="53">
        <f t="shared" si="10"/>
        <v>4.5486135118743221</v>
      </c>
      <c r="P65" s="53">
        <f t="shared" si="10"/>
        <v>-0.25109693679955569</v>
      </c>
      <c r="Q65" s="53">
        <f t="shared" si="10"/>
        <v>-14.476712262236063</v>
      </c>
      <c r="R65" s="53">
        <f t="shared" si="10"/>
        <v>7.9337101824656031</v>
      </c>
      <c r="S65" s="53">
        <f t="shared" si="10"/>
        <v>3.8736279111194278</v>
      </c>
      <c r="T65" s="53">
        <f t="shared" si="10"/>
        <v>-0.77132587221640847</v>
      </c>
      <c r="U65" s="53">
        <f t="shared" si="10"/>
        <v>1.2418462537939945</v>
      </c>
      <c r="V65" s="53">
        <f t="shared" si="10"/>
        <v>3.9345981870200148</v>
      </c>
      <c r="W65" s="53">
        <f t="shared" si="10"/>
        <v>2.790316991811153</v>
      </c>
      <c r="X65" s="53">
        <f t="shared" si="10"/>
        <v>5.1078495686493994</v>
      </c>
      <c r="Y65" s="53">
        <f t="shared" si="10"/>
        <v>2.8932676917375915</v>
      </c>
      <c r="Z65" s="53">
        <f t="shared" si="10"/>
        <v>4.0679473944847757</v>
      </c>
      <c r="AA65" s="53">
        <f t="shared" si="10"/>
        <v>1.5511487472072787</v>
      </c>
      <c r="AB65" s="53">
        <f t="shared" si="10"/>
        <v>2.0325099114701715</v>
      </c>
      <c r="AC65" s="53">
        <f t="shared" si="10"/>
        <v>23.147947272772711</v>
      </c>
      <c r="AD65" s="53">
        <f t="shared" si="10"/>
        <v>2.3675085642061333</v>
      </c>
      <c r="AE65" s="53">
        <f t="shared" si="9"/>
        <v>5.5410737988491832</v>
      </c>
    </row>
    <row r="66" spans="1:31" ht="12.75" customHeight="1">
      <c r="A66" s="2"/>
      <c r="B66" s="2" t="s">
        <v>39</v>
      </c>
      <c r="C66" s="53" t="str">
        <f>IFERROR(C26/#REF!*100-100,"--")</f>
        <v>--</v>
      </c>
      <c r="D66" s="53">
        <f t="shared" si="8"/>
        <v>75.642564119784168</v>
      </c>
      <c r="E66" s="53">
        <f t="shared" si="10"/>
        <v>8.4162246051838139</v>
      </c>
      <c r="F66" s="53">
        <f t="shared" si="10"/>
        <v>4.8300051809783326</v>
      </c>
      <c r="G66" s="53">
        <f t="shared" si="10"/>
        <v>13.175452798630346</v>
      </c>
      <c r="H66" s="53">
        <f t="shared" si="10"/>
        <v>22.026859579301842</v>
      </c>
      <c r="I66" s="53">
        <f t="shared" si="10"/>
        <v>-16.8477205721845</v>
      </c>
      <c r="J66" s="53">
        <f t="shared" si="10"/>
        <v>-7.5993044649678154E-2</v>
      </c>
      <c r="K66" s="53">
        <f t="shared" si="10"/>
        <v>7.6507137507001488</v>
      </c>
      <c r="L66" s="53">
        <f t="shared" si="10"/>
        <v>18.38821312195158</v>
      </c>
      <c r="M66" s="53">
        <f t="shared" si="10"/>
        <v>7.9101370336232009</v>
      </c>
      <c r="N66" s="53">
        <f t="shared" si="10"/>
        <v>7.955286418260215</v>
      </c>
      <c r="O66" s="53">
        <f t="shared" si="10"/>
        <v>10.954329369605247</v>
      </c>
      <c r="P66" s="53">
        <f t="shared" si="10"/>
        <v>-0.23449382366503357</v>
      </c>
      <c r="Q66" s="53">
        <f t="shared" si="10"/>
        <v>-11.625573187596643</v>
      </c>
      <c r="R66" s="53">
        <f t="shared" si="10"/>
        <v>19.699401539812982</v>
      </c>
      <c r="S66" s="53">
        <f t="shared" si="10"/>
        <v>6.5720746381912107</v>
      </c>
      <c r="T66" s="53">
        <f t="shared" si="10"/>
        <v>2.3233534023892304</v>
      </c>
      <c r="U66" s="53">
        <f t="shared" si="10"/>
        <v>0.74950992248245996</v>
      </c>
      <c r="V66" s="53">
        <f t="shared" si="10"/>
        <v>3.4902190842711462</v>
      </c>
      <c r="W66" s="53">
        <f t="shared" si="10"/>
        <v>2.1044031192465411</v>
      </c>
      <c r="X66" s="53">
        <f t="shared" si="10"/>
        <v>-0.39236474135152832</v>
      </c>
      <c r="Y66" s="53">
        <f t="shared" si="10"/>
        <v>6.6221317114460163</v>
      </c>
      <c r="Z66" s="53">
        <f t="shared" si="10"/>
        <v>4.0194378314387222</v>
      </c>
      <c r="AA66" s="53">
        <f t="shared" si="10"/>
        <v>-4.0526340295509868</v>
      </c>
      <c r="AB66" s="53">
        <f t="shared" si="10"/>
        <v>-0.70574326349198202</v>
      </c>
      <c r="AC66" s="53">
        <f t="shared" si="10"/>
        <v>18.822384795188341</v>
      </c>
      <c r="AD66" s="53">
        <f t="shared" si="10"/>
        <v>-5.8688265048142796</v>
      </c>
      <c r="AE66" s="53">
        <f t="shared" si="9"/>
        <v>6.2375424447198498</v>
      </c>
    </row>
    <row r="67" spans="1:31" ht="12.75" customHeight="1" thickBot="1">
      <c r="A67" s="37"/>
      <c r="B67" s="50"/>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row>
    <row r="68" spans="1:31" ht="12.75" customHeight="1" thickTop="1">
      <c r="A68" s="35" t="s">
        <v>576</v>
      </c>
    </row>
    <row r="69" spans="1:31" ht="12.75" customHeight="1">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row>
  </sheetData>
  <mergeCells count="8">
    <mergeCell ref="A69:AE69"/>
    <mergeCell ref="A2:AE2"/>
    <mergeCell ref="A4:AE4"/>
    <mergeCell ref="A5:AE5"/>
    <mergeCell ref="C8:AE8"/>
    <mergeCell ref="A9:AE9"/>
    <mergeCell ref="B28:AE28"/>
    <mergeCell ref="B48:AE48"/>
  </mergeCells>
  <hyperlinks>
    <hyperlink ref="A1" location="ÍNDICE!A1" display="INDICE" xr:uid="{00000000-0004-0000-0500-000000000000}"/>
  </hyperlinks>
  <pageMargins left="0.75" right="0.75" top="1" bottom="1" header="0" footer="0"/>
  <pageSetup scale="4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94"/>
  <sheetViews>
    <sheetView showGridLines="0" zoomScaleNormal="100" workbookViewId="0"/>
  </sheetViews>
  <sheetFormatPr baseColWidth="10" defaultColWidth="28.83203125" defaultRowHeight="12.75" customHeight="1"/>
  <cols>
    <col min="1" max="1" width="45.83203125" style="61" customWidth="1"/>
    <col min="2" max="5" width="12" style="60" customWidth="1"/>
    <col min="6" max="6" width="12.1640625" style="60" customWidth="1"/>
    <col min="7" max="8" width="12" style="60" customWidth="1"/>
    <col min="9" max="9" width="11.6640625" style="60" customWidth="1"/>
    <col min="10" max="10" width="12" style="60" customWidth="1"/>
    <col min="11" max="12" width="12.1640625" style="60" customWidth="1"/>
    <col min="13" max="18" width="12" style="60" customWidth="1"/>
    <col min="19" max="19" width="12.1640625" style="60" customWidth="1"/>
    <col min="20" max="29" width="12" style="60" customWidth="1"/>
    <col min="30" max="30" width="12.5" style="60" customWidth="1"/>
    <col min="31" max="31" width="7.6640625" style="61" bestFit="1" customWidth="1"/>
    <col min="32" max="32" width="8.1640625" style="61" bestFit="1" customWidth="1"/>
    <col min="33" max="34" width="7.6640625" style="61" bestFit="1" customWidth="1"/>
    <col min="35" max="37" width="5.33203125" style="61" bestFit="1" customWidth="1"/>
    <col min="38" max="16384" width="28.83203125" style="61"/>
  </cols>
  <sheetData>
    <row r="1" spans="1:37" ht="12.75" customHeight="1">
      <c r="A1" s="34" t="s">
        <v>7</v>
      </c>
    </row>
    <row r="2" spans="1:37" ht="12.75" customHeight="1">
      <c r="A2" s="113" t="s">
        <v>40</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row>
    <row r="3" spans="1:37" ht="12.75" customHeight="1">
      <c r="A3" s="60"/>
    </row>
    <row r="4" spans="1:37" ht="12.75" customHeight="1">
      <c r="A4" s="113" t="s">
        <v>588</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row>
    <row r="5" spans="1:37" ht="12.75" customHeight="1" thickBot="1">
      <c r="A5" s="62"/>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row>
    <row r="6" spans="1:37" ht="12.75" customHeight="1" thickTop="1">
      <c r="A6" s="64"/>
      <c r="B6" s="60">
        <v>1995</v>
      </c>
      <c r="C6" s="60">
        <v>1996</v>
      </c>
      <c r="D6" s="60">
        <v>1997</v>
      </c>
      <c r="E6" s="60">
        <v>1998</v>
      </c>
      <c r="F6" s="60">
        <v>1999</v>
      </c>
      <c r="G6" s="60">
        <v>2000</v>
      </c>
      <c r="H6" s="60">
        <v>2001</v>
      </c>
      <c r="I6" s="60">
        <v>2002</v>
      </c>
      <c r="J6" s="60">
        <v>2003</v>
      </c>
      <c r="K6" s="60">
        <v>2004</v>
      </c>
      <c r="L6" s="60">
        <v>2005</v>
      </c>
      <c r="M6" s="60">
        <v>2006</v>
      </c>
      <c r="N6" s="60">
        <v>2007</v>
      </c>
      <c r="O6" s="60">
        <v>2008</v>
      </c>
      <c r="P6" s="60">
        <v>2009</v>
      </c>
      <c r="Q6" s="60">
        <v>2010</v>
      </c>
      <c r="R6" s="60">
        <v>2011</v>
      </c>
      <c r="S6" s="60">
        <v>2012</v>
      </c>
      <c r="T6" s="60">
        <v>2013</v>
      </c>
      <c r="U6" s="60">
        <v>2014</v>
      </c>
      <c r="V6" s="60">
        <v>2015</v>
      </c>
      <c r="W6" s="60">
        <v>2016</v>
      </c>
      <c r="X6" s="60">
        <v>2017</v>
      </c>
      <c r="Y6" s="60">
        <v>2018</v>
      </c>
      <c r="Z6" s="60">
        <v>2019</v>
      </c>
      <c r="AA6" s="60">
        <v>2020</v>
      </c>
      <c r="AB6" s="60">
        <v>2021</v>
      </c>
      <c r="AC6" s="60">
        <v>2022</v>
      </c>
      <c r="AD6" s="60" t="s">
        <v>575</v>
      </c>
    </row>
    <row r="7" spans="1:37" ht="12.75" customHeight="1" thickBot="1">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row>
    <row r="8" spans="1:37" ht="12.75" customHeight="1" thickTop="1" thickBot="1">
      <c r="A8" s="114" t="s">
        <v>5</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row>
    <row r="9" spans="1:37" ht="12.75" customHeight="1" thickTop="1">
      <c r="A9" s="65" t="s">
        <v>33</v>
      </c>
      <c r="B9" s="66">
        <v>2137.288337</v>
      </c>
      <c r="C9" s="66">
        <v>2261.9160520000005</v>
      </c>
      <c r="D9" s="66">
        <v>2366.7975110000002</v>
      </c>
      <c r="E9" s="66">
        <v>2372.7541379999998</v>
      </c>
      <c r="F9" s="66">
        <v>2122.4684450000004</v>
      </c>
      <c r="G9" s="66">
        <v>2200.8150220000002</v>
      </c>
      <c r="H9" s="66">
        <v>2022.8225970000001</v>
      </c>
      <c r="I9" s="66">
        <v>2085.6082150000002</v>
      </c>
      <c r="J9" s="66">
        <v>4939.661325</v>
      </c>
      <c r="K9" s="66">
        <v>5808.1249859999998</v>
      </c>
      <c r="L9" s="66">
        <v>6219.1275650000007</v>
      </c>
      <c r="M9" s="66">
        <v>6236.3452019999995</v>
      </c>
      <c r="N9" s="66">
        <v>12591.118956999999</v>
      </c>
      <c r="O9" s="66">
        <v>13071.891601999994</v>
      </c>
      <c r="P9" s="66">
        <v>11916.935665000001</v>
      </c>
      <c r="Q9" s="66">
        <v>12501.487604</v>
      </c>
      <c r="R9" s="66">
        <v>13183.132879999999</v>
      </c>
      <c r="S9" s="66">
        <v>12416.023991000002</v>
      </c>
      <c r="T9" s="66">
        <v>12155.313522999999</v>
      </c>
      <c r="U9" s="66">
        <v>11727.552568999998</v>
      </c>
      <c r="V9" s="66">
        <v>11342.789926000001</v>
      </c>
      <c r="W9" s="66">
        <v>10936.518062000001</v>
      </c>
      <c r="X9" s="66">
        <v>10673.455881000002</v>
      </c>
      <c r="Y9" s="66">
        <v>10408.338192000003</v>
      </c>
      <c r="Z9" s="66">
        <v>10007.794194999999</v>
      </c>
      <c r="AA9" s="66">
        <v>8725.8800259999989</v>
      </c>
      <c r="AB9" s="66">
        <v>10857.120326999999</v>
      </c>
      <c r="AC9" s="66">
        <v>10326.556994</v>
      </c>
      <c r="AD9" s="66">
        <f>SUM(B9:AC9)</f>
        <v>223615.63978900001</v>
      </c>
      <c r="AE9" s="67"/>
      <c r="AF9" s="67"/>
      <c r="AG9" s="67"/>
      <c r="AH9" s="67"/>
      <c r="AI9" s="68"/>
      <c r="AJ9" s="68"/>
      <c r="AK9" s="68"/>
    </row>
    <row r="10" spans="1:37" ht="12.75" customHeight="1">
      <c r="A10" s="65" t="s">
        <v>32</v>
      </c>
      <c r="B10" s="66">
        <v>14384.744008000003</v>
      </c>
      <c r="C10" s="66">
        <v>19483.219675999997</v>
      </c>
      <c r="D10" s="66">
        <v>21284.907955999999</v>
      </c>
      <c r="E10" s="66">
        <v>24444.771764000001</v>
      </c>
      <c r="F10" s="66">
        <v>31647.039280000001</v>
      </c>
      <c r="G10" s="66">
        <v>46575.180704999992</v>
      </c>
      <c r="H10" s="66">
        <v>39826.141141000015</v>
      </c>
      <c r="I10" s="66">
        <v>39857.978752000003</v>
      </c>
      <c r="J10" s="66">
        <v>42398.503970999998</v>
      </c>
      <c r="K10" s="66">
        <v>52758.63897800001</v>
      </c>
      <c r="L10" s="66">
        <v>62116.371712</v>
      </c>
      <c r="M10" s="66">
        <v>66578.754132000002</v>
      </c>
      <c r="N10" s="66">
        <v>85029.888006000008</v>
      </c>
      <c r="O10" s="66">
        <v>90496.280461999995</v>
      </c>
      <c r="P10" s="66">
        <v>84404.186311999991</v>
      </c>
      <c r="Q10" s="66">
        <v>101182.47195299997</v>
      </c>
      <c r="R10" s="66">
        <v>109505.57776200002</v>
      </c>
      <c r="S10" s="66">
        <v>112733.30010500002</v>
      </c>
      <c r="T10" s="66">
        <v>120440.26317400001</v>
      </c>
      <c r="U10" s="66">
        <v>127259.81187200001</v>
      </c>
      <c r="V10" s="66">
        <v>134338.89664300001</v>
      </c>
      <c r="W10" s="66">
        <v>136311.00979999997</v>
      </c>
      <c r="X10" s="66">
        <v>144620.86388099997</v>
      </c>
      <c r="Y10" s="66">
        <v>140899.98393000002</v>
      </c>
      <c r="Z10" s="66">
        <v>129063.992952</v>
      </c>
      <c r="AA10" s="66">
        <v>121767.06204300001</v>
      </c>
      <c r="AB10" s="66">
        <v>145872.57901200003</v>
      </c>
      <c r="AC10" s="66">
        <v>96596.676706999977</v>
      </c>
      <c r="AD10" s="66">
        <f t="shared" ref="AD10:AD34" si="0">SUM(B10:AC10)</f>
        <v>2341879.0966890003</v>
      </c>
      <c r="AE10" s="67"/>
      <c r="AF10" s="67"/>
      <c r="AG10" s="67"/>
      <c r="AH10" s="67"/>
      <c r="AI10" s="68"/>
      <c r="AJ10" s="68"/>
      <c r="AK10" s="68"/>
    </row>
    <row r="11" spans="1:37" ht="12.75" customHeight="1">
      <c r="A11" s="65" t="s">
        <v>31</v>
      </c>
      <c r="B11" s="66">
        <v>14746.130084000004</v>
      </c>
      <c r="C11" s="66">
        <v>21406.291999000001</v>
      </c>
      <c r="D11" s="66">
        <v>22753.082272000003</v>
      </c>
      <c r="E11" s="66">
        <v>26082.052118000003</v>
      </c>
      <c r="F11" s="66">
        <v>28303.502698</v>
      </c>
      <c r="G11" s="66">
        <v>33874.902336999992</v>
      </c>
      <c r="H11" s="66">
        <v>31674.168052999994</v>
      </c>
      <c r="I11" s="66">
        <v>35508.583225000002</v>
      </c>
      <c r="J11" s="66">
        <v>37486.608682999991</v>
      </c>
      <c r="K11" s="66">
        <v>46502.159927000001</v>
      </c>
      <c r="L11" s="66">
        <v>52899.814084999998</v>
      </c>
      <c r="M11" s="66">
        <v>59702.453046000002</v>
      </c>
      <c r="N11" s="66">
        <v>60430.774897000003</v>
      </c>
      <c r="O11" s="66">
        <v>57396.760842999996</v>
      </c>
      <c r="P11" s="66">
        <v>48888.871201000002</v>
      </c>
      <c r="Q11" s="66">
        <v>53304.331410000006</v>
      </c>
      <c r="R11" s="66">
        <v>48914.770065000004</v>
      </c>
      <c r="S11" s="66">
        <v>50212.233813000006</v>
      </c>
      <c r="T11" s="66">
        <v>45071.763922000006</v>
      </c>
      <c r="U11" s="66">
        <v>44668.829233000011</v>
      </c>
      <c r="V11" s="66">
        <v>44475.039382000003</v>
      </c>
      <c r="W11" s="66">
        <v>41168.021246999997</v>
      </c>
      <c r="X11" s="66">
        <v>44640.185799000006</v>
      </c>
      <c r="Y11" s="66">
        <v>44665.569969999997</v>
      </c>
      <c r="Z11" s="66">
        <v>44440.983732000008</v>
      </c>
      <c r="AA11" s="66">
        <v>43730.244379999989</v>
      </c>
      <c r="AB11" s="66">
        <v>53535.943734000008</v>
      </c>
      <c r="AC11" s="66">
        <v>44941.682070999996</v>
      </c>
      <c r="AD11" s="66">
        <f t="shared" si="0"/>
        <v>1181425.754226</v>
      </c>
      <c r="AE11" s="67"/>
      <c r="AF11" s="67"/>
      <c r="AG11" s="67"/>
      <c r="AH11" s="67"/>
      <c r="AI11" s="68"/>
      <c r="AJ11" s="68"/>
      <c r="AK11" s="68"/>
    </row>
    <row r="12" spans="1:37" ht="12.75" customHeight="1">
      <c r="A12" s="65" t="s">
        <v>30</v>
      </c>
      <c r="B12" s="66">
        <v>2110.5209629999999</v>
      </c>
      <c r="C12" s="66">
        <v>3228.8780919999999</v>
      </c>
      <c r="D12" s="66">
        <v>3237.7942319999997</v>
      </c>
      <c r="E12" s="66">
        <v>3360.8825179999994</v>
      </c>
      <c r="F12" s="66">
        <v>3675.180750999999</v>
      </c>
      <c r="G12" s="66">
        <v>3981.8363550000008</v>
      </c>
      <c r="H12" s="66">
        <v>3803.6487539999994</v>
      </c>
      <c r="I12" s="66">
        <v>4163.3471019999997</v>
      </c>
      <c r="J12" s="66">
        <v>4718.2484690000001</v>
      </c>
      <c r="K12" s="66">
        <v>5522.4426379999995</v>
      </c>
      <c r="L12" s="66">
        <v>5972.7092470000007</v>
      </c>
      <c r="M12" s="66">
        <v>6010.6733929999991</v>
      </c>
      <c r="N12" s="66">
        <v>5787.4594689999994</v>
      </c>
      <c r="O12" s="66">
        <v>5087.9671820000003</v>
      </c>
      <c r="P12" s="66">
        <v>3952.3703049999999</v>
      </c>
      <c r="Q12" s="66">
        <v>4058.9452200000005</v>
      </c>
      <c r="R12" s="66">
        <v>4449.6187799999998</v>
      </c>
      <c r="S12" s="66">
        <v>4712.0686840000008</v>
      </c>
      <c r="T12" s="66">
        <v>5129.2413079999997</v>
      </c>
      <c r="U12" s="66">
        <v>6052.6503380000004</v>
      </c>
      <c r="V12" s="66">
        <v>7301.8792260000009</v>
      </c>
      <c r="W12" s="66">
        <v>8650.4857440000014</v>
      </c>
      <c r="X12" s="66">
        <v>11095.513032000001</v>
      </c>
      <c r="Y12" s="66">
        <v>11835.212211000002</v>
      </c>
      <c r="Z12" s="66">
        <v>11472.485099</v>
      </c>
      <c r="AA12" s="66">
        <v>14949.540693999999</v>
      </c>
      <c r="AB12" s="66">
        <v>16730.887601999999</v>
      </c>
      <c r="AC12" s="66">
        <v>18814.224821</v>
      </c>
      <c r="AD12" s="66">
        <f t="shared" si="0"/>
        <v>189866.71222900003</v>
      </c>
      <c r="AE12" s="67"/>
      <c r="AF12" s="67"/>
      <c r="AG12" s="67"/>
      <c r="AH12" s="67"/>
      <c r="AI12" s="68"/>
      <c r="AJ12" s="68"/>
      <c r="AK12" s="68"/>
    </row>
    <row r="13" spans="1:37" ht="12.75" customHeight="1">
      <c r="A13" s="65" t="s">
        <v>29</v>
      </c>
      <c r="B13" s="66">
        <v>3346.0173920000007</v>
      </c>
      <c r="C13" s="66">
        <v>3368.7809149999998</v>
      </c>
      <c r="D13" s="66">
        <v>3788.8530239999996</v>
      </c>
      <c r="E13" s="66">
        <v>4064.2949039999999</v>
      </c>
      <c r="F13" s="66">
        <v>4685.6578080000008</v>
      </c>
      <c r="G13" s="66">
        <v>5948.3050760000006</v>
      </c>
      <c r="H13" s="66">
        <v>5590.5602150000004</v>
      </c>
      <c r="I13" s="66">
        <v>5678.0893960000003</v>
      </c>
      <c r="J13" s="66">
        <v>6286.8834940000006</v>
      </c>
      <c r="K13" s="66">
        <v>8564.7104739999995</v>
      </c>
      <c r="L13" s="66">
        <v>9173.8549459999995</v>
      </c>
      <c r="M13" s="66">
        <v>9864.5747950000004</v>
      </c>
      <c r="N13" s="66">
        <v>9179.9776559999991</v>
      </c>
      <c r="O13" s="66">
        <v>8595.9096709999994</v>
      </c>
      <c r="P13" s="66">
        <v>7507.2496609999998</v>
      </c>
      <c r="Q13" s="66">
        <v>7853.6058280000007</v>
      </c>
      <c r="R13" s="66">
        <v>8240.6618129999988</v>
      </c>
      <c r="S13" s="66">
        <v>9224.4121709999999</v>
      </c>
      <c r="T13" s="66">
        <v>8463.091821</v>
      </c>
      <c r="U13" s="66">
        <v>9341.3331720000006</v>
      </c>
      <c r="V13" s="66">
        <v>9550.4782760000016</v>
      </c>
      <c r="W13" s="66">
        <v>9355.3027079999993</v>
      </c>
      <c r="X13" s="66">
        <v>8977.1375129999979</v>
      </c>
      <c r="Y13" s="66">
        <v>8779.9198399999987</v>
      </c>
      <c r="Z13" s="66">
        <v>8320.0697830000008</v>
      </c>
      <c r="AA13" s="66">
        <v>6406.6578570000001</v>
      </c>
      <c r="AB13" s="66">
        <v>7041.1035370000018</v>
      </c>
      <c r="AC13" s="66">
        <v>7808.8687719999998</v>
      </c>
      <c r="AD13" s="66">
        <f t="shared" si="0"/>
        <v>205006.36251800001</v>
      </c>
      <c r="AE13" s="67"/>
      <c r="AF13" s="67"/>
      <c r="AG13" s="67"/>
      <c r="AH13" s="67"/>
      <c r="AI13" s="68"/>
      <c r="AJ13" s="68"/>
      <c r="AK13" s="68"/>
    </row>
    <row r="14" spans="1:37" ht="12.75" customHeight="1">
      <c r="A14" s="65" t="s">
        <v>28</v>
      </c>
      <c r="B14" s="66">
        <v>6538.0183309999993</v>
      </c>
      <c r="C14" s="66">
        <v>5138.4690650000002</v>
      </c>
      <c r="D14" s="66">
        <v>5211.7703080000001</v>
      </c>
      <c r="E14" s="66">
        <v>6228.2970010000008</v>
      </c>
      <c r="F14" s="66">
        <v>7448.8214090000001</v>
      </c>
      <c r="G14" s="66">
        <v>10306.116166000002</v>
      </c>
      <c r="H14" s="66">
        <v>8969.6193349999994</v>
      </c>
      <c r="I14" s="66">
        <v>7956.5077520000004</v>
      </c>
      <c r="J14" s="66">
        <v>7745.9148869999999</v>
      </c>
      <c r="K14" s="66">
        <v>9390.6218909999989</v>
      </c>
      <c r="L14" s="66">
        <v>9297.7999419999996</v>
      </c>
      <c r="M14" s="66">
        <v>9220.9692610000002</v>
      </c>
      <c r="N14" s="66">
        <v>15392.282759000002</v>
      </c>
      <c r="O14" s="66">
        <v>14844.44491</v>
      </c>
      <c r="P14" s="66">
        <v>11729.121455</v>
      </c>
      <c r="Q14" s="66">
        <v>13396.024832000001</v>
      </c>
      <c r="R14" s="66">
        <v>13024.371066000002</v>
      </c>
      <c r="S14" s="66">
        <v>13497.131082</v>
      </c>
      <c r="T14" s="66">
        <v>11493.279356999999</v>
      </c>
      <c r="U14" s="66">
        <v>11186.88654</v>
      </c>
      <c r="V14" s="66">
        <v>11714.083368000001</v>
      </c>
      <c r="W14" s="66">
        <v>11569.194996</v>
      </c>
      <c r="X14" s="66">
        <v>12718.983586999999</v>
      </c>
      <c r="Y14" s="66">
        <v>12935.843201</v>
      </c>
      <c r="Z14" s="66">
        <v>12648.890432999999</v>
      </c>
      <c r="AA14" s="66">
        <v>12180.647226000001</v>
      </c>
      <c r="AB14" s="66">
        <v>13239.799402000001</v>
      </c>
      <c r="AC14" s="66">
        <v>4871.0010410000004</v>
      </c>
      <c r="AD14" s="66">
        <f t="shared" si="0"/>
        <v>289894.91060300003</v>
      </c>
      <c r="AE14" s="67"/>
      <c r="AF14" s="67"/>
      <c r="AG14" s="67"/>
      <c r="AH14" s="67"/>
      <c r="AI14" s="68"/>
      <c r="AJ14" s="68"/>
      <c r="AK14" s="68"/>
    </row>
    <row r="15" spans="1:37" ht="12.75" customHeight="1">
      <c r="A15" s="65" t="s">
        <v>27</v>
      </c>
      <c r="B15" s="66">
        <v>1794.2550820000001</v>
      </c>
      <c r="C15" s="66">
        <v>1888.1974909999997</v>
      </c>
      <c r="D15" s="66">
        <v>2128.7740859999999</v>
      </c>
      <c r="E15" s="66">
        <v>2142.1469179999999</v>
      </c>
      <c r="F15" s="66">
        <v>2148.1604260000004</v>
      </c>
      <c r="G15" s="66">
        <v>2421.6782489999996</v>
      </c>
      <c r="H15" s="66">
        <v>2061.3327479999998</v>
      </c>
      <c r="I15" s="66">
        <v>1841.4291670000002</v>
      </c>
      <c r="J15" s="66">
        <v>1885.492776</v>
      </c>
      <c r="K15" s="66">
        <v>2189.7938270000004</v>
      </c>
      <c r="L15" s="66">
        <v>2448.502477</v>
      </c>
      <c r="M15" s="66">
        <v>2661.5005249999999</v>
      </c>
      <c r="N15" s="66">
        <v>2806.1921339999999</v>
      </c>
      <c r="O15" s="66">
        <v>2744.865127</v>
      </c>
      <c r="P15" s="66">
        <v>2468.6830579999996</v>
      </c>
      <c r="Q15" s="66">
        <v>2859.2287690000003</v>
      </c>
      <c r="R15" s="66">
        <v>3055.9965849999999</v>
      </c>
      <c r="S15" s="66">
        <v>2988.0284179999999</v>
      </c>
      <c r="T15" s="66">
        <v>3083.5919199999998</v>
      </c>
      <c r="U15" s="66">
        <v>3364.4671189999999</v>
      </c>
      <c r="V15" s="66">
        <v>3453.800847</v>
      </c>
      <c r="W15" s="66">
        <v>3628.4280049999998</v>
      </c>
      <c r="X15" s="66">
        <v>3805.021495</v>
      </c>
      <c r="Y15" s="66">
        <v>4033.4495180000004</v>
      </c>
      <c r="Z15" s="66">
        <v>3864.1573710000002</v>
      </c>
      <c r="AA15" s="66">
        <v>3182.5600339999996</v>
      </c>
      <c r="AB15" s="66">
        <v>3694.5660200000002</v>
      </c>
      <c r="AC15" s="66">
        <v>3987.2336000000005</v>
      </c>
      <c r="AD15" s="66">
        <f t="shared" si="0"/>
        <v>78631.533792000002</v>
      </c>
      <c r="AE15" s="67"/>
      <c r="AF15" s="67"/>
      <c r="AG15" s="67"/>
      <c r="AH15" s="67"/>
      <c r="AI15" s="68"/>
      <c r="AJ15" s="68"/>
      <c r="AK15" s="68"/>
    </row>
    <row r="16" spans="1:37" ht="12.75" customHeight="1">
      <c r="A16" s="65" t="s">
        <v>26</v>
      </c>
      <c r="B16" s="66">
        <v>1943.076595</v>
      </c>
      <c r="C16" s="66">
        <v>2780.0961770000004</v>
      </c>
      <c r="D16" s="66">
        <v>3153.047356</v>
      </c>
      <c r="E16" s="66">
        <v>3517.5165259999994</v>
      </c>
      <c r="F16" s="66">
        <v>4152.6493799999998</v>
      </c>
      <c r="G16" s="66">
        <v>5968.5400780000009</v>
      </c>
      <c r="H16" s="66">
        <v>3878.6121920000005</v>
      </c>
      <c r="I16" s="66">
        <v>3676.0378129999999</v>
      </c>
      <c r="J16" s="66">
        <v>3768.4983290000005</v>
      </c>
      <c r="K16" s="66">
        <v>4481.1070989999998</v>
      </c>
      <c r="L16" s="66">
        <v>4741.7516699999996</v>
      </c>
      <c r="M16" s="66">
        <v>5516.0908960000006</v>
      </c>
      <c r="N16" s="66">
        <v>2426.5980709999999</v>
      </c>
      <c r="O16" s="66">
        <v>2263.3647079999996</v>
      </c>
      <c r="P16" s="66">
        <v>1573.1327419999998</v>
      </c>
      <c r="Q16" s="66">
        <v>2273.8050550000003</v>
      </c>
      <c r="R16" s="66">
        <v>2291.5258010000002</v>
      </c>
      <c r="S16" s="66">
        <v>2294.3801789999998</v>
      </c>
      <c r="T16" s="66">
        <v>2410.5592670000001</v>
      </c>
      <c r="U16" s="66">
        <v>3269.6185119999996</v>
      </c>
      <c r="V16" s="66">
        <v>2722.949435</v>
      </c>
      <c r="W16" s="66">
        <v>2349.7411690000004</v>
      </c>
      <c r="X16" s="66">
        <v>2426.4927670000002</v>
      </c>
      <c r="Y16" s="66">
        <v>2973.4212870000001</v>
      </c>
      <c r="Z16" s="66">
        <v>2679.418939000001</v>
      </c>
      <c r="AA16" s="66">
        <v>2318.8203920000001</v>
      </c>
      <c r="AB16" s="66">
        <v>3311.32474</v>
      </c>
      <c r="AC16" s="66">
        <v>3901.4431999999997</v>
      </c>
      <c r="AD16" s="66">
        <f t="shared" si="0"/>
        <v>89063.620374999984</v>
      </c>
      <c r="AE16" s="67"/>
      <c r="AF16" s="67"/>
      <c r="AG16" s="67"/>
      <c r="AH16" s="67"/>
      <c r="AI16" s="68"/>
      <c r="AJ16" s="68"/>
      <c r="AK16" s="68"/>
    </row>
    <row r="17" spans="1:37" ht="12.75" customHeight="1">
      <c r="A17" s="65" t="s">
        <v>25</v>
      </c>
      <c r="B17" s="66">
        <v>1840.088096</v>
      </c>
      <c r="C17" s="66">
        <v>1842.2741960000001</v>
      </c>
      <c r="D17" s="66">
        <v>2081.5053509999998</v>
      </c>
      <c r="E17" s="66">
        <v>2195.3062420000001</v>
      </c>
      <c r="F17" s="66">
        <v>2265.3182240000001</v>
      </c>
      <c r="G17" s="66">
        <v>2995.8706769999999</v>
      </c>
      <c r="H17" s="66">
        <v>2169.9356499999999</v>
      </c>
      <c r="I17" s="66">
        <v>1919.3428590000001</v>
      </c>
      <c r="J17" s="66">
        <v>1814.6907349999999</v>
      </c>
      <c r="K17" s="66">
        <v>2144.3514709999999</v>
      </c>
      <c r="L17" s="66">
        <v>2158.0174919999999</v>
      </c>
      <c r="M17" s="66">
        <v>2245.131703</v>
      </c>
      <c r="N17" s="66">
        <v>2264.226028</v>
      </c>
      <c r="O17" s="66">
        <v>2093.3884849999999</v>
      </c>
      <c r="P17" s="66">
        <v>1491.1069869999999</v>
      </c>
      <c r="Q17" s="66">
        <v>1869.673309</v>
      </c>
      <c r="R17" s="66">
        <v>1913.3008130000001</v>
      </c>
      <c r="S17" s="66">
        <v>1893.8092449999999</v>
      </c>
      <c r="T17" s="66">
        <v>1923.2941880000001</v>
      </c>
      <c r="U17" s="66">
        <v>1978.9035060000001</v>
      </c>
      <c r="V17" s="66">
        <v>2049.7935659999998</v>
      </c>
      <c r="W17" s="66">
        <v>2080.6832840000002</v>
      </c>
      <c r="X17" s="66">
        <v>2006.521182</v>
      </c>
      <c r="Y17" s="66">
        <v>2126.0654100000002</v>
      </c>
      <c r="Z17" s="66">
        <v>1857.7005819999999</v>
      </c>
      <c r="AA17" s="66">
        <v>1737.730323</v>
      </c>
      <c r="AB17" s="66">
        <v>2323.2567989999998</v>
      </c>
      <c r="AC17" s="66">
        <v>2752.2946109999998</v>
      </c>
      <c r="AD17" s="66">
        <f t="shared" si="0"/>
        <v>58033.581013999996</v>
      </c>
      <c r="AE17" s="67"/>
      <c r="AF17" s="67"/>
      <c r="AG17" s="67"/>
      <c r="AH17" s="67"/>
      <c r="AI17" s="68"/>
      <c r="AJ17" s="68"/>
      <c r="AK17" s="68"/>
    </row>
    <row r="18" spans="1:37" ht="12.75" customHeight="1">
      <c r="A18" s="65" t="s">
        <v>24</v>
      </c>
      <c r="B18" s="66">
        <v>225.18933499999997</v>
      </c>
      <c r="C18" s="66">
        <v>196.935374</v>
      </c>
      <c r="D18" s="66">
        <v>230.36013199999999</v>
      </c>
      <c r="E18" s="66">
        <v>251.40246199999999</v>
      </c>
      <c r="F18" s="66">
        <v>293.395712</v>
      </c>
      <c r="G18" s="66">
        <v>386.621171</v>
      </c>
      <c r="H18" s="66">
        <v>366.21016399999996</v>
      </c>
      <c r="I18" s="66">
        <v>336.43676099999999</v>
      </c>
      <c r="J18" s="66">
        <v>272.590461</v>
      </c>
      <c r="K18" s="66">
        <v>310.341092</v>
      </c>
      <c r="L18" s="66">
        <v>400.92651899999998</v>
      </c>
      <c r="M18" s="66">
        <v>442.85527300000001</v>
      </c>
      <c r="N18" s="66">
        <v>460.75860599999999</v>
      </c>
      <c r="O18" s="66">
        <v>565.40152499999999</v>
      </c>
      <c r="P18" s="66">
        <v>465.61369300000001</v>
      </c>
      <c r="Q18" s="66">
        <v>527.2363600000001</v>
      </c>
      <c r="R18" s="66">
        <v>687.54787399999998</v>
      </c>
      <c r="S18" s="66">
        <v>757.56042600000001</v>
      </c>
      <c r="T18" s="66">
        <v>669.73093599999993</v>
      </c>
      <c r="U18" s="66">
        <v>697.21818000000007</v>
      </c>
      <c r="V18" s="66">
        <v>720.0061189999999</v>
      </c>
      <c r="W18" s="66">
        <v>782.47383999999988</v>
      </c>
      <c r="X18" s="66">
        <v>840.83528999999999</v>
      </c>
      <c r="Y18" s="66">
        <v>881.06980799999997</v>
      </c>
      <c r="Z18" s="66">
        <v>970.6564820000001</v>
      </c>
      <c r="AA18" s="66">
        <v>965.89171800000008</v>
      </c>
      <c r="AB18" s="66">
        <v>998.09171100000003</v>
      </c>
      <c r="AC18" s="66">
        <v>1212.3073360000001</v>
      </c>
      <c r="AD18" s="66">
        <f t="shared" si="0"/>
        <v>15915.664360000004</v>
      </c>
      <c r="AE18" s="67"/>
      <c r="AF18" s="67"/>
      <c r="AG18" s="67"/>
      <c r="AH18" s="67"/>
      <c r="AI18" s="68"/>
      <c r="AJ18" s="68"/>
      <c r="AK18" s="68"/>
    </row>
    <row r="19" spans="1:37" ht="12.75" customHeight="1">
      <c r="A19" s="65" t="s">
        <v>23</v>
      </c>
      <c r="B19" s="66">
        <v>4742.63735</v>
      </c>
      <c r="C19" s="66">
        <v>4787.638089</v>
      </c>
      <c r="D19" s="66">
        <v>5257.1899339999991</v>
      </c>
      <c r="E19" s="66">
        <v>5202.7731220000005</v>
      </c>
      <c r="F19" s="66">
        <v>5711.7211419999994</v>
      </c>
      <c r="G19" s="66">
        <v>6954.5122649999994</v>
      </c>
      <c r="H19" s="66">
        <v>5333.3987980000002</v>
      </c>
      <c r="I19" s="66">
        <v>5006.073206</v>
      </c>
      <c r="J19" s="66">
        <v>5233.3000329999995</v>
      </c>
      <c r="K19" s="66">
        <v>6337.0089849999995</v>
      </c>
      <c r="L19" s="66">
        <v>6925.803038</v>
      </c>
      <c r="M19" s="66">
        <v>7472.4389299999993</v>
      </c>
      <c r="N19" s="66">
        <v>7896.6398149999995</v>
      </c>
      <c r="O19" s="66">
        <v>7902.3526309999997</v>
      </c>
      <c r="P19" s="66">
        <v>5799.0077000000001</v>
      </c>
      <c r="Q19" s="66">
        <v>8018.7306060000001</v>
      </c>
      <c r="R19" s="66">
        <v>8600.0279859999991</v>
      </c>
      <c r="S19" s="66">
        <v>9375.0348680000006</v>
      </c>
      <c r="T19" s="66">
        <v>9734.8808749999989</v>
      </c>
      <c r="U19" s="66">
        <v>10104.172894000003</v>
      </c>
      <c r="V19" s="66">
        <v>10146.516874999999</v>
      </c>
      <c r="W19" s="66">
        <v>10197.408151999998</v>
      </c>
      <c r="X19" s="66">
        <v>10535.245515999999</v>
      </c>
      <c r="Y19" s="66">
        <v>11272.773915</v>
      </c>
      <c r="Z19" s="66">
        <v>10763.440299</v>
      </c>
      <c r="AA19" s="66">
        <v>9753.3291070000014</v>
      </c>
      <c r="AB19" s="66">
        <v>12078.245019</v>
      </c>
      <c r="AC19" s="66">
        <v>14302.047634</v>
      </c>
      <c r="AD19" s="66">
        <f t="shared" si="0"/>
        <v>225444.34878399997</v>
      </c>
      <c r="AE19" s="67"/>
      <c r="AF19" s="67"/>
      <c r="AG19" s="67"/>
      <c r="AH19" s="67"/>
      <c r="AI19" s="68"/>
      <c r="AJ19" s="68"/>
      <c r="AK19" s="68"/>
    </row>
    <row r="20" spans="1:37" ht="12.75" customHeight="1">
      <c r="A20" s="65" t="s">
        <v>22</v>
      </c>
      <c r="B20" s="66">
        <v>1070.822809</v>
      </c>
      <c r="C20" s="66">
        <v>1331.8059129999999</v>
      </c>
      <c r="D20" s="66">
        <v>1662.521283</v>
      </c>
      <c r="E20" s="66">
        <v>1883.2093799999998</v>
      </c>
      <c r="F20" s="66">
        <v>2167.8087479999999</v>
      </c>
      <c r="G20" s="66">
        <v>2606.691421</v>
      </c>
      <c r="H20" s="66">
        <v>2531.8426599999998</v>
      </c>
      <c r="I20" s="66">
        <v>2611.1731219999997</v>
      </c>
      <c r="J20" s="66">
        <v>2960.8119269999997</v>
      </c>
      <c r="K20" s="66">
        <v>3386.2536779999996</v>
      </c>
      <c r="L20" s="66">
        <v>4002.1015689999999</v>
      </c>
      <c r="M20" s="66">
        <v>4544.7257109999991</v>
      </c>
      <c r="N20" s="66">
        <v>5147.6044739999998</v>
      </c>
      <c r="O20" s="66">
        <v>5529.15942</v>
      </c>
      <c r="P20" s="66">
        <v>4404.1655430000001</v>
      </c>
      <c r="Q20" s="66">
        <v>5716.2997559999994</v>
      </c>
      <c r="R20" s="66">
        <v>6543.5440510000008</v>
      </c>
      <c r="S20" s="66">
        <v>7841.9588510000003</v>
      </c>
      <c r="T20" s="66">
        <v>9008.8331920000001</v>
      </c>
      <c r="U20" s="66">
        <v>9603.6450299999997</v>
      </c>
      <c r="V20" s="66">
        <v>10008.471176999999</v>
      </c>
      <c r="W20" s="66">
        <v>10399.733896</v>
      </c>
      <c r="X20" s="66">
        <v>11047.896421000001</v>
      </c>
      <c r="Y20" s="66">
        <v>12278.019497000001</v>
      </c>
      <c r="Z20" s="66">
        <v>12941.032621999999</v>
      </c>
      <c r="AA20" s="66">
        <v>12143.440737999999</v>
      </c>
      <c r="AB20" s="66">
        <v>13770.386532</v>
      </c>
      <c r="AC20" s="66">
        <v>15990.147311999999</v>
      </c>
      <c r="AD20" s="66">
        <f t="shared" si="0"/>
        <v>183134.10673300002</v>
      </c>
      <c r="AE20" s="67"/>
      <c r="AF20" s="67"/>
      <c r="AG20" s="67"/>
      <c r="AH20" s="67"/>
      <c r="AI20" s="68"/>
      <c r="AJ20" s="68"/>
      <c r="AK20" s="68"/>
    </row>
    <row r="21" spans="1:37" ht="12.75" customHeight="1">
      <c r="A21" s="65" t="s">
        <v>21</v>
      </c>
      <c r="B21" s="66">
        <v>866.24701400000004</v>
      </c>
      <c r="C21" s="66">
        <v>842.20173399999999</v>
      </c>
      <c r="D21" s="66">
        <v>921.1903759999999</v>
      </c>
      <c r="E21" s="66">
        <v>886.92073800000003</v>
      </c>
      <c r="F21" s="66">
        <v>1006.827316</v>
      </c>
      <c r="G21" s="66">
        <v>1203.4436390000001</v>
      </c>
      <c r="H21" s="66">
        <v>1181.5735120000002</v>
      </c>
      <c r="I21" s="66">
        <v>1362.459402</v>
      </c>
      <c r="J21" s="66">
        <v>1530.276016</v>
      </c>
      <c r="K21" s="66">
        <v>1806.1029270000001</v>
      </c>
      <c r="L21" s="66">
        <v>1774.250198</v>
      </c>
      <c r="M21" s="66">
        <v>2025.5541579999999</v>
      </c>
      <c r="N21" s="66">
        <v>2154.2035470000001</v>
      </c>
      <c r="O21" s="66">
        <v>1931.7497450000001</v>
      </c>
      <c r="P21" s="66">
        <v>1432.825679</v>
      </c>
      <c r="Q21" s="66">
        <v>2047.1683310000001</v>
      </c>
      <c r="R21" s="66">
        <v>2423.6361350000002</v>
      </c>
      <c r="S21" s="66">
        <v>2712.7998699999998</v>
      </c>
      <c r="T21" s="66">
        <v>2813.5048870000001</v>
      </c>
      <c r="U21" s="66">
        <v>3127.658293</v>
      </c>
      <c r="V21" s="66">
        <v>2939.3336789999998</v>
      </c>
      <c r="W21" s="66">
        <v>2892.2979230000001</v>
      </c>
      <c r="X21" s="66">
        <v>3072.1845349999999</v>
      </c>
      <c r="Y21" s="66">
        <v>3325.952088</v>
      </c>
      <c r="Z21" s="66">
        <v>3263.1514630000001</v>
      </c>
      <c r="AA21" s="66">
        <v>2872.277403</v>
      </c>
      <c r="AB21" s="66">
        <v>3449.9239010000001</v>
      </c>
      <c r="AC21" s="66">
        <v>4001.1723379999999</v>
      </c>
      <c r="AD21" s="66">
        <f t="shared" si="0"/>
        <v>59866.886847000002</v>
      </c>
      <c r="AE21" s="67"/>
      <c r="AF21" s="67"/>
      <c r="AG21" s="67"/>
      <c r="AH21" s="67"/>
      <c r="AI21" s="68"/>
      <c r="AJ21" s="68"/>
      <c r="AK21" s="68"/>
    </row>
    <row r="22" spans="1:37" ht="12.75" customHeight="1">
      <c r="A22" s="65" t="s">
        <v>20</v>
      </c>
      <c r="B22" s="66">
        <v>931.69685000000004</v>
      </c>
      <c r="C22" s="66">
        <v>1366.682102</v>
      </c>
      <c r="D22" s="66">
        <v>1152.1060790000001</v>
      </c>
      <c r="E22" s="66">
        <v>999.41834300000016</v>
      </c>
      <c r="F22" s="66">
        <v>939.80135800000005</v>
      </c>
      <c r="G22" s="66">
        <v>861.30836900000008</v>
      </c>
      <c r="H22" s="66">
        <v>938.95816300000013</v>
      </c>
      <c r="I22" s="66">
        <v>907.15442199999995</v>
      </c>
      <c r="J22" s="66">
        <v>797.80659200000002</v>
      </c>
      <c r="K22" s="66">
        <v>864.55175600000007</v>
      </c>
      <c r="L22" s="66">
        <v>758.27529300000003</v>
      </c>
      <c r="M22" s="66">
        <v>557.70781000000011</v>
      </c>
      <c r="N22" s="66">
        <v>374.94293399999998</v>
      </c>
      <c r="O22" s="66">
        <v>408.37341100000003</v>
      </c>
      <c r="P22" s="66">
        <v>265.16460799999999</v>
      </c>
      <c r="Q22" s="66">
        <v>288.46974900000004</v>
      </c>
      <c r="R22" s="66">
        <v>345.91627499999998</v>
      </c>
      <c r="S22" s="66">
        <v>342.46447300000005</v>
      </c>
      <c r="T22" s="66">
        <v>310.56649700000003</v>
      </c>
      <c r="U22" s="66">
        <v>282.32467500000001</v>
      </c>
      <c r="V22" s="66">
        <v>251.245833</v>
      </c>
      <c r="W22" s="66">
        <v>239.26347899999999</v>
      </c>
      <c r="X22" s="66">
        <v>238.179732</v>
      </c>
      <c r="Y22" s="66">
        <v>260.55235999999996</v>
      </c>
      <c r="Z22" s="66">
        <v>280.13912800000003</v>
      </c>
      <c r="AA22" s="66">
        <v>257.56204200000002</v>
      </c>
      <c r="AB22" s="66">
        <v>276.68179099999992</v>
      </c>
      <c r="AC22" s="66">
        <v>263.971566</v>
      </c>
      <c r="AD22" s="66">
        <f t="shared" si="0"/>
        <v>15761.285690000001</v>
      </c>
      <c r="AE22" s="67"/>
      <c r="AF22" s="67"/>
      <c r="AG22" s="67"/>
      <c r="AH22" s="67"/>
      <c r="AI22" s="68"/>
      <c r="AJ22" s="68"/>
      <c r="AK22" s="68"/>
    </row>
    <row r="23" spans="1:37" ht="12.75" customHeight="1">
      <c r="A23" s="65" t="s">
        <v>19</v>
      </c>
      <c r="B23" s="66">
        <v>6727.6486489999998</v>
      </c>
      <c r="C23" s="66">
        <v>36198.729123999998</v>
      </c>
      <c r="D23" s="66">
        <v>36268.404849999999</v>
      </c>
      <c r="E23" s="66">
        <v>32876.516401000001</v>
      </c>
      <c r="F23" s="66">
        <v>37074.061586000003</v>
      </c>
      <c r="G23" s="66">
        <v>47476.557612000004</v>
      </c>
      <c r="H23" s="66">
        <v>29969.665450999997</v>
      </c>
      <c r="I23" s="66">
        <v>25567.331429999998</v>
      </c>
      <c r="J23" s="66">
        <v>24260.966381999995</v>
      </c>
      <c r="K23" s="66">
        <v>26352.092928999999</v>
      </c>
      <c r="L23" s="66">
        <v>25417.701110999998</v>
      </c>
      <c r="M23" s="66">
        <v>26979.999459000002</v>
      </c>
      <c r="N23" s="66">
        <v>26237.030155000004</v>
      </c>
      <c r="O23" s="66">
        <v>25261.266730999996</v>
      </c>
      <c r="P23" s="66">
        <v>21146.658486</v>
      </c>
      <c r="Q23" s="66">
        <v>29083.401263</v>
      </c>
      <c r="R23" s="66">
        <v>37694.974324000003</v>
      </c>
      <c r="S23" s="66">
        <v>37471.033378</v>
      </c>
      <c r="T23" s="66">
        <v>37946.651189000004</v>
      </c>
      <c r="U23" s="66">
        <v>39036.982222000006</v>
      </c>
      <c r="V23" s="66">
        <v>40134.154572000007</v>
      </c>
      <c r="W23" s="66">
        <v>44174.043203999994</v>
      </c>
      <c r="X23" s="66">
        <v>43965.378203</v>
      </c>
      <c r="Y23" s="66">
        <v>43527.017825000003</v>
      </c>
      <c r="Z23" s="66">
        <v>43669.422859000006</v>
      </c>
      <c r="AA23" s="66">
        <v>44670.030824000001</v>
      </c>
      <c r="AB23" s="66">
        <v>54338.305263999995</v>
      </c>
      <c r="AC23" s="66">
        <v>47824.444409999996</v>
      </c>
      <c r="AD23" s="66">
        <f t="shared" si="0"/>
        <v>971350.46989299997</v>
      </c>
      <c r="AE23" s="67"/>
      <c r="AF23" s="67"/>
      <c r="AG23" s="67"/>
      <c r="AH23" s="67"/>
      <c r="AI23" s="68"/>
      <c r="AJ23" s="68"/>
      <c r="AK23" s="68"/>
    </row>
    <row r="24" spans="1:37" ht="12.75" customHeight="1">
      <c r="A24" s="65" t="s">
        <v>18</v>
      </c>
      <c r="B24" s="66">
        <v>928.71988599999997</v>
      </c>
      <c r="C24" s="66">
        <v>1870.0707360000001</v>
      </c>
      <c r="D24" s="66">
        <v>2088.7285999999999</v>
      </c>
      <c r="E24" s="66">
        <v>2319.4855909999997</v>
      </c>
      <c r="F24" s="66">
        <v>2579.5760869999999</v>
      </c>
      <c r="G24" s="66">
        <v>3052.5536470000002</v>
      </c>
      <c r="H24" s="66">
        <v>2360.5836859999999</v>
      </c>
      <c r="I24" s="66">
        <v>2566.130666</v>
      </c>
      <c r="J24" s="66">
        <v>2859.7965850000001</v>
      </c>
      <c r="K24" s="66">
        <v>3563.2694860000001</v>
      </c>
      <c r="L24" s="66">
        <v>3609.8776119999998</v>
      </c>
      <c r="M24" s="66">
        <v>4271.6592760000003</v>
      </c>
      <c r="N24" s="66">
        <v>1294.0034860000001</v>
      </c>
      <c r="O24" s="66">
        <v>1374.8179850000001</v>
      </c>
      <c r="P24" s="66">
        <v>1022.3818759999999</v>
      </c>
      <c r="Q24" s="66">
        <v>1447.363509</v>
      </c>
      <c r="R24" s="66">
        <v>1397.264201</v>
      </c>
      <c r="S24" s="66">
        <v>1542.4741759999999</v>
      </c>
      <c r="T24" s="66">
        <v>1515.7133899999999</v>
      </c>
      <c r="U24" s="66">
        <v>1591.7682560000001</v>
      </c>
      <c r="V24" s="66">
        <v>1558.7385999999999</v>
      </c>
      <c r="W24" s="66">
        <v>1688.3128729999999</v>
      </c>
      <c r="X24" s="66">
        <v>3435.1189249999998</v>
      </c>
      <c r="Y24" s="66">
        <v>4511.0058850000005</v>
      </c>
      <c r="Z24" s="66">
        <v>4692.9427769999993</v>
      </c>
      <c r="AA24" s="66">
        <v>4061.656950999999</v>
      </c>
      <c r="AB24" s="66">
        <v>4591.561678</v>
      </c>
      <c r="AC24" s="66">
        <v>2580.803265</v>
      </c>
      <c r="AD24" s="66">
        <f t="shared" si="0"/>
        <v>70376.379690999995</v>
      </c>
      <c r="AE24" s="67"/>
      <c r="AF24" s="67"/>
      <c r="AG24" s="67"/>
      <c r="AH24" s="67"/>
      <c r="AI24" s="68"/>
      <c r="AJ24" s="68"/>
      <c r="AK24" s="68"/>
    </row>
    <row r="25" spans="1:37" ht="12.75" customHeight="1">
      <c r="A25" s="65" t="s">
        <v>17</v>
      </c>
      <c r="B25" s="66">
        <v>25347.267832999998</v>
      </c>
      <c r="C25" s="66">
        <v>65453.799017999998</v>
      </c>
      <c r="D25" s="66">
        <v>74475.286599999992</v>
      </c>
      <c r="E25" s="66">
        <v>76952.024888000014</v>
      </c>
      <c r="F25" s="66">
        <v>86078.964074999996</v>
      </c>
      <c r="G25" s="66">
        <v>95333.232511000009</v>
      </c>
      <c r="H25" s="66">
        <v>78406.836521000005</v>
      </c>
      <c r="I25" s="66">
        <v>79726.686220999982</v>
      </c>
      <c r="J25" s="66">
        <v>84243.803744000004</v>
      </c>
      <c r="K25" s="66">
        <v>98014.089801000009</v>
      </c>
      <c r="L25" s="66">
        <v>103511.36457100001</v>
      </c>
      <c r="M25" s="66">
        <v>112315.04150599999</v>
      </c>
      <c r="N25" s="66">
        <v>117112.63714500003</v>
      </c>
      <c r="O25" s="66">
        <v>112599.60349300002</v>
      </c>
      <c r="P25" s="66">
        <v>103955.11304500002</v>
      </c>
      <c r="Q25" s="66">
        <v>130596.52552500002</v>
      </c>
      <c r="R25" s="66">
        <v>135293.29004300002</v>
      </c>
      <c r="S25" s="66">
        <v>136932.48942100001</v>
      </c>
      <c r="T25" s="66">
        <v>136124.142242</v>
      </c>
      <c r="U25" s="66">
        <v>138004.02690499998</v>
      </c>
      <c r="V25" s="66">
        <v>137606.30806400001</v>
      </c>
      <c r="W25" s="66">
        <v>130593.92543300001</v>
      </c>
      <c r="X25" s="66">
        <v>142463.921317</v>
      </c>
      <c r="Y25" s="66">
        <v>157368.61018500006</v>
      </c>
      <c r="Z25" s="66">
        <v>144335.66917800001</v>
      </c>
      <c r="AA25" s="66">
        <v>160059.907691</v>
      </c>
      <c r="AB25" s="66">
        <v>187446.68077099998</v>
      </c>
      <c r="AC25" s="66">
        <v>206236.21650500002</v>
      </c>
      <c r="AD25" s="66">
        <f t="shared" si="0"/>
        <v>3256587.4642520002</v>
      </c>
      <c r="AE25" s="67"/>
      <c r="AF25" s="67"/>
      <c r="AG25" s="67"/>
      <c r="AH25" s="67"/>
      <c r="AI25" s="68"/>
      <c r="AJ25" s="68"/>
      <c r="AK25" s="68"/>
    </row>
    <row r="26" spans="1:37" ht="12.75" customHeight="1">
      <c r="A26" s="65" t="s">
        <v>16</v>
      </c>
      <c r="B26" s="66">
        <v>1883.6725679999995</v>
      </c>
      <c r="C26" s="66">
        <v>1862.7169379999998</v>
      </c>
      <c r="D26" s="66">
        <v>1924.9861720000004</v>
      </c>
      <c r="E26" s="66">
        <v>1846.083779</v>
      </c>
      <c r="F26" s="66">
        <v>2007.8862289999995</v>
      </c>
      <c r="G26" s="66">
        <v>2190.3874860000001</v>
      </c>
      <c r="H26" s="66">
        <v>1885.4832330000004</v>
      </c>
      <c r="I26" s="66">
        <v>1867.6288</v>
      </c>
      <c r="J26" s="66">
        <v>1854.9048720000001</v>
      </c>
      <c r="K26" s="66">
        <v>1984.53675</v>
      </c>
      <c r="L26" s="66">
        <v>1856.3140779999997</v>
      </c>
      <c r="M26" s="66">
        <v>1666.7387720000002</v>
      </c>
      <c r="N26" s="66">
        <v>1579.5275320000001</v>
      </c>
      <c r="O26" s="66">
        <v>1385.433168</v>
      </c>
      <c r="P26" s="66">
        <v>1133.5624490000005</v>
      </c>
      <c r="Q26" s="66">
        <v>1162.6288999999997</v>
      </c>
      <c r="R26" s="66">
        <v>1119.6147160000003</v>
      </c>
      <c r="S26" s="66">
        <v>930.17327499999999</v>
      </c>
      <c r="T26" s="66">
        <v>875.16546800000026</v>
      </c>
      <c r="U26" s="66">
        <v>964.21344700000009</v>
      </c>
      <c r="V26" s="66">
        <v>907.07208300000013</v>
      </c>
      <c r="W26" s="66">
        <v>939.57701299999985</v>
      </c>
      <c r="X26" s="66">
        <v>963.00032200000021</v>
      </c>
      <c r="Y26" s="66">
        <v>1045.9156249999996</v>
      </c>
      <c r="Z26" s="66">
        <v>1068.027595</v>
      </c>
      <c r="AA26" s="66">
        <v>981.00514799999985</v>
      </c>
      <c r="AB26" s="66">
        <v>1026.4501279999999</v>
      </c>
      <c r="AC26" s="66">
        <v>1031.3775939999996</v>
      </c>
      <c r="AD26" s="66">
        <f t="shared" si="0"/>
        <v>39944.084139999992</v>
      </c>
      <c r="AE26" s="67"/>
      <c r="AF26" s="67"/>
      <c r="AG26" s="67"/>
      <c r="AH26" s="67"/>
      <c r="AI26" s="68"/>
      <c r="AJ26" s="68"/>
      <c r="AK26" s="68"/>
    </row>
    <row r="27" spans="1:37" ht="12.75" customHeight="1">
      <c r="A27" s="65" t="s">
        <v>15</v>
      </c>
      <c r="B27" s="66">
        <v>156.526689</v>
      </c>
      <c r="C27" s="66">
        <v>220.860736</v>
      </c>
      <c r="D27" s="66">
        <v>281.54127499999998</v>
      </c>
      <c r="E27" s="66">
        <v>419.65659600000004</v>
      </c>
      <c r="F27" s="66">
        <v>752.23057600000004</v>
      </c>
      <c r="G27" s="66">
        <v>1420.15147</v>
      </c>
      <c r="H27" s="66">
        <v>1246.9942879999999</v>
      </c>
      <c r="I27" s="66">
        <v>244.58181400000001</v>
      </c>
      <c r="J27" s="66">
        <v>210.05864099999999</v>
      </c>
      <c r="K27" s="66">
        <v>310.27056900000002</v>
      </c>
      <c r="L27" s="66">
        <v>406.875361</v>
      </c>
      <c r="M27" s="66">
        <v>555.11217399999998</v>
      </c>
      <c r="N27" s="66">
        <v>542.64944300000002</v>
      </c>
      <c r="O27" s="66">
        <v>639.13631899999996</v>
      </c>
      <c r="P27" s="66">
        <v>483.26834999999994</v>
      </c>
      <c r="Q27" s="66">
        <v>589.48053600000003</v>
      </c>
      <c r="R27" s="66">
        <v>678.36872599999992</v>
      </c>
      <c r="S27" s="66">
        <v>763.6367580000001</v>
      </c>
      <c r="T27" s="66">
        <v>836.29734600000006</v>
      </c>
      <c r="U27" s="66">
        <v>855.69699100000003</v>
      </c>
      <c r="V27" s="66">
        <v>978.18031700000006</v>
      </c>
      <c r="W27" s="66">
        <v>1128.1069150000001</v>
      </c>
      <c r="X27" s="66">
        <v>1345.5913619999999</v>
      </c>
      <c r="Y27" s="66">
        <v>1423.218022</v>
      </c>
      <c r="Z27" s="66">
        <v>1188.075284</v>
      </c>
      <c r="AA27" s="66">
        <v>1197.130148</v>
      </c>
      <c r="AB27" s="66">
        <v>1979.055022</v>
      </c>
      <c r="AC27" s="66">
        <v>3199.2949920000001</v>
      </c>
      <c r="AD27" s="66">
        <f t="shared" si="0"/>
        <v>24052.046719999998</v>
      </c>
      <c r="AE27" s="67"/>
      <c r="AF27" s="67"/>
      <c r="AG27" s="67"/>
      <c r="AH27" s="67"/>
      <c r="AI27" s="68"/>
      <c r="AJ27" s="68"/>
      <c r="AK27" s="68"/>
    </row>
    <row r="28" spans="1:37" ht="12.75" customHeight="1">
      <c r="A28" s="65" t="s">
        <v>14</v>
      </c>
      <c r="B28" s="66">
        <v>2906.448003</v>
      </c>
      <c r="C28" s="66">
        <v>3144.3231289999994</v>
      </c>
      <c r="D28" s="66">
        <v>3442.7409109999999</v>
      </c>
      <c r="E28" s="66">
        <v>3727.7557780000002</v>
      </c>
      <c r="F28" s="66">
        <v>4320.3172800000002</v>
      </c>
      <c r="G28" s="66">
        <v>6179.4685170000012</v>
      </c>
      <c r="H28" s="66">
        <v>5110.7398320000002</v>
      </c>
      <c r="I28" s="66">
        <v>4149.0830420000011</v>
      </c>
      <c r="J28" s="66">
        <v>4516.8828899999999</v>
      </c>
      <c r="K28" s="66">
        <v>5407.1767339999988</v>
      </c>
      <c r="L28" s="66">
        <v>5654.3761090000016</v>
      </c>
      <c r="M28" s="66">
        <v>6346.1733489999997</v>
      </c>
      <c r="N28" s="66">
        <v>7186.2371610000009</v>
      </c>
      <c r="O28" s="66">
        <v>8040.9872959999984</v>
      </c>
      <c r="P28" s="66">
        <v>6965.4363070000009</v>
      </c>
      <c r="Q28" s="66">
        <v>8190.9112959999984</v>
      </c>
      <c r="R28" s="66">
        <v>8870.9633640000011</v>
      </c>
      <c r="S28" s="66">
        <v>9299.5307900000025</v>
      </c>
      <c r="T28" s="66">
        <v>9497.6475560000017</v>
      </c>
      <c r="U28" s="66">
        <v>10062.650101999998</v>
      </c>
      <c r="V28" s="66">
        <v>10088.236215000001</v>
      </c>
      <c r="W28" s="66">
        <v>10665.800497</v>
      </c>
      <c r="X28" s="66">
        <v>11541.668228999999</v>
      </c>
      <c r="Y28" s="66">
        <v>12499.296590999998</v>
      </c>
      <c r="Z28" s="66">
        <v>12279.273271000002</v>
      </c>
      <c r="AA28" s="66">
        <v>10878.394313000001</v>
      </c>
      <c r="AB28" s="66">
        <v>14067.282038000001</v>
      </c>
      <c r="AC28" s="66">
        <v>13784.176630999998</v>
      </c>
      <c r="AD28" s="66">
        <f t="shared" si="0"/>
        <v>218823.977231</v>
      </c>
      <c r="AE28" s="67"/>
      <c r="AF28" s="67"/>
      <c r="AG28" s="67"/>
      <c r="AH28" s="67"/>
      <c r="AI28" s="68"/>
      <c r="AJ28" s="68"/>
      <c r="AK28" s="68"/>
    </row>
    <row r="29" spans="1:37" ht="12.75" customHeight="1">
      <c r="A29" s="65" t="s">
        <v>13</v>
      </c>
      <c r="B29" s="66">
        <v>5005.3033810000006</v>
      </c>
      <c r="C29" s="66">
        <v>5388.3650430000007</v>
      </c>
      <c r="D29" s="66">
        <v>5667.6022250000005</v>
      </c>
      <c r="E29" s="66">
        <v>5864.2074149999989</v>
      </c>
      <c r="F29" s="66">
        <v>6258.2294189999993</v>
      </c>
      <c r="G29" s="66">
        <v>6576.0087709999989</v>
      </c>
      <c r="H29" s="66">
        <v>5197.5246069999994</v>
      </c>
      <c r="I29" s="66">
        <v>5079.3715919999995</v>
      </c>
      <c r="J29" s="66">
        <v>7865.7533529999992</v>
      </c>
      <c r="K29" s="66">
        <v>8560.7404999999999</v>
      </c>
      <c r="L29" s="66">
        <v>8646.6881129999983</v>
      </c>
      <c r="M29" s="66">
        <v>8357.3167340000018</v>
      </c>
      <c r="N29" s="66">
        <v>15355.180494999999</v>
      </c>
      <c r="O29" s="66">
        <v>15423.549596999996</v>
      </c>
      <c r="P29" s="66">
        <v>13836.608695000003</v>
      </c>
      <c r="Q29" s="66">
        <v>14553.809420999998</v>
      </c>
      <c r="R29" s="66">
        <v>15574.349190999998</v>
      </c>
      <c r="S29" s="66">
        <v>14898.585723</v>
      </c>
      <c r="T29" s="66">
        <v>14698.018282999998</v>
      </c>
      <c r="U29" s="66">
        <v>14454.213061999997</v>
      </c>
      <c r="V29" s="66">
        <v>14059.915455999997</v>
      </c>
      <c r="W29" s="66">
        <v>13836.01109</v>
      </c>
      <c r="X29" s="66">
        <v>13751.125690999994</v>
      </c>
      <c r="Y29" s="66">
        <v>13741.058466000006</v>
      </c>
      <c r="Z29" s="66">
        <v>13480.893081999997</v>
      </c>
      <c r="AA29" s="66">
        <v>12286.715034000001</v>
      </c>
      <c r="AB29" s="66">
        <v>15123.695027999998</v>
      </c>
      <c r="AC29" s="66">
        <v>14751.473496000001</v>
      </c>
      <c r="AD29" s="66">
        <f t="shared" si="0"/>
        <v>308292.31296299992</v>
      </c>
      <c r="AE29" s="67"/>
      <c r="AF29" s="67"/>
      <c r="AG29" s="67"/>
      <c r="AH29" s="67"/>
      <c r="AI29" s="68"/>
      <c r="AJ29" s="68"/>
      <c r="AK29" s="68"/>
    </row>
    <row r="30" spans="1:37" ht="12.75" customHeight="1">
      <c r="A30" s="65" t="s">
        <v>12</v>
      </c>
      <c r="B30" s="66">
        <v>4362.7380699999994</v>
      </c>
      <c r="C30" s="66">
        <v>5497.4550529999997</v>
      </c>
      <c r="D30" s="66">
        <v>6057.2063020000005</v>
      </c>
      <c r="E30" s="66">
        <v>7102.7791230000003</v>
      </c>
      <c r="F30" s="66">
        <v>8091.0504930000006</v>
      </c>
      <c r="G30" s="66">
        <v>9373.0057339999985</v>
      </c>
      <c r="H30" s="66">
        <v>11104.598862000003</v>
      </c>
      <c r="I30" s="66">
        <v>13555.450126999998</v>
      </c>
      <c r="J30" s="66">
        <v>16603.988422000002</v>
      </c>
      <c r="K30" s="66">
        <v>19346.700339000003</v>
      </c>
      <c r="L30" s="66">
        <v>20985.172110000003</v>
      </c>
      <c r="M30" s="66">
        <v>22562.760409999999</v>
      </c>
      <c r="N30" s="66">
        <v>24837.242717000005</v>
      </c>
      <c r="O30" s="66">
        <v>27573.180094000003</v>
      </c>
      <c r="P30" s="66">
        <v>25944.489654999987</v>
      </c>
      <c r="Q30" s="66">
        <v>29259.744026</v>
      </c>
      <c r="R30" s="66">
        <v>31852.318461999996</v>
      </c>
      <c r="S30" s="66">
        <v>32692.956630999997</v>
      </c>
      <c r="T30" s="66">
        <v>34212.615259999999</v>
      </c>
      <c r="U30" s="66">
        <v>36182.087534000006</v>
      </c>
      <c r="V30" s="66">
        <v>37825.849774000009</v>
      </c>
      <c r="W30" s="66">
        <v>40128.408054000007</v>
      </c>
      <c r="X30" s="66">
        <v>42899.940620000008</v>
      </c>
      <c r="Y30" s="66">
        <v>47128.297122999982</v>
      </c>
      <c r="Z30" s="66">
        <v>50818.018999999993</v>
      </c>
      <c r="AA30" s="66">
        <v>48450.189077000017</v>
      </c>
      <c r="AB30" s="66">
        <v>56823.22426499999</v>
      </c>
      <c r="AC30" s="66">
        <v>62850.857538000011</v>
      </c>
      <c r="AD30" s="66">
        <f t="shared" si="0"/>
        <v>774122.32487499993</v>
      </c>
      <c r="AE30" s="67"/>
      <c r="AF30" s="67"/>
      <c r="AG30" s="67"/>
      <c r="AH30" s="67"/>
      <c r="AI30" s="68"/>
      <c r="AJ30" s="68"/>
      <c r="AK30" s="68"/>
    </row>
    <row r="31" spans="1:37" ht="12.75" customHeight="1">
      <c r="A31" s="65" t="s">
        <v>11</v>
      </c>
      <c r="B31" s="66">
        <v>2784.8314410000003</v>
      </c>
      <c r="C31" s="66">
        <v>2804.4960660000015</v>
      </c>
      <c r="D31" s="66">
        <v>2837.943080999999</v>
      </c>
      <c r="E31" s="66">
        <v>3210.0308399999999</v>
      </c>
      <c r="F31" s="66">
        <v>3257.7509190000001</v>
      </c>
      <c r="G31" s="66">
        <v>3481.2355380000008</v>
      </c>
      <c r="H31" s="66">
        <v>3048.4920680000005</v>
      </c>
      <c r="I31" s="66">
        <v>3202.749237</v>
      </c>
      <c r="J31" s="66">
        <v>3600.6122939999996</v>
      </c>
      <c r="K31" s="66">
        <v>3789.956142</v>
      </c>
      <c r="L31" s="66">
        <v>3938.7992260000001</v>
      </c>
      <c r="M31" s="66">
        <v>4081.520356999999</v>
      </c>
      <c r="N31" s="66">
        <v>4453.9595590000017</v>
      </c>
      <c r="O31" s="66">
        <v>4339.5922749999972</v>
      </c>
      <c r="P31" s="66">
        <v>3064.9473350000003</v>
      </c>
      <c r="Q31" s="66">
        <v>3746.8319059999999</v>
      </c>
      <c r="R31" s="66">
        <v>4831.6124009999994</v>
      </c>
      <c r="S31" s="66">
        <v>4836.1634949999989</v>
      </c>
      <c r="T31" s="66">
        <v>5118.9795399999994</v>
      </c>
      <c r="U31" s="66">
        <v>5410.1687299999994</v>
      </c>
      <c r="V31" s="66">
        <v>5698.1211789999998</v>
      </c>
      <c r="W31" s="66">
        <v>4994.4359030000005</v>
      </c>
      <c r="X31" s="66">
        <v>4765.8256640000027</v>
      </c>
      <c r="Y31" s="66">
        <v>4687.7509759999994</v>
      </c>
      <c r="Z31" s="66">
        <v>4873.3826159999981</v>
      </c>
      <c r="AA31" s="66">
        <v>3974.7834280000011</v>
      </c>
      <c r="AB31" s="66">
        <v>6178.6336579999988</v>
      </c>
      <c r="AC31" s="66">
        <v>6635.5375510000022</v>
      </c>
      <c r="AD31" s="66">
        <f t="shared" si="0"/>
        <v>117649.143425</v>
      </c>
      <c r="AE31" s="67"/>
      <c r="AF31" s="67"/>
      <c r="AG31" s="67"/>
      <c r="AH31" s="67"/>
      <c r="AI31" s="68"/>
      <c r="AJ31" s="68"/>
      <c r="AK31" s="68"/>
    </row>
    <row r="32" spans="1:37" ht="12.75" customHeight="1">
      <c r="A32" s="65" t="s">
        <v>10</v>
      </c>
      <c r="B32" s="66">
        <v>402.49991000000006</v>
      </c>
      <c r="C32" s="66">
        <v>405.15724299999999</v>
      </c>
      <c r="D32" s="66">
        <v>429.36060900000001</v>
      </c>
      <c r="E32" s="66">
        <v>424.79653500000001</v>
      </c>
      <c r="F32" s="66">
        <v>432.001261</v>
      </c>
      <c r="G32" s="66">
        <v>234.76943599999998</v>
      </c>
      <c r="H32" s="66">
        <v>206.86293599999999</v>
      </c>
      <c r="I32" s="66">
        <v>181.35968500000001</v>
      </c>
      <c r="J32" s="66">
        <v>223.940181</v>
      </c>
      <c r="K32" s="66">
        <v>263.90648099999999</v>
      </c>
      <c r="L32" s="66">
        <v>333.79834699999998</v>
      </c>
      <c r="M32" s="66">
        <v>294.04797600000001</v>
      </c>
      <c r="N32" s="66">
        <v>264.77455500000002</v>
      </c>
      <c r="O32" s="66">
        <v>257.54614800000002</v>
      </c>
      <c r="P32" s="66">
        <v>159.026894</v>
      </c>
      <c r="Q32" s="66">
        <v>208.63845700000002</v>
      </c>
      <c r="R32" s="66">
        <v>245.40421400000002</v>
      </c>
      <c r="S32" s="66">
        <v>273.30585000000002</v>
      </c>
      <c r="T32" s="66">
        <v>274.78066699999999</v>
      </c>
      <c r="U32" s="66">
        <v>301.97277400000002</v>
      </c>
      <c r="V32" s="66">
        <v>300.22483500000004</v>
      </c>
      <c r="W32" s="66">
        <v>288.53747700000002</v>
      </c>
      <c r="X32" s="66">
        <v>313.69447200000008</v>
      </c>
      <c r="Y32" s="66">
        <v>348.28430800000001</v>
      </c>
      <c r="Z32" s="66">
        <v>322.67269000000005</v>
      </c>
      <c r="AA32" s="66">
        <v>302.98879799999997</v>
      </c>
      <c r="AB32" s="66">
        <v>388.19132800000006</v>
      </c>
      <c r="AC32" s="66">
        <v>399.31416400000001</v>
      </c>
      <c r="AD32" s="66">
        <f t="shared" si="0"/>
        <v>8481.8582310000002</v>
      </c>
      <c r="AE32" s="67"/>
      <c r="AF32" s="67"/>
      <c r="AG32" s="67"/>
      <c r="AH32" s="67"/>
      <c r="AI32" s="68"/>
      <c r="AJ32" s="68"/>
      <c r="AK32" s="68"/>
    </row>
    <row r="33" spans="1:37" ht="12.75" customHeight="1">
      <c r="A33" s="65" t="s">
        <v>9</v>
      </c>
      <c r="B33" s="66">
        <v>6965.4069939999981</v>
      </c>
      <c r="C33" s="66">
        <v>7722.7552399999995</v>
      </c>
      <c r="D33" s="66">
        <v>8662.2814070000004</v>
      </c>
      <c r="E33" s="66">
        <v>9489.6870010000002</v>
      </c>
      <c r="F33" s="66">
        <v>10466.564731000002</v>
      </c>
      <c r="G33" s="66">
        <v>13088.197237999997</v>
      </c>
      <c r="H33" s="66">
        <v>12786.458057999998</v>
      </c>
      <c r="I33" s="66">
        <v>12423.616388000002</v>
      </c>
      <c r="J33" s="66">
        <v>13398.858488000002</v>
      </c>
      <c r="K33" s="66">
        <v>15578.835574000004</v>
      </c>
      <c r="L33" s="66">
        <v>16347.078087000004</v>
      </c>
      <c r="M33" s="66">
        <v>17694.204813</v>
      </c>
      <c r="N33" s="66">
        <v>19923.623148999999</v>
      </c>
      <c r="O33" s="66">
        <v>19892.475771000001</v>
      </c>
      <c r="P33" s="66">
        <v>15752.216086999997</v>
      </c>
      <c r="Q33" s="66">
        <v>19836.199767999999</v>
      </c>
      <c r="R33" s="66">
        <v>23710.103586000001</v>
      </c>
      <c r="S33" s="66">
        <v>25061.772002000002</v>
      </c>
      <c r="T33" s="66">
        <v>25610.747493999999</v>
      </c>
      <c r="U33" s="66">
        <v>27320.627192</v>
      </c>
      <c r="V33" s="66">
        <v>27553.990261999999</v>
      </c>
      <c r="W33" s="66">
        <v>26657.743892999999</v>
      </c>
      <c r="X33" s="66">
        <v>28321.280439000009</v>
      </c>
      <c r="Y33" s="66">
        <v>30035.980371000001</v>
      </c>
      <c r="Z33" s="66">
        <v>30063.75840699999</v>
      </c>
      <c r="AA33" s="66">
        <v>27563.916228999999</v>
      </c>
      <c r="AB33" s="66">
        <v>30818.353565000009</v>
      </c>
      <c r="AC33" s="66">
        <v>32166.232511000006</v>
      </c>
      <c r="AD33" s="66">
        <f t="shared" si="0"/>
        <v>554912.964745</v>
      </c>
      <c r="AE33" s="67"/>
      <c r="AF33" s="67"/>
      <c r="AG33" s="67"/>
      <c r="AH33" s="67"/>
      <c r="AI33" s="68"/>
      <c r="AJ33" s="68"/>
      <c r="AK33" s="68"/>
    </row>
    <row r="34" spans="1:37" ht="12.75" customHeight="1">
      <c r="A34" s="65" t="s">
        <v>39</v>
      </c>
      <c r="B34" s="66">
        <f>SUM(B9:B33)</f>
        <v>114147.79567000001</v>
      </c>
      <c r="C34" s="66">
        <f t="shared" ref="C34:AC34" si="1">SUM(C9:C33)</f>
        <v>200492.11520099998</v>
      </c>
      <c r="D34" s="66">
        <f t="shared" si="1"/>
        <v>217365.98193200002</v>
      </c>
      <c r="E34" s="66">
        <f t="shared" si="1"/>
        <v>227864.77012100004</v>
      </c>
      <c r="F34" s="66">
        <f t="shared" si="1"/>
        <v>257886.98535299997</v>
      </c>
      <c r="G34" s="66">
        <f t="shared" si="1"/>
        <v>314691.38948999997</v>
      </c>
      <c r="H34" s="66">
        <f t="shared" si="1"/>
        <v>261673.063524</v>
      </c>
      <c r="I34" s="66">
        <f t="shared" si="1"/>
        <v>261474.21019600003</v>
      </c>
      <c r="J34" s="66">
        <f t="shared" si="1"/>
        <v>281478.85355</v>
      </c>
      <c r="K34" s="66">
        <f t="shared" si="1"/>
        <v>333237.785034</v>
      </c>
      <c r="L34" s="66">
        <f t="shared" si="1"/>
        <v>359597.35047800007</v>
      </c>
      <c r="M34" s="66">
        <f t="shared" si="1"/>
        <v>388204.34966100001</v>
      </c>
      <c r="N34" s="66">
        <f t="shared" si="1"/>
        <v>430729.53275000001</v>
      </c>
      <c r="O34" s="66">
        <f t="shared" si="1"/>
        <v>429719.49859900004</v>
      </c>
      <c r="P34" s="66">
        <f t="shared" si="1"/>
        <v>379762.14378799993</v>
      </c>
      <c r="Q34" s="66">
        <f t="shared" si="1"/>
        <v>454573.01338899997</v>
      </c>
      <c r="R34" s="66">
        <f t="shared" si="1"/>
        <v>484447.891114</v>
      </c>
      <c r="S34" s="66">
        <f t="shared" si="1"/>
        <v>495703.32767500001</v>
      </c>
      <c r="T34" s="66">
        <f t="shared" si="1"/>
        <v>499418.67330199986</v>
      </c>
      <c r="U34" s="66">
        <f t="shared" si="1"/>
        <v>516849.47914800001</v>
      </c>
      <c r="V34" s="66">
        <f t="shared" si="1"/>
        <v>527726.075709</v>
      </c>
      <c r="W34" s="66">
        <f t="shared" si="1"/>
        <v>525655.4646569998</v>
      </c>
      <c r="X34" s="66">
        <f t="shared" si="1"/>
        <v>560465.0618749999</v>
      </c>
      <c r="Y34" s="66">
        <f t="shared" si="1"/>
        <v>582992.60660400009</v>
      </c>
      <c r="Z34" s="66">
        <f t="shared" si="1"/>
        <v>559366.0498390001</v>
      </c>
      <c r="AA34" s="66">
        <f t="shared" si="1"/>
        <v>555418.36162400013</v>
      </c>
      <c r="AB34" s="66">
        <f t="shared" si="1"/>
        <v>659961.34287200007</v>
      </c>
      <c r="AC34" s="66">
        <f t="shared" si="1"/>
        <v>621229.35665999993</v>
      </c>
      <c r="AD34" s="66">
        <f t="shared" si="0"/>
        <v>11502132.529814998</v>
      </c>
      <c r="AE34" s="67"/>
      <c r="AF34" s="67"/>
      <c r="AG34" s="67"/>
      <c r="AH34" s="67"/>
    </row>
    <row r="35" spans="1:37" ht="12.75" customHeight="1">
      <c r="B35" s="70"/>
      <c r="C35" s="69"/>
      <c r="D35" s="69"/>
      <c r="E35" s="69"/>
      <c r="F35" s="69"/>
      <c r="G35" s="69"/>
      <c r="H35" s="69"/>
      <c r="I35" s="69"/>
      <c r="J35" s="69"/>
      <c r="K35" s="69"/>
      <c r="L35" s="69"/>
    </row>
    <row r="36" spans="1:37" ht="12.75" customHeight="1" thickBot="1">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row>
    <row r="37" spans="1:37" ht="12.75" customHeight="1" thickTop="1" thickBot="1">
      <c r="A37" s="112" t="s">
        <v>41</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row>
    <row r="38" spans="1:37" ht="12.75" customHeight="1" thickTop="1">
      <c r="A38" s="65" t="s">
        <v>33</v>
      </c>
      <c r="B38" s="71">
        <f>B9/B$34*100</f>
        <v>1.8723868686688234</v>
      </c>
      <c r="C38" s="71">
        <f t="shared" ref="C38:AD47" si="2">C9/C$34*100</f>
        <v>1.1281820483226259</v>
      </c>
      <c r="D38" s="71">
        <f t="shared" si="2"/>
        <v>1.0888536881269768</v>
      </c>
      <c r="E38" s="71">
        <f t="shared" si="2"/>
        <v>1.0412992481198509</v>
      </c>
      <c r="F38" s="71">
        <f t="shared" si="2"/>
        <v>0.82302270589371951</v>
      </c>
      <c r="G38" s="71">
        <f t="shared" si="2"/>
        <v>0.69935660634589303</v>
      </c>
      <c r="H38" s="71">
        <f t="shared" si="2"/>
        <v>0.77303432373140379</v>
      </c>
      <c r="I38" s="71">
        <f t="shared" si="2"/>
        <v>0.7976343875124956</v>
      </c>
      <c r="J38" s="71">
        <f t="shared" si="2"/>
        <v>1.7548960650866627</v>
      </c>
      <c r="K38" s="71">
        <f t="shared" si="2"/>
        <v>1.7429370998272002</v>
      </c>
      <c r="L38" s="71">
        <f t="shared" si="2"/>
        <v>1.7294697963522627</v>
      </c>
      <c r="M38" s="71">
        <f t="shared" si="2"/>
        <v>1.6064593834267691</v>
      </c>
      <c r="N38" s="71">
        <f t="shared" si="2"/>
        <v>2.9232077207735876</v>
      </c>
      <c r="O38" s="71">
        <f t="shared" si="2"/>
        <v>3.041959148844267</v>
      </c>
      <c r="P38" s="71">
        <f t="shared" si="2"/>
        <v>3.137999892809896</v>
      </c>
      <c r="Q38" s="71">
        <f t="shared" si="2"/>
        <v>2.7501605321435738</v>
      </c>
      <c r="R38" s="71">
        <f t="shared" si="2"/>
        <v>2.7212695362725299</v>
      </c>
      <c r="S38" s="71">
        <f t="shared" si="2"/>
        <v>2.5047287959987976</v>
      </c>
      <c r="T38" s="71">
        <f t="shared" si="2"/>
        <v>2.4338924779549935</v>
      </c>
      <c r="U38" s="71">
        <f t="shared" si="2"/>
        <v>2.269046026385142</v>
      </c>
      <c r="V38" s="71">
        <f t="shared" si="2"/>
        <v>2.1493707527642942</v>
      </c>
      <c r="W38" s="71">
        <f t="shared" si="2"/>
        <v>2.080548723893946</v>
      </c>
      <c r="X38" s="71">
        <f t="shared" si="2"/>
        <v>1.9043927279414421</v>
      </c>
      <c r="Y38" s="71">
        <f t="shared" si="2"/>
        <v>1.7853293633738836</v>
      </c>
      <c r="Z38" s="71">
        <f t="shared" si="2"/>
        <v>1.7891314994681031</v>
      </c>
      <c r="AA38" s="71">
        <f t="shared" si="2"/>
        <v>1.5710463731314541</v>
      </c>
      <c r="AB38" s="71">
        <f t="shared" si="2"/>
        <v>1.6451145880381883</v>
      </c>
      <c r="AC38" s="71">
        <f t="shared" si="2"/>
        <v>1.6622776891163156</v>
      </c>
      <c r="AD38" s="71">
        <f t="shared" si="2"/>
        <v>1.9441233111282596</v>
      </c>
    </row>
    <row r="39" spans="1:37" ht="12.75" customHeight="1">
      <c r="A39" s="65" t="s">
        <v>32</v>
      </c>
      <c r="B39" s="71">
        <f t="shared" ref="B39:Q63" si="3">B10/B$34*100</f>
        <v>12.601858777532716</v>
      </c>
      <c r="C39" s="71">
        <f t="shared" si="3"/>
        <v>9.7176987017506509</v>
      </c>
      <c r="D39" s="71">
        <f t="shared" si="3"/>
        <v>9.7921982854974488</v>
      </c>
      <c r="E39" s="71">
        <f t="shared" si="3"/>
        <v>10.727753900271383</v>
      </c>
      <c r="F39" s="71">
        <f t="shared" si="3"/>
        <v>12.27166979236312</v>
      </c>
      <c r="G39" s="71">
        <f t="shared" si="3"/>
        <v>14.800271713973927</v>
      </c>
      <c r="H39" s="71">
        <f t="shared" si="3"/>
        <v>15.219809255356259</v>
      </c>
      <c r="I39" s="71">
        <f t="shared" si="3"/>
        <v>15.243560243330545</v>
      </c>
      <c r="J39" s="71">
        <f t="shared" si="3"/>
        <v>15.062767037833133</v>
      </c>
      <c r="K39" s="71">
        <f t="shared" si="3"/>
        <v>15.832129892658205</v>
      </c>
      <c r="L39" s="71">
        <f t="shared" si="3"/>
        <v>17.27386801638858</v>
      </c>
      <c r="M39" s="71">
        <f t="shared" si="3"/>
        <v>17.150440017001355</v>
      </c>
      <c r="N39" s="71">
        <f t="shared" si="3"/>
        <v>19.740900388957598</v>
      </c>
      <c r="O39" s="71">
        <f t="shared" si="3"/>
        <v>21.059384262767214</v>
      </c>
      <c r="P39" s="71">
        <f t="shared" si="3"/>
        <v>22.225539773421481</v>
      </c>
      <c r="Q39" s="71">
        <f t="shared" si="3"/>
        <v>22.258794291075361</v>
      </c>
      <c r="R39" s="71">
        <f t="shared" si="2"/>
        <v>22.604201560293554</v>
      </c>
      <c r="S39" s="71">
        <f t="shared" si="2"/>
        <v>22.742090643965135</v>
      </c>
      <c r="T39" s="71">
        <f t="shared" si="2"/>
        <v>24.116091290236849</v>
      </c>
      <c r="U39" s="71">
        <f t="shared" si="2"/>
        <v>24.622219235236788</v>
      </c>
      <c r="V39" s="71">
        <f t="shared" si="2"/>
        <v>25.456179413252549</v>
      </c>
      <c r="W39" s="71">
        <f t="shared" si="2"/>
        <v>25.931626124907787</v>
      </c>
      <c r="X39" s="71">
        <f t="shared" si="2"/>
        <v>25.803725105929022</v>
      </c>
      <c r="Y39" s="71">
        <f t="shared" si="2"/>
        <v>24.168399793396841</v>
      </c>
      <c r="Z39" s="71">
        <f t="shared" si="2"/>
        <v>23.073261773600297</v>
      </c>
      <c r="AA39" s="71">
        <f t="shared" si="2"/>
        <v>21.923485152158563</v>
      </c>
      <c r="AB39" s="71">
        <f t="shared" si="2"/>
        <v>22.103200526442365</v>
      </c>
      <c r="AC39" s="71">
        <f t="shared" si="2"/>
        <v>15.54927752068026</v>
      </c>
      <c r="AD39" s="71">
        <f t="shared" si="2"/>
        <v>20.360390480796063</v>
      </c>
    </row>
    <row r="40" spans="1:37" ht="12.75" customHeight="1">
      <c r="A40" s="65" t="s">
        <v>31</v>
      </c>
      <c r="B40" s="71">
        <f t="shared" si="3"/>
        <v>12.918453656898377</v>
      </c>
      <c r="C40" s="71">
        <f t="shared" si="2"/>
        <v>10.676874737711998</v>
      </c>
      <c r="D40" s="71">
        <f t="shared" si="2"/>
        <v>10.467637148078669</v>
      </c>
      <c r="E40" s="71">
        <f t="shared" si="2"/>
        <v>11.446285489481324</v>
      </c>
      <c r="F40" s="71">
        <f t="shared" si="2"/>
        <v>10.975157454827626</v>
      </c>
      <c r="G40" s="71">
        <f t="shared" si="2"/>
        <v>10.76448338542051</v>
      </c>
      <c r="H40" s="71">
        <f t="shared" si="2"/>
        <v>12.104481686589388</v>
      </c>
      <c r="I40" s="71">
        <f t="shared" si="2"/>
        <v>13.580147425775916</v>
      </c>
      <c r="J40" s="71">
        <f t="shared" si="2"/>
        <v>13.317735314827523</v>
      </c>
      <c r="K40" s="71">
        <f t="shared" si="2"/>
        <v>13.954648006754521</v>
      </c>
      <c r="L40" s="71">
        <f t="shared" si="2"/>
        <v>14.710846454981425</v>
      </c>
      <c r="M40" s="71">
        <f t="shared" si="2"/>
        <v>15.379130372479146</v>
      </c>
      <c r="N40" s="71">
        <f t="shared" si="2"/>
        <v>14.029865681876675</v>
      </c>
      <c r="O40" s="71">
        <f t="shared" si="2"/>
        <v>13.356796940825053</v>
      </c>
      <c r="P40" s="71">
        <f t="shared" si="2"/>
        <v>12.873550458018254</v>
      </c>
      <c r="Q40" s="71">
        <f t="shared" si="2"/>
        <v>11.726241954531719</v>
      </c>
      <c r="R40" s="71">
        <f t="shared" si="2"/>
        <v>10.097013726805431</v>
      </c>
      <c r="S40" s="71">
        <f t="shared" si="2"/>
        <v>10.129492986966765</v>
      </c>
      <c r="T40" s="71">
        <f t="shared" si="2"/>
        <v>9.0248455517290971</v>
      </c>
      <c r="U40" s="71">
        <f t="shared" si="2"/>
        <v>8.6425218627741085</v>
      </c>
      <c r="V40" s="71">
        <f t="shared" si="2"/>
        <v>8.427675157466453</v>
      </c>
      <c r="W40" s="71">
        <f t="shared" si="2"/>
        <v>7.8317498846631253</v>
      </c>
      <c r="X40" s="71">
        <f t="shared" si="2"/>
        <v>7.9648472020109748</v>
      </c>
      <c r="Y40" s="71">
        <f t="shared" si="2"/>
        <v>7.6614299159267469</v>
      </c>
      <c r="Z40" s="71">
        <f t="shared" si="2"/>
        <v>7.9448839887210285</v>
      </c>
      <c r="AA40" s="71">
        <f t="shared" si="2"/>
        <v>7.8733883143755197</v>
      </c>
      <c r="AB40" s="71">
        <f t="shared" si="2"/>
        <v>8.1119817565410557</v>
      </c>
      <c r="AC40" s="71">
        <f t="shared" si="2"/>
        <v>7.2343139597629582</v>
      </c>
      <c r="AD40" s="71">
        <f t="shared" si="2"/>
        <v>10.271362733506969</v>
      </c>
    </row>
    <row r="41" spans="1:37" ht="12.75" customHeight="1">
      <c r="A41" s="65" t="s">
        <v>30</v>
      </c>
      <c r="B41" s="71">
        <f t="shared" si="3"/>
        <v>1.8489371175431999</v>
      </c>
      <c r="C41" s="71">
        <f t="shared" si="2"/>
        <v>1.6104763465450713</v>
      </c>
      <c r="D41" s="71">
        <f t="shared" si="2"/>
        <v>1.4895588551721488</v>
      </c>
      <c r="E41" s="71">
        <f t="shared" si="2"/>
        <v>1.4749460902689406</v>
      </c>
      <c r="F41" s="71">
        <f t="shared" si="2"/>
        <v>1.4251129214486535</v>
      </c>
      <c r="G41" s="71">
        <f t="shared" si="2"/>
        <v>1.2653146822520647</v>
      </c>
      <c r="H41" s="71">
        <f t="shared" si="2"/>
        <v>1.4535881923708738</v>
      </c>
      <c r="I41" s="71">
        <f t="shared" si="2"/>
        <v>1.5922591749599975</v>
      </c>
      <c r="J41" s="71">
        <f t="shared" si="2"/>
        <v>1.6762355002848845</v>
      </c>
      <c r="K41" s="71">
        <f t="shared" si="2"/>
        <v>1.6572078215669777</v>
      </c>
      <c r="L41" s="71">
        <f t="shared" si="2"/>
        <v>1.6609436190396534</v>
      </c>
      <c r="M41" s="71">
        <f t="shared" si="2"/>
        <v>1.5483271628071216</v>
      </c>
      <c r="N41" s="71">
        <f t="shared" si="2"/>
        <v>1.3436412014866652</v>
      </c>
      <c r="O41" s="71">
        <f t="shared" si="2"/>
        <v>1.184020552613537</v>
      </c>
      <c r="P41" s="71">
        <f t="shared" si="2"/>
        <v>1.0407488923399348</v>
      </c>
      <c r="Q41" s="71">
        <f t="shared" si="2"/>
        <v>0.89291381152153126</v>
      </c>
      <c r="R41" s="71">
        <f t="shared" si="2"/>
        <v>0.91849275466304348</v>
      </c>
      <c r="S41" s="71">
        <f t="shared" si="2"/>
        <v>0.9505824191459521</v>
      </c>
      <c r="T41" s="71">
        <f t="shared" si="2"/>
        <v>1.0270423558829032</v>
      </c>
      <c r="U41" s="71">
        <f t="shared" si="2"/>
        <v>1.1710663514602908</v>
      </c>
      <c r="V41" s="71">
        <f t="shared" si="2"/>
        <v>1.3836495034265506</v>
      </c>
      <c r="W41" s="71">
        <f t="shared" si="2"/>
        <v>1.6456569608088463</v>
      </c>
      <c r="X41" s="71">
        <f t="shared" si="2"/>
        <v>1.979697538126761</v>
      </c>
      <c r="Y41" s="71">
        <f t="shared" si="2"/>
        <v>2.0300792972215365</v>
      </c>
      <c r="Z41" s="71">
        <f t="shared" si="2"/>
        <v>2.0509798730727535</v>
      </c>
      <c r="AA41" s="71">
        <f t="shared" si="2"/>
        <v>2.6915820086121576</v>
      </c>
      <c r="AB41" s="71">
        <f t="shared" si="2"/>
        <v>2.5351314562139384</v>
      </c>
      <c r="AC41" s="71">
        <f t="shared" si="2"/>
        <v>3.0285472860061673</v>
      </c>
      <c r="AD41" s="71">
        <f t="shared" si="2"/>
        <v>1.6507087858433314</v>
      </c>
    </row>
    <row r="42" spans="1:37" ht="12.75" customHeight="1">
      <c r="A42" s="65" t="s">
        <v>29</v>
      </c>
      <c r="B42" s="71">
        <f t="shared" si="3"/>
        <v>2.9313026785670915</v>
      </c>
      <c r="C42" s="71">
        <f t="shared" si="2"/>
        <v>1.6802560597571059</v>
      </c>
      <c r="D42" s="71">
        <f t="shared" si="2"/>
        <v>1.7430754298919187</v>
      </c>
      <c r="E42" s="71">
        <f t="shared" si="2"/>
        <v>1.7836433871904773</v>
      </c>
      <c r="F42" s="71">
        <f t="shared" si="2"/>
        <v>1.8169423329316889</v>
      </c>
      <c r="G42" s="71">
        <f t="shared" si="2"/>
        <v>1.8902026794060156</v>
      </c>
      <c r="H42" s="71">
        <f t="shared" si="2"/>
        <v>2.1364675980442471</v>
      </c>
      <c r="I42" s="71">
        <f t="shared" si="2"/>
        <v>2.1715676631143572</v>
      </c>
      <c r="J42" s="71">
        <f t="shared" si="2"/>
        <v>2.2335189356891569</v>
      </c>
      <c r="K42" s="71">
        <f t="shared" si="2"/>
        <v>2.5701498625451942</v>
      </c>
      <c r="L42" s="71">
        <f t="shared" si="2"/>
        <v>2.5511464235777925</v>
      </c>
      <c r="M42" s="71">
        <f t="shared" si="2"/>
        <v>2.5410778636597593</v>
      </c>
      <c r="N42" s="71">
        <f t="shared" si="2"/>
        <v>2.1312626504596226</v>
      </c>
      <c r="O42" s="71">
        <f t="shared" si="2"/>
        <v>2.0003536490722325</v>
      </c>
      <c r="P42" s="71">
        <f t="shared" si="2"/>
        <v>1.976829387499687</v>
      </c>
      <c r="Q42" s="71">
        <f t="shared" si="2"/>
        <v>1.7276885333444316</v>
      </c>
      <c r="R42" s="71">
        <f t="shared" si="2"/>
        <v>1.7010419415905376</v>
      </c>
      <c r="S42" s="71">
        <f t="shared" si="2"/>
        <v>1.8608735620689314</v>
      </c>
      <c r="T42" s="71">
        <f t="shared" si="2"/>
        <v>1.6945885833712797</v>
      </c>
      <c r="U42" s="71">
        <f t="shared" si="2"/>
        <v>1.8073604693185938</v>
      </c>
      <c r="V42" s="71">
        <f t="shared" si="2"/>
        <v>1.809741590496345</v>
      </c>
      <c r="W42" s="71">
        <f t="shared" si="2"/>
        <v>1.7797404073606489</v>
      </c>
      <c r="X42" s="71">
        <f t="shared" si="2"/>
        <v>1.601730085184536</v>
      </c>
      <c r="Y42" s="71">
        <f t="shared" si="2"/>
        <v>1.5060087796214185</v>
      </c>
      <c r="Z42" s="71">
        <f t="shared" si="2"/>
        <v>1.4874105758464837</v>
      </c>
      <c r="AA42" s="71">
        <f t="shared" si="2"/>
        <v>1.1534832658876151</v>
      </c>
      <c r="AB42" s="71">
        <f t="shared" si="2"/>
        <v>1.066896358862284</v>
      </c>
      <c r="AC42" s="71">
        <f t="shared" si="2"/>
        <v>1.2570025367094506</v>
      </c>
      <c r="AD42" s="71">
        <f t="shared" si="2"/>
        <v>1.7823335106476761</v>
      </c>
    </row>
    <row r="43" spans="1:37" ht="12.75" customHeight="1">
      <c r="A43" s="65" t="s">
        <v>28</v>
      </c>
      <c r="B43" s="71">
        <f t="shared" si="3"/>
        <v>5.7276781322184593</v>
      </c>
      <c r="C43" s="71">
        <f t="shared" si="2"/>
        <v>2.5629282527387747</v>
      </c>
      <c r="D43" s="71">
        <f t="shared" si="2"/>
        <v>2.3976936324978539</v>
      </c>
      <c r="E43" s="71">
        <f t="shared" si="2"/>
        <v>2.7333303861288738</v>
      </c>
      <c r="F43" s="71">
        <f t="shared" si="2"/>
        <v>2.888405321735771</v>
      </c>
      <c r="G43" s="71">
        <f t="shared" si="2"/>
        <v>3.2749914710734407</v>
      </c>
      <c r="H43" s="71">
        <f t="shared" si="2"/>
        <v>3.4277962027135929</v>
      </c>
      <c r="I43" s="71">
        <f t="shared" si="2"/>
        <v>3.0429416905154176</v>
      </c>
      <c r="J43" s="71">
        <f t="shared" si="2"/>
        <v>2.7518638751397599</v>
      </c>
      <c r="K43" s="71">
        <f t="shared" si="2"/>
        <v>2.817994330997573</v>
      </c>
      <c r="L43" s="71">
        <f t="shared" si="2"/>
        <v>2.585614140271268</v>
      </c>
      <c r="M43" s="71">
        <f t="shared" si="2"/>
        <v>2.3752874662667289</v>
      </c>
      <c r="N43" s="71">
        <f t="shared" si="2"/>
        <v>3.5735378209912168</v>
      </c>
      <c r="O43" s="71">
        <f t="shared" si="2"/>
        <v>3.4544499280104448</v>
      </c>
      <c r="P43" s="71">
        <f t="shared" si="2"/>
        <v>3.0885441445021216</v>
      </c>
      <c r="Q43" s="71">
        <f t="shared" si="2"/>
        <v>2.9469467912597747</v>
      </c>
      <c r="R43" s="71">
        <f t="shared" si="2"/>
        <v>2.6884978353502862</v>
      </c>
      <c r="S43" s="71">
        <f t="shared" si="2"/>
        <v>2.7228243847596638</v>
      </c>
      <c r="T43" s="71">
        <f t="shared" si="2"/>
        <v>2.3013315223097357</v>
      </c>
      <c r="U43" s="71">
        <f t="shared" si="2"/>
        <v>2.1644380020351401</v>
      </c>
      <c r="V43" s="71">
        <f t="shared" si="2"/>
        <v>2.2197279814650299</v>
      </c>
      <c r="W43" s="71">
        <f t="shared" si="2"/>
        <v>2.2009083466009658</v>
      </c>
      <c r="X43" s="71">
        <f t="shared" si="2"/>
        <v>2.2693624370535166</v>
      </c>
      <c r="Y43" s="71">
        <f t="shared" si="2"/>
        <v>2.2188691682305879</v>
      </c>
      <c r="Z43" s="71">
        <f t="shared" si="2"/>
        <v>2.2612903369163493</v>
      </c>
      <c r="AA43" s="71">
        <f t="shared" si="2"/>
        <v>2.1930580743468284</v>
      </c>
      <c r="AB43" s="71">
        <f t="shared" si="2"/>
        <v>2.0061477153166933</v>
      </c>
      <c r="AC43" s="71">
        <f t="shared" si="2"/>
        <v>0.78409060820767185</v>
      </c>
      <c r="AD43" s="71">
        <f t="shared" si="2"/>
        <v>2.5203579410301118</v>
      </c>
    </row>
    <row r="44" spans="1:37" ht="12.75" customHeight="1">
      <c r="A44" s="65" t="s">
        <v>27</v>
      </c>
      <c r="B44" s="71">
        <f t="shared" si="3"/>
        <v>1.5718701105601474</v>
      </c>
      <c r="C44" s="71">
        <f t="shared" si="2"/>
        <v>0.94178142073418658</v>
      </c>
      <c r="D44" s="71">
        <f t="shared" si="2"/>
        <v>0.97935015731484498</v>
      </c>
      <c r="E44" s="71">
        <f t="shared" si="2"/>
        <v>0.94009570538810538</v>
      </c>
      <c r="F44" s="71">
        <f t="shared" si="2"/>
        <v>0.83298520204870463</v>
      </c>
      <c r="G44" s="71">
        <f t="shared" si="2"/>
        <v>0.76954067695485961</v>
      </c>
      <c r="H44" s="71">
        <f t="shared" si="2"/>
        <v>0.78775121911275359</v>
      </c>
      <c r="I44" s="71">
        <f t="shared" si="2"/>
        <v>0.70424886860530989</v>
      </c>
      <c r="J44" s="71">
        <f t="shared" si="2"/>
        <v>0.66985237157969091</v>
      </c>
      <c r="K44" s="71">
        <f t="shared" si="2"/>
        <v>0.65712651006144984</v>
      </c>
      <c r="L44" s="71">
        <f t="shared" si="2"/>
        <v>0.68090114505718469</v>
      </c>
      <c r="M44" s="71">
        <f t="shared" si="2"/>
        <v>0.68559265946508818</v>
      </c>
      <c r="N44" s="71">
        <f t="shared" si="2"/>
        <v>0.65149749915772404</v>
      </c>
      <c r="O44" s="71">
        <f t="shared" si="2"/>
        <v>0.63875740708741191</v>
      </c>
      <c r="P44" s="71">
        <f t="shared" si="2"/>
        <v>0.65006033339071523</v>
      </c>
      <c r="Q44" s="71">
        <f t="shared" si="2"/>
        <v>0.62899219372559212</v>
      </c>
      <c r="R44" s="71">
        <f t="shared" si="2"/>
        <v>0.63082049505317472</v>
      </c>
      <c r="S44" s="71">
        <f t="shared" si="2"/>
        <v>0.60278562825365034</v>
      </c>
      <c r="T44" s="71">
        <f t="shared" si="2"/>
        <v>0.61743624835095878</v>
      </c>
      <c r="U44" s="71">
        <f t="shared" si="2"/>
        <v>0.65095685586181729</v>
      </c>
      <c r="V44" s="71">
        <f t="shared" si="2"/>
        <v>0.6544684839307624</v>
      </c>
      <c r="W44" s="71">
        <f t="shared" si="2"/>
        <v>0.69026734219677865</v>
      </c>
      <c r="X44" s="71">
        <f t="shared" si="2"/>
        <v>0.67890431604613233</v>
      </c>
      <c r="Y44" s="71">
        <f t="shared" si="2"/>
        <v>0.69185260195584886</v>
      </c>
      <c r="Z44" s="71">
        <f t="shared" si="2"/>
        <v>0.69081013624480847</v>
      </c>
      <c r="AA44" s="71">
        <f t="shared" si="2"/>
        <v>0.57300230851109091</v>
      </c>
      <c r="AB44" s="71">
        <f t="shared" si="2"/>
        <v>0.55981551948514108</v>
      </c>
      <c r="AC44" s="71">
        <f t="shared" si="2"/>
        <v>0.64182955252422513</v>
      </c>
      <c r="AD44" s="71">
        <f t="shared" si="2"/>
        <v>0.68362569800145334</v>
      </c>
    </row>
    <row r="45" spans="1:37" ht="12.75" customHeight="1">
      <c r="A45" s="65" t="s">
        <v>26</v>
      </c>
      <c r="B45" s="71">
        <f t="shared" si="3"/>
        <v>1.7022462708061508</v>
      </c>
      <c r="C45" s="71">
        <f t="shared" si="2"/>
        <v>1.3866361648251664</v>
      </c>
      <c r="D45" s="71">
        <f t="shared" si="2"/>
        <v>1.4505707507563848</v>
      </c>
      <c r="E45" s="71">
        <f t="shared" si="2"/>
        <v>1.5436859871458579</v>
      </c>
      <c r="F45" s="71">
        <f t="shared" si="2"/>
        <v>1.6102593833169925</v>
      </c>
      <c r="G45" s="71">
        <f t="shared" si="2"/>
        <v>1.8966327892456252</v>
      </c>
      <c r="H45" s="71">
        <f t="shared" si="2"/>
        <v>1.4822359396744953</v>
      </c>
      <c r="I45" s="71">
        <f t="shared" si="2"/>
        <v>1.4058892501269844</v>
      </c>
      <c r="J45" s="71">
        <f t="shared" si="2"/>
        <v>1.3388211162124084</v>
      </c>
      <c r="K45" s="71">
        <f t="shared" si="2"/>
        <v>1.3447175861353164</v>
      </c>
      <c r="L45" s="71">
        <f t="shared" si="2"/>
        <v>1.3186280888045911</v>
      </c>
      <c r="M45" s="71">
        <f t="shared" si="2"/>
        <v>1.4209245467797913</v>
      </c>
      <c r="N45" s="71">
        <f t="shared" si="2"/>
        <v>0.5633693272684005</v>
      </c>
      <c r="O45" s="71">
        <f t="shared" si="2"/>
        <v>0.52670747205541546</v>
      </c>
      <c r="P45" s="71">
        <f t="shared" si="2"/>
        <v>0.4142415898300259</v>
      </c>
      <c r="Q45" s="71">
        <f t="shared" si="2"/>
        <v>0.50020678483484804</v>
      </c>
      <c r="R45" s="71">
        <f t="shared" si="2"/>
        <v>0.47301801556625206</v>
      </c>
      <c r="S45" s="71">
        <f t="shared" si="2"/>
        <v>0.4628534954085024</v>
      </c>
      <c r="T45" s="71">
        <f t="shared" si="2"/>
        <v>0.48267303484311808</v>
      </c>
      <c r="U45" s="71">
        <f t="shared" si="2"/>
        <v>0.63260555421083109</v>
      </c>
      <c r="V45" s="71">
        <f t="shared" si="2"/>
        <v>0.51597780749069821</v>
      </c>
      <c r="W45" s="71">
        <f t="shared" si="2"/>
        <v>0.44701165059384496</v>
      </c>
      <c r="X45" s="71">
        <f t="shared" si="2"/>
        <v>0.4329427348927557</v>
      </c>
      <c r="Y45" s="71">
        <f t="shared" si="2"/>
        <v>0.51002727192725927</v>
      </c>
      <c r="Z45" s="71">
        <f t="shared" si="2"/>
        <v>0.47900993272137388</v>
      </c>
      <c r="AA45" s="71">
        <f t="shared" si="2"/>
        <v>0.41749076952010539</v>
      </c>
      <c r="AB45" s="71">
        <f t="shared" si="2"/>
        <v>0.5017452576221928</v>
      </c>
      <c r="AC45" s="71">
        <f t="shared" si="2"/>
        <v>0.62801977372348605</v>
      </c>
      <c r="AD45" s="71">
        <f t="shared" si="2"/>
        <v>0.77432267576586955</v>
      </c>
    </row>
    <row r="46" spans="1:37" ht="12.75" customHeight="1">
      <c r="A46" s="65" t="s">
        <v>25</v>
      </c>
      <c r="B46" s="71">
        <f t="shared" si="3"/>
        <v>1.6120224531708645</v>
      </c>
      <c r="C46" s="71">
        <f t="shared" si="2"/>
        <v>0.91887613343450392</v>
      </c>
      <c r="D46" s="71">
        <f t="shared" si="2"/>
        <v>0.95760400615546648</v>
      </c>
      <c r="E46" s="71">
        <f t="shared" si="2"/>
        <v>0.96342503531118717</v>
      </c>
      <c r="F46" s="71">
        <f t="shared" si="2"/>
        <v>0.87841510144422186</v>
      </c>
      <c r="G46" s="71">
        <f t="shared" si="2"/>
        <v>0.95200274842448473</v>
      </c>
      <c r="H46" s="71">
        <f t="shared" si="2"/>
        <v>0.82925449825712716</v>
      </c>
      <c r="I46" s="71">
        <f t="shared" si="2"/>
        <v>0.73404671824470502</v>
      </c>
      <c r="J46" s="71">
        <f t="shared" si="2"/>
        <v>0.64469878007288761</v>
      </c>
      <c r="K46" s="71">
        <f t="shared" si="2"/>
        <v>0.64348989439514293</v>
      </c>
      <c r="L46" s="71">
        <f t="shared" si="2"/>
        <v>0.60012052066886024</v>
      </c>
      <c r="M46" s="71">
        <f t="shared" si="2"/>
        <v>0.5783375958977699</v>
      </c>
      <c r="N46" s="71">
        <f t="shared" si="2"/>
        <v>0.52567234327862566</v>
      </c>
      <c r="O46" s="71">
        <f t="shared" si="2"/>
        <v>0.48715231489960392</v>
      </c>
      <c r="P46" s="71">
        <f t="shared" si="2"/>
        <v>0.39264234505490936</v>
      </c>
      <c r="Q46" s="71">
        <f t="shared" si="2"/>
        <v>0.41130319089136747</v>
      </c>
      <c r="R46" s="71">
        <f t="shared" si="2"/>
        <v>0.39494460562111589</v>
      </c>
      <c r="S46" s="71">
        <f t="shared" si="2"/>
        <v>0.38204489243244416</v>
      </c>
      <c r="T46" s="71">
        <f t="shared" si="2"/>
        <v>0.38510658307663614</v>
      </c>
      <c r="U46" s="71">
        <f t="shared" si="2"/>
        <v>0.38287810781237924</v>
      </c>
      <c r="V46" s="71">
        <f t="shared" si="2"/>
        <v>0.38841998914798781</v>
      </c>
      <c r="W46" s="71">
        <f t="shared" si="2"/>
        <v>0.39582643459393801</v>
      </c>
      <c r="X46" s="71">
        <f t="shared" si="2"/>
        <v>0.3580100381792421</v>
      </c>
      <c r="Y46" s="71">
        <f t="shared" si="2"/>
        <v>0.36468136746786189</v>
      </c>
      <c r="Z46" s="71">
        <f t="shared" si="2"/>
        <v>0.33210821116774852</v>
      </c>
      <c r="AA46" s="71">
        <f t="shared" si="2"/>
        <v>0.31286872078175659</v>
      </c>
      <c r="AB46" s="71">
        <f t="shared" si="2"/>
        <v>0.35202922475575921</v>
      </c>
      <c r="AC46" s="71">
        <f t="shared" si="2"/>
        <v>0.44304001114782088</v>
      </c>
      <c r="AD46" s="71">
        <f t="shared" si="2"/>
        <v>0.504546273167776</v>
      </c>
    </row>
    <row r="47" spans="1:37" ht="12.75" customHeight="1">
      <c r="A47" s="65" t="s">
        <v>24</v>
      </c>
      <c r="B47" s="71">
        <f t="shared" si="3"/>
        <v>0.19727874172097004</v>
      </c>
      <c r="C47" s="71">
        <f t="shared" si="2"/>
        <v>9.8225994474927733E-2</v>
      </c>
      <c r="D47" s="71">
        <f t="shared" si="2"/>
        <v>0.10597800536795358</v>
      </c>
      <c r="E47" s="71">
        <f t="shared" si="2"/>
        <v>0.11032967573991409</v>
      </c>
      <c r="F47" s="71">
        <f t="shared" si="2"/>
        <v>0.11376910377946957</v>
      </c>
      <c r="G47" s="71">
        <f t="shared" si="2"/>
        <v>0.12285724487936323</v>
      </c>
      <c r="H47" s="71">
        <f t="shared" si="2"/>
        <v>0.13994950762916875</v>
      </c>
      <c r="I47" s="71">
        <f t="shared" si="2"/>
        <v>0.12866919485015685</v>
      </c>
      <c r="J47" s="71">
        <f t="shared" si="2"/>
        <v>9.6842252113116159E-2</v>
      </c>
      <c r="K47" s="71">
        <f t="shared" si="2"/>
        <v>9.3129022559172311E-2</v>
      </c>
      <c r="L47" s="71">
        <f t="shared" si="2"/>
        <v>0.11149317937606117</v>
      </c>
      <c r="M47" s="71">
        <f t="shared" si="2"/>
        <v>0.11407787506418307</v>
      </c>
      <c r="N47" s="71">
        <f t="shared" si="2"/>
        <v>0.10697167734431369</v>
      </c>
      <c r="O47" s="71">
        <f t="shared" si="2"/>
        <v>0.13157455662201958</v>
      </c>
      <c r="P47" s="71">
        <f t="shared" si="2"/>
        <v>0.12260666330657914</v>
      </c>
      <c r="Q47" s="71">
        <f t="shared" si="2"/>
        <v>0.1159849670945641</v>
      </c>
      <c r="R47" s="71">
        <f t="shared" si="2"/>
        <v>0.14192401011777891</v>
      </c>
      <c r="S47" s="71">
        <f t="shared" si="2"/>
        <v>0.15282536624339194</v>
      </c>
      <c r="T47" s="71">
        <f t="shared" si="2"/>
        <v>0.13410210146367751</v>
      </c>
      <c r="U47" s="71">
        <f t="shared" ref="C47:AD56" si="4">U18/U$34*100</f>
        <v>0.13489772324997379</v>
      </c>
      <c r="V47" s="71">
        <f t="shared" si="4"/>
        <v>0.13643557749779023</v>
      </c>
      <c r="W47" s="71">
        <f t="shared" si="4"/>
        <v>0.14885678787922027</v>
      </c>
      <c r="X47" s="71">
        <f t="shared" si="4"/>
        <v>0.15002456838023756</v>
      </c>
      <c r="Y47" s="71">
        <f t="shared" si="4"/>
        <v>0.15112881330216765</v>
      </c>
      <c r="Z47" s="71">
        <f t="shared" si="4"/>
        <v>0.17352795763693202</v>
      </c>
      <c r="AA47" s="71">
        <f t="shared" si="4"/>
        <v>0.17390345453755035</v>
      </c>
      <c r="AB47" s="71">
        <f t="shared" si="4"/>
        <v>0.1512348748574476</v>
      </c>
      <c r="AC47" s="71">
        <f t="shared" si="4"/>
        <v>0.19514649831068726</v>
      </c>
      <c r="AD47" s="71">
        <f t="shared" si="4"/>
        <v>0.13837142215797432</v>
      </c>
    </row>
    <row r="48" spans="1:37" ht="12.75" customHeight="1">
      <c r="A48" s="65" t="s">
        <v>23</v>
      </c>
      <c r="B48" s="71">
        <f t="shared" si="3"/>
        <v>4.1548216697157354</v>
      </c>
      <c r="C48" s="71">
        <f t="shared" si="4"/>
        <v>2.3879433284447296</v>
      </c>
      <c r="D48" s="71">
        <f t="shared" si="4"/>
        <v>2.4185890944263022</v>
      </c>
      <c r="E48" s="71">
        <f t="shared" si="4"/>
        <v>2.2832722755857522</v>
      </c>
      <c r="F48" s="71">
        <f t="shared" si="4"/>
        <v>2.2148155845017543</v>
      </c>
      <c r="G48" s="71">
        <f t="shared" si="4"/>
        <v>2.2099467914488313</v>
      </c>
      <c r="H48" s="71">
        <f t="shared" si="4"/>
        <v>2.0381917520183861</v>
      </c>
      <c r="I48" s="71">
        <f t="shared" si="4"/>
        <v>1.9145571573760438</v>
      </c>
      <c r="J48" s="71">
        <f t="shared" si="4"/>
        <v>1.8592160537098361</v>
      </c>
      <c r="K48" s="71">
        <f t="shared" si="4"/>
        <v>1.9016477931376958</v>
      </c>
      <c r="L48" s="71">
        <f t="shared" si="4"/>
        <v>1.9259883391225701</v>
      </c>
      <c r="M48" s="71">
        <f t="shared" si="4"/>
        <v>1.9248725411050434</v>
      </c>
      <c r="N48" s="71">
        <f t="shared" si="4"/>
        <v>1.833317479900616</v>
      </c>
      <c r="O48" s="71">
        <f t="shared" si="4"/>
        <v>1.8389560298668721</v>
      </c>
      <c r="P48" s="71">
        <f t="shared" si="4"/>
        <v>1.5270104708586392</v>
      </c>
      <c r="Q48" s="71">
        <f t="shared" si="4"/>
        <v>1.7640137821243664</v>
      </c>
      <c r="R48" s="71">
        <f t="shared" si="4"/>
        <v>1.7752225045760899</v>
      </c>
      <c r="S48" s="71">
        <f t="shared" si="4"/>
        <v>1.8912592158644117</v>
      </c>
      <c r="T48" s="71">
        <f t="shared" si="4"/>
        <v>1.9492424683754845</v>
      </c>
      <c r="U48" s="71">
        <f t="shared" si="4"/>
        <v>1.9549546437884036</v>
      </c>
      <c r="V48" s="71">
        <f t="shared" si="4"/>
        <v>1.9226862840476766</v>
      </c>
      <c r="W48" s="71">
        <f t="shared" si="4"/>
        <v>1.9399414326747275</v>
      </c>
      <c r="X48" s="71">
        <f t="shared" si="4"/>
        <v>1.8797327849045598</v>
      </c>
      <c r="Y48" s="71">
        <f t="shared" si="4"/>
        <v>1.933604952670879</v>
      </c>
      <c r="Z48" s="71">
        <f t="shared" si="4"/>
        <v>1.9242212326075196</v>
      </c>
      <c r="AA48" s="71">
        <f t="shared" si="4"/>
        <v>1.756032889961006</v>
      </c>
      <c r="AB48" s="71">
        <f t="shared" si="4"/>
        <v>1.8301443182169208</v>
      </c>
      <c r="AC48" s="71">
        <f t="shared" si="4"/>
        <v>2.3022169639397032</v>
      </c>
      <c r="AD48" s="71">
        <f t="shared" si="4"/>
        <v>1.9600221802315303</v>
      </c>
    </row>
    <row r="49" spans="1:30" ht="12.75" customHeight="1">
      <c r="A49" s="65" t="s">
        <v>22</v>
      </c>
      <c r="B49" s="71">
        <f t="shared" si="3"/>
        <v>0.93810204806384234</v>
      </c>
      <c r="C49" s="71">
        <f t="shared" si="4"/>
        <v>0.6642684734333919</v>
      </c>
      <c r="D49" s="71">
        <f t="shared" si="4"/>
        <v>0.76484888215861535</v>
      </c>
      <c r="E49" s="71">
        <f t="shared" si="4"/>
        <v>0.82645921043432191</v>
      </c>
      <c r="F49" s="71">
        <f t="shared" si="4"/>
        <v>0.84060416815244365</v>
      </c>
      <c r="G49" s="71">
        <f t="shared" si="4"/>
        <v>0.82833261667073155</v>
      </c>
      <c r="H49" s="71">
        <f t="shared" si="4"/>
        <v>0.96755952863592531</v>
      </c>
      <c r="I49" s="71">
        <f t="shared" si="4"/>
        <v>0.99863505469341507</v>
      </c>
      <c r="J49" s="71">
        <f t="shared" si="4"/>
        <v>1.0518772155202276</v>
      </c>
      <c r="K49" s="71">
        <f t="shared" si="4"/>
        <v>1.0161673825957349</v>
      </c>
      <c r="L49" s="71">
        <f t="shared" si="4"/>
        <v>1.1129396709069597</v>
      </c>
      <c r="M49" s="71">
        <f t="shared" si="4"/>
        <v>1.1707044794754844</v>
      </c>
      <c r="N49" s="71">
        <f t="shared" si="4"/>
        <v>1.1950897448649578</v>
      </c>
      <c r="O49" s="71">
        <f t="shared" si="4"/>
        <v>1.2866903731449311</v>
      </c>
      <c r="P49" s="71">
        <f t="shared" si="4"/>
        <v>1.1597168425135604</v>
      </c>
      <c r="Q49" s="71">
        <f t="shared" si="4"/>
        <v>1.2575097041909715</v>
      </c>
      <c r="R49" s="71">
        <f t="shared" si="4"/>
        <v>1.3507219601994671</v>
      </c>
      <c r="S49" s="71">
        <f t="shared" si="4"/>
        <v>1.581986323912971</v>
      </c>
      <c r="T49" s="71">
        <f t="shared" si="4"/>
        <v>1.8038639068972764</v>
      </c>
      <c r="U49" s="71">
        <f t="shared" si="4"/>
        <v>1.8581125487116903</v>
      </c>
      <c r="V49" s="71">
        <f t="shared" si="4"/>
        <v>1.8965276945153067</v>
      </c>
      <c r="W49" s="71">
        <f t="shared" si="4"/>
        <v>1.9784316144769891</v>
      </c>
      <c r="X49" s="71">
        <f t="shared" si="4"/>
        <v>1.9712016274555944</v>
      </c>
      <c r="Y49" s="71">
        <f t="shared" si="4"/>
        <v>2.1060334827436145</v>
      </c>
      <c r="Z49" s="71">
        <f t="shared" si="4"/>
        <v>2.3135177091503425</v>
      </c>
      <c r="AA49" s="71">
        <f t="shared" si="4"/>
        <v>2.1863592522388928</v>
      </c>
      <c r="AB49" s="71">
        <f t="shared" si="4"/>
        <v>2.0865444136582973</v>
      </c>
      <c r="AC49" s="71">
        <f t="shared" si="4"/>
        <v>2.5739522996739894</v>
      </c>
      <c r="AD49" s="71">
        <f t="shared" si="4"/>
        <v>1.592175244532203</v>
      </c>
    </row>
    <row r="50" spans="1:30" ht="12.75" customHeight="1">
      <c r="A50" s="65" t="s">
        <v>21</v>
      </c>
      <c r="B50" s="71">
        <f t="shared" si="3"/>
        <v>0.75888194679143028</v>
      </c>
      <c r="C50" s="71">
        <f t="shared" si="4"/>
        <v>0.42006725958058994</v>
      </c>
      <c r="D50" s="71">
        <f t="shared" si="4"/>
        <v>0.42379693814655034</v>
      </c>
      <c r="E50" s="71">
        <f t="shared" si="4"/>
        <v>0.38923118195455586</v>
      </c>
      <c r="F50" s="71">
        <f t="shared" si="4"/>
        <v>0.39041416325133205</v>
      </c>
      <c r="G50" s="71">
        <f t="shared" si="4"/>
        <v>0.38242026289640257</v>
      </c>
      <c r="H50" s="71">
        <f t="shared" si="4"/>
        <v>0.45154571742598537</v>
      </c>
      <c r="I50" s="71">
        <f t="shared" si="4"/>
        <v>0.52106836883786967</v>
      </c>
      <c r="J50" s="71">
        <f t="shared" si="4"/>
        <v>0.54365576550430705</v>
      </c>
      <c r="K50" s="71">
        <f t="shared" si="4"/>
        <v>0.54198623568924664</v>
      </c>
      <c r="L50" s="71">
        <f t="shared" si="4"/>
        <v>0.49339912978823453</v>
      </c>
      <c r="M50" s="71">
        <f t="shared" si="4"/>
        <v>0.52177523507112122</v>
      </c>
      <c r="N50" s="71">
        <f t="shared" si="4"/>
        <v>0.50012905621921278</v>
      </c>
      <c r="O50" s="71">
        <f t="shared" si="4"/>
        <v>0.44953737293700152</v>
      </c>
      <c r="P50" s="71">
        <f t="shared" si="4"/>
        <v>0.37729555260775727</v>
      </c>
      <c r="Q50" s="71">
        <f t="shared" si="4"/>
        <v>0.45034972836104981</v>
      </c>
      <c r="R50" s="71">
        <f t="shared" si="4"/>
        <v>0.50028830333573926</v>
      </c>
      <c r="S50" s="71">
        <f t="shared" si="4"/>
        <v>0.54726279178392034</v>
      </c>
      <c r="T50" s="71">
        <f t="shared" si="4"/>
        <v>0.56335596512601083</v>
      </c>
      <c r="U50" s="71">
        <f t="shared" si="4"/>
        <v>0.60513910126325077</v>
      </c>
      <c r="V50" s="71">
        <f t="shared" si="4"/>
        <v>0.5569809441481558</v>
      </c>
      <c r="W50" s="71">
        <f t="shared" si="4"/>
        <v>0.5502269295130946</v>
      </c>
      <c r="X50" s="71">
        <f t="shared" si="4"/>
        <v>0.5481491611131305</v>
      </c>
      <c r="Y50" s="71">
        <f t="shared" si="4"/>
        <v>0.57049644374978592</v>
      </c>
      <c r="Z50" s="71">
        <f t="shared" si="4"/>
        <v>0.58336602014713246</v>
      </c>
      <c r="AA50" s="71">
        <f t="shared" si="4"/>
        <v>0.51713763920257949</v>
      </c>
      <c r="AB50" s="71">
        <f t="shared" si="4"/>
        <v>0.52274636056510893</v>
      </c>
      <c r="AC50" s="71">
        <f t="shared" si="4"/>
        <v>0.64407328712088696</v>
      </c>
      <c r="AD50" s="71">
        <f t="shared" si="4"/>
        <v>0.52048510736437248</v>
      </c>
    </row>
    <row r="51" spans="1:30" ht="12.75" customHeight="1">
      <c r="A51" s="65" t="s">
        <v>20</v>
      </c>
      <c r="B51" s="71">
        <f t="shared" si="3"/>
        <v>0.81621974785524998</v>
      </c>
      <c r="C51" s="71">
        <f t="shared" si="4"/>
        <v>0.68166376549514474</v>
      </c>
      <c r="D51" s="71">
        <f t="shared" si="4"/>
        <v>0.53003053594670613</v>
      </c>
      <c r="E51" s="71">
        <f t="shared" si="4"/>
        <v>0.43860151899273075</v>
      </c>
      <c r="F51" s="71">
        <f t="shared" si="4"/>
        <v>0.3644237248783937</v>
      </c>
      <c r="G51" s="71">
        <f t="shared" si="4"/>
        <v>0.27369937588564686</v>
      </c>
      <c r="H51" s="71">
        <f t="shared" si="4"/>
        <v>0.35882874238367346</v>
      </c>
      <c r="I51" s="71">
        <f t="shared" si="4"/>
        <v>0.34693839263153353</v>
      </c>
      <c r="J51" s="71">
        <f t="shared" si="4"/>
        <v>0.28343393542289064</v>
      </c>
      <c r="K51" s="71">
        <f t="shared" si="4"/>
        <v>0.2594398939219304</v>
      </c>
      <c r="L51" s="71">
        <f t="shared" si="4"/>
        <v>0.21086787541455781</v>
      </c>
      <c r="M51" s="71">
        <f t="shared" si="4"/>
        <v>0.14366346242308187</v>
      </c>
      <c r="N51" s="71">
        <f t="shared" si="4"/>
        <v>8.7048346001763671E-2</v>
      </c>
      <c r="O51" s="71">
        <f t="shared" si="4"/>
        <v>9.503255317280368E-2</v>
      </c>
      <c r="P51" s="71">
        <f t="shared" si="4"/>
        <v>6.9823865368746879E-2</v>
      </c>
      <c r="Q51" s="71">
        <f t="shared" si="4"/>
        <v>6.3459497265215478E-2</v>
      </c>
      <c r="R51" s="71">
        <f t="shared" si="4"/>
        <v>7.140422764656007E-2</v>
      </c>
      <c r="S51" s="71">
        <f t="shared" si="4"/>
        <v>6.9086579387365232E-2</v>
      </c>
      <c r="T51" s="71">
        <f t="shared" si="4"/>
        <v>6.2185599698671976E-2</v>
      </c>
      <c r="U51" s="71">
        <f t="shared" si="4"/>
        <v>5.4624157784854077E-2</v>
      </c>
      <c r="V51" s="71">
        <f t="shared" si="4"/>
        <v>4.7609137498550023E-2</v>
      </c>
      <c r="W51" s="71">
        <f t="shared" si="4"/>
        <v>4.5517167629204422E-2</v>
      </c>
      <c r="X51" s="71">
        <f t="shared" si="4"/>
        <v>4.2496802780745156E-2</v>
      </c>
      <c r="Y51" s="71">
        <f t="shared" si="4"/>
        <v>4.4692223717509527E-2</v>
      </c>
      <c r="Z51" s="71">
        <f t="shared" si="4"/>
        <v>5.0081539285523537E-2</v>
      </c>
      <c r="AA51" s="71">
        <f t="shared" si="4"/>
        <v>4.6372619235508998E-2</v>
      </c>
      <c r="AB51" s="71">
        <f t="shared" si="4"/>
        <v>4.192393902890499E-2</v>
      </c>
      <c r="AC51" s="71">
        <f t="shared" si="4"/>
        <v>4.2491804865633892E-2</v>
      </c>
      <c r="AD51" s="71">
        <f t="shared" si="4"/>
        <v>0.1370292478298675</v>
      </c>
    </row>
    <row r="52" spans="1:30" ht="12.75" customHeight="1">
      <c r="A52" s="65" t="s">
        <v>19</v>
      </c>
      <c r="B52" s="71">
        <f t="shared" si="3"/>
        <v>5.8938051405298761</v>
      </c>
      <c r="C52" s="71">
        <f t="shared" si="4"/>
        <v>18.054939012294611</v>
      </c>
      <c r="D52" s="71">
        <f t="shared" si="4"/>
        <v>16.685409799471785</v>
      </c>
      <c r="E52" s="71">
        <f t="shared" si="4"/>
        <v>14.428082227692334</v>
      </c>
      <c r="F52" s="71">
        <f t="shared" si="4"/>
        <v>14.376088632488534</v>
      </c>
      <c r="G52" s="71">
        <f t="shared" si="4"/>
        <v>15.086703735028212</v>
      </c>
      <c r="H52" s="71">
        <f t="shared" si="4"/>
        <v>11.453095342483067</v>
      </c>
      <c r="I52" s="71">
        <f t="shared" si="4"/>
        <v>9.7781465372186531</v>
      </c>
      <c r="J52" s="71">
        <f t="shared" si="4"/>
        <v>8.619107999063397</v>
      </c>
      <c r="K52" s="71">
        <f t="shared" si="4"/>
        <v>7.9078946363514309</v>
      </c>
      <c r="L52" s="71">
        <f t="shared" si="4"/>
        <v>7.0683783062397838</v>
      </c>
      <c r="M52" s="71">
        <f t="shared" si="4"/>
        <v>6.9499477485402528</v>
      </c>
      <c r="N52" s="71">
        <f t="shared" si="4"/>
        <v>6.0913004937203263</v>
      </c>
      <c r="O52" s="71">
        <f t="shared" si="4"/>
        <v>5.8785479396114093</v>
      </c>
      <c r="P52" s="71">
        <f t="shared" si="4"/>
        <v>5.5683955949556152</v>
      </c>
      <c r="Q52" s="71">
        <f t="shared" si="4"/>
        <v>6.3979603730043548</v>
      </c>
      <c r="R52" s="71">
        <f t="shared" si="4"/>
        <v>7.7810173220734784</v>
      </c>
      <c r="S52" s="71">
        <f t="shared" si="4"/>
        <v>7.5591651873209305</v>
      </c>
      <c r="T52" s="71">
        <f t="shared" si="4"/>
        <v>7.5981642692910603</v>
      </c>
      <c r="U52" s="71">
        <f t="shared" si="4"/>
        <v>7.5528725087138486</v>
      </c>
      <c r="V52" s="71">
        <f t="shared" si="4"/>
        <v>7.6051111399185203</v>
      </c>
      <c r="W52" s="71">
        <f t="shared" si="4"/>
        <v>8.4036115239141278</v>
      </c>
      <c r="X52" s="71">
        <f t="shared" si="4"/>
        <v>7.8444458350207675</v>
      </c>
      <c r="Y52" s="71">
        <f t="shared" si="4"/>
        <v>7.4661354761512255</v>
      </c>
      <c r="Z52" s="71">
        <f t="shared" si="4"/>
        <v>7.806949111689776</v>
      </c>
      <c r="AA52" s="71">
        <f t="shared" si="4"/>
        <v>8.0425916589052449</v>
      </c>
      <c r="AB52" s="71">
        <f t="shared" si="4"/>
        <v>8.2335588062676788</v>
      </c>
      <c r="AC52" s="71">
        <f t="shared" si="4"/>
        <v>7.6983555102941486</v>
      </c>
      <c r="AD52" s="71">
        <f t="shared" si="4"/>
        <v>8.444959813974803</v>
      </c>
    </row>
    <row r="53" spans="1:30" ht="12.75" customHeight="1">
      <c r="A53" s="65" t="s">
        <v>18</v>
      </c>
      <c r="B53" s="71">
        <f t="shared" si="3"/>
        <v>0.81361175706355182</v>
      </c>
      <c r="C53" s="71">
        <f t="shared" si="4"/>
        <v>0.93274028962445354</v>
      </c>
      <c r="D53" s="71">
        <f t="shared" si="4"/>
        <v>0.96092708777835811</v>
      </c>
      <c r="E53" s="71">
        <f t="shared" si="4"/>
        <v>1.0179219849423471</v>
      </c>
      <c r="F53" s="71">
        <f t="shared" si="4"/>
        <v>1.0002738538623939</v>
      </c>
      <c r="G53" s="71">
        <f t="shared" si="4"/>
        <v>0.97001498895380545</v>
      </c>
      <c r="H53" s="71">
        <f t="shared" si="4"/>
        <v>0.9021118391819084</v>
      </c>
      <c r="I53" s="71">
        <f t="shared" si="4"/>
        <v>0.98140870722066187</v>
      </c>
      <c r="J53" s="71">
        <f t="shared" si="4"/>
        <v>1.0159898510784593</v>
      </c>
      <c r="K53" s="71">
        <f t="shared" si="4"/>
        <v>1.0692873515638217</v>
      </c>
      <c r="L53" s="71">
        <f t="shared" si="4"/>
        <v>1.0038665766590096</v>
      </c>
      <c r="M53" s="71">
        <f t="shared" si="4"/>
        <v>1.1003635790609334</v>
      </c>
      <c r="N53" s="71">
        <f t="shared" si="4"/>
        <v>0.30042135205784776</v>
      </c>
      <c r="O53" s="71">
        <f t="shared" si="4"/>
        <v>0.31993381484486338</v>
      </c>
      <c r="P53" s="71">
        <f t="shared" si="4"/>
        <v>0.26921637470288212</v>
      </c>
      <c r="Q53" s="71">
        <f t="shared" si="4"/>
        <v>0.31840066752080187</v>
      </c>
      <c r="R53" s="71">
        <f t="shared" si="4"/>
        <v>0.28842404449051395</v>
      </c>
      <c r="S53" s="71">
        <f t="shared" si="4"/>
        <v>0.31116881608091579</v>
      </c>
      <c r="T53" s="71">
        <f t="shared" si="4"/>
        <v>0.3034955381180639</v>
      </c>
      <c r="U53" s="71">
        <f t="shared" si="4"/>
        <v>0.30797520752539959</v>
      </c>
      <c r="V53" s="71">
        <f t="shared" si="4"/>
        <v>0.29536888013461049</v>
      </c>
      <c r="W53" s="71">
        <f t="shared" si="4"/>
        <v>0.32118240682642879</v>
      </c>
      <c r="X53" s="71">
        <f t="shared" si="4"/>
        <v>0.61290509590518094</v>
      </c>
      <c r="Y53" s="71">
        <f t="shared" si="4"/>
        <v>0.7737672543185643</v>
      </c>
      <c r="Z53" s="71">
        <f t="shared" si="4"/>
        <v>0.83897526107470211</v>
      </c>
      <c r="AA53" s="71">
        <f t="shared" si="4"/>
        <v>0.73127883981437525</v>
      </c>
      <c r="AB53" s="71">
        <f t="shared" si="4"/>
        <v>0.69573191332973827</v>
      </c>
      <c r="AC53" s="71">
        <f t="shared" si="4"/>
        <v>0.41543485305902544</v>
      </c>
      <c r="AD53" s="71">
        <f t="shared" si="4"/>
        <v>0.61185505825615749</v>
      </c>
    </row>
    <row r="54" spans="1:30" ht="12.75" customHeight="1">
      <c r="A54" s="65" t="s">
        <v>17</v>
      </c>
      <c r="B54" s="71">
        <f t="shared" si="3"/>
        <v>22.205656871621652</v>
      </c>
      <c r="C54" s="71">
        <f t="shared" si="4"/>
        <v>32.646570141863386</v>
      </c>
      <c r="D54" s="71">
        <f t="shared" si="4"/>
        <v>34.2626228529626</v>
      </c>
      <c r="E54" s="71">
        <f t="shared" si="4"/>
        <v>33.770918096350385</v>
      </c>
      <c r="F54" s="71">
        <f t="shared" si="4"/>
        <v>33.378560751010248</v>
      </c>
      <c r="G54" s="71">
        <f t="shared" si="4"/>
        <v>30.294197965028669</v>
      </c>
      <c r="H54" s="71">
        <f t="shared" si="4"/>
        <v>29.963663613319802</v>
      </c>
      <c r="I54" s="71">
        <f t="shared" si="4"/>
        <v>30.491223651172778</v>
      </c>
      <c r="J54" s="71">
        <f t="shared" si="4"/>
        <v>29.92899917046007</v>
      </c>
      <c r="K54" s="71">
        <f t="shared" si="4"/>
        <v>29.412657928631862</v>
      </c>
      <c r="L54" s="71">
        <f t="shared" si="4"/>
        <v>28.785352404128119</v>
      </c>
      <c r="M54" s="71">
        <f t="shared" si="4"/>
        <v>28.931937935285696</v>
      </c>
      <c r="N54" s="71">
        <f t="shared" si="4"/>
        <v>27.189367860915503</v>
      </c>
      <c r="O54" s="71">
        <f t="shared" si="4"/>
        <v>26.203047304137861</v>
      </c>
      <c r="P54" s="71">
        <f t="shared" si="4"/>
        <v>27.37374294554024</v>
      </c>
      <c r="Q54" s="71">
        <f t="shared" si="4"/>
        <v>28.729493761927809</v>
      </c>
      <c r="R54" s="71">
        <f t="shared" si="4"/>
        <v>27.927315305654389</v>
      </c>
      <c r="S54" s="71">
        <f t="shared" si="4"/>
        <v>27.623879400458172</v>
      </c>
      <c r="T54" s="71">
        <f t="shared" si="4"/>
        <v>27.256518332001846</v>
      </c>
      <c r="U54" s="71">
        <f t="shared" si="4"/>
        <v>26.701009185980524</v>
      </c>
      <c r="V54" s="71">
        <f t="shared" si="4"/>
        <v>26.075328545993475</v>
      </c>
      <c r="W54" s="71">
        <f t="shared" si="4"/>
        <v>24.844015560309078</v>
      </c>
      <c r="X54" s="71">
        <f t="shared" si="4"/>
        <v>25.418876395327139</v>
      </c>
      <c r="Y54" s="71">
        <f t="shared" si="4"/>
        <v>26.993242864895073</v>
      </c>
      <c r="Z54" s="71">
        <f t="shared" si="4"/>
        <v>25.803437519946648</v>
      </c>
      <c r="AA54" s="71">
        <f t="shared" si="4"/>
        <v>28.817899938165038</v>
      </c>
      <c r="AB54" s="71">
        <f t="shared" si="4"/>
        <v>28.402675822689115</v>
      </c>
      <c r="AC54" s="71">
        <f t="shared" si="4"/>
        <v>33.198079629368436</v>
      </c>
      <c r="AD54" s="71">
        <f t="shared" si="4"/>
        <v>28.312901592904698</v>
      </c>
    </row>
    <row r="55" spans="1:30" ht="12.75" customHeight="1">
      <c r="A55" s="65" t="s">
        <v>16</v>
      </c>
      <c r="B55" s="71">
        <f t="shared" si="3"/>
        <v>1.6502049443387199</v>
      </c>
      <c r="C55" s="71">
        <f t="shared" si="4"/>
        <v>0.92907241570700394</v>
      </c>
      <c r="D55" s="71">
        <f t="shared" si="4"/>
        <v>0.88559679619150611</v>
      </c>
      <c r="E55" s="71">
        <f t="shared" si="4"/>
        <v>0.81016638860833923</v>
      </c>
      <c r="F55" s="71">
        <f t="shared" si="4"/>
        <v>0.77859153157790095</v>
      </c>
      <c r="G55" s="71">
        <f t="shared" si="4"/>
        <v>0.69604303109462884</v>
      </c>
      <c r="H55" s="71">
        <f t="shared" si="4"/>
        <v>0.7205492256665037</v>
      </c>
      <c r="I55" s="71">
        <f t="shared" si="4"/>
        <v>0.7142688369151331</v>
      </c>
      <c r="J55" s="71">
        <f t="shared" si="4"/>
        <v>0.65898551475750822</v>
      </c>
      <c r="K55" s="71">
        <f t="shared" si="4"/>
        <v>0.59553173113232627</v>
      </c>
      <c r="L55" s="71">
        <f t="shared" si="4"/>
        <v>0.51622017668719378</v>
      </c>
      <c r="M55" s="71">
        <f t="shared" si="4"/>
        <v>0.42934572305938407</v>
      </c>
      <c r="N55" s="71">
        <f t="shared" si="4"/>
        <v>0.3667098287678302</v>
      </c>
      <c r="O55" s="71">
        <f t="shared" si="4"/>
        <v>0.32240407347511135</v>
      </c>
      <c r="P55" s="71">
        <f t="shared" si="4"/>
        <v>0.2984927454045565</v>
      </c>
      <c r="Q55" s="71">
        <f t="shared" si="4"/>
        <v>0.25576285123751552</v>
      </c>
      <c r="R55" s="71">
        <f t="shared" si="4"/>
        <v>0.23111148516415633</v>
      </c>
      <c r="S55" s="71">
        <f t="shared" si="4"/>
        <v>0.18764717182004745</v>
      </c>
      <c r="T55" s="71">
        <f t="shared" si="4"/>
        <v>0.17523683329933987</v>
      </c>
      <c r="U55" s="71">
        <f t="shared" si="4"/>
        <v>0.18655594827907282</v>
      </c>
      <c r="V55" s="71">
        <f t="shared" si="4"/>
        <v>0.17188312739357228</v>
      </c>
      <c r="W55" s="71">
        <f t="shared" si="4"/>
        <v>0.17874388761716609</v>
      </c>
      <c r="X55" s="71">
        <f t="shared" si="4"/>
        <v>0.17182165089440982</v>
      </c>
      <c r="Y55" s="71">
        <f t="shared" si="4"/>
        <v>0.17940461219441187</v>
      </c>
      <c r="Z55" s="71">
        <f t="shared" si="4"/>
        <v>0.19093536250678883</v>
      </c>
      <c r="AA55" s="71">
        <f t="shared" si="4"/>
        <v>0.17662454390805826</v>
      </c>
      <c r="AB55" s="71">
        <f t="shared" si="4"/>
        <v>0.15553185638618239</v>
      </c>
      <c r="AC55" s="71">
        <f t="shared" si="4"/>
        <v>0.16602203082370987</v>
      </c>
      <c r="AD55" s="71">
        <f t="shared" si="4"/>
        <v>0.34727546423639116</v>
      </c>
    </row>
    <row r="56" spans="1:30" ht="12.75" customHeight="1">
      <c r="A56" s="65" t="s">
        <v>15</v>
      </c>
      <c r="B56" s="71">
        <f t="shared" si="3"/>
        <v>0.13712633527546769</v>
      </c>
      <c r="C56" s="71">
        <f t="shared" si="4"/>
        <v>0.1101593126385942</v>
      </c>
      <c r="D56" s="71">
        <f t="shared" si="4"/>
        <v>0.12952407386730658</v>
      </c>
      <c r="E56" s="71">
        <f t="shared" si="4"/>
        <v>0.18416914373255475</v>
      </c>
      <c r="F56" s="71">
        <f t="shared" si="4"/>
        <v>0.29169001102181807</v>
      </c>
      <c r="G56" s="71">
        <f t="shared" si="4"/>
        <v>0.45128386648949881</v>
      </c>
      <c r="H56" s="71">
        <f t="shared" si="4"/>
        <v>0.47654667668368111</v>
      </c>
      <c r="I56" s="71">
        <f t="shared" si="4"/>
        <v>9.3539555513586767E-2</v>
      </c>
      <c r="J56" s="71">
        <f t="shared" si="4"/>
        <v>7.462679286587566E-2</v>
      </c>
      <c r="K56" s="71">
        <f t="shared" si="4"/>
        <v>9.3107859592916023E-2</v>
      </c>
      <c r="L56" s="71">
        <f t="shared" si="4"/>
        <v>0.11314748578073641</v>
      </c>
      <c r="M56" s="71">
        <f t="shared" si="4"/>
        <v>0.14299483622085957</v>
      </c>
      <c r="N56" s="71">
        <f t="shared" si="4"/>
        <v>0.12598380230290815</v>
      </c>
      <c r="O56" s="71">
        <f t="shared" si="4"/>
        <v>0.14873337632659314</v>
      </c>
      <c r="P56" s="71">
        <f t="shared" si="4"/>
        <v>0.12725553557802269</v>
      </c>
      <c r="Q56" s="71">
        <f t="shared" si="4"/>
        <v>0.12967785562218434</v>
      </c>
      <c r="R56" s="71">
        <f t="shared" si="4"/>
        <v>0.14002924534155245</v>
      </c>
      <c r="S56" s="71">
        <f t="shared" si="4"/>
        <v>0.1540511663663203</v>
      </c>
      <c r="T56" s="71">
        <f t="shared" si="4"/>
        <v>0.16745416034820323</v>
      </c>
      <c r="U56" s="71">
        <f t="shared" si="4"/>
        <v>0.16556019218797954</v>
      </c>
      <c r="V56" s="71">
        <f t="shared" si="4"/>
        <v>0.18535758644971537</v>
      </c>
      <c r="W56" s="71">
        <f t="shared" si="4"/>
        <v>0.2146095666932924</v>
      </c>
      <c r="X56" s="71">
        <f t="shared" ref="C56:AD63" si="5">X27/X$34*100</f>
        <v>0.24008478913893583</v>
      </c>
      <c r="Y56" s="71">
        <f t="shared" si="5"/>
        <v>0.24412282520878112</v>
      </c>
      <c r="Z56" s="71">
        <f t="shared" si="5"/>
        <v>0.21239674526939176</v>
      </c>
      <c r="AA56" s="71">
        <f t="shared" si="5"/>
        <v>0.21553665321752857</v>
      </c>
      <c r="AB56" s="71">
        <f t="shared" si="5"/>
        <v>0.29987438557955648</v>
      </c>
      <c r="AC56" s="71">
        <f t="shared" si="5"/>
        <v>0.51499417368181155</v>
      </c>
      <c r="AD56" s="71">
        <f t="shared" si="5"/>
        <v>0.20910945563923922</v>
      </c>
    </row>
    <row r="57" spans="1:30" ht="12.75" customHeight="1">
      <c r="A57" s="65" t="s">
        <v>14</v>
      </c>
      <c r="B57" s="71">
        <f t="shared" si="3"/>
        <v>2.5462147437367149</v>
      </c>
      <c r="C57" s="71">
        <f t="shared" si="5"/>
        <v>1.568302636663647</v>
      </c>
      <c r="D57" s="71">
        <f t="shared" si="5"/>
        <v>1.5838453102919363</v>
      </c>
      <c r="E57" s="71">
        <f t="shared" si="5"/>
        <v>1.6359509089625828</v>
      </c>
      <c r="F57" s="71">
        <f t="shared" si="5"/>
        <v>1.6752754211641501</v>
      </c>
      <c r="G57" s="71">
        <f t="shared" si="5"/>
        <v>1.9636598659450666</v>
      </c>
      <c r="H57" s="71">
        <f t="shared" si="5"/>
        <v>1.9531012337199376</v>
      </c>
      <c r="I57" s="71">
        <f t="shared" si="5"/>
        <v>1.5868039294926504</v>
      </c>
      <c r="J57" s="71">
        <f t="shared" si="5"/>
        <v>1.6046970609099951</v>
      </c>
      <c r="K57" s="71">
        <f t="shared" si="5"/>
        <v>1.6226181354099172</v>
      </c>
      <c r="L57" s="71">
        <f t="shared" si="5"/>
        <v>1.5724187348666054</v>
      </c>
      <c r="M57" s="71">
        <f t="shared" si="5"/>
        <v>1.6347507065651905</v>
      </c>
      <c r="N57" s="71">
        <f t="shared" si="5"/>
        <v>1.6683873787616437</v>
      </c>
      <c r="O57" s="71">
        <f t="shared" si="5"/>
        <v>1.8712176948487929</v>
      </c>
      <c r="P57" s="71">
        <f t="shared" si="5"/>
        <v>1.8341576223269942</v>
      </c>
      <c r="Q57" s="71">
        <f t="shared" si="5"/>
        <v>1.8018912374348632</v>
      </c>
      <c r="R57" s="71">
        <f t="shared" si="5"/>
        <v>1.8311491342445518</v>
      </c>
      <c r="S57" s="71">
        <f t="shared" si="5"/>
        <v>1.8760275089573519</v>
      </c>
      <c r="T57" s="71">
        <f t="shared" si="5"/>
        <v>1.9017405763393929</v>
      </c>
      <c r="U57" s="71">
        <f t="shared" si="5"/>
        <v>1.9469208169828791</v>
      </c>
      <c r="V57" s="71">
        <f t="shared" si="5"/>
        <v>1.9116425508151089</v>
      </c>
      <c r="W57" s="71">
        <f t="shared" si="5"/>
        <v>2.0290477725670821</v>
      </c>
      <c r="X57" s="71">
        <f t="shared" si="5"/>
        <v>2.0593020000904407</v>
      </c>
      <c r="Y57" s="71">
        <f t="shared" si="5"/>
        <v>2.1439888687113648</v>
      </c>
      <c r="Z57" s="71">
        <f t="shared" si="5"/>
        <v>2.1952124685676386</v>
      </c>
      <c r="AA57" s="71">
        <f t="shared" si="5"/>
        <v>1.9585946494805144</v>
      </c>
      <c r="AB57" s="71">
        <f t="shared" si="5"/>
        <v>2.1315312161743325</v>
      </c>
      <c r="AC57" s="71">
        <f t="shared" si="5"/>
        <v>2.2188546763323846</v>
      </c>
      <c r="AD57" s="71">
        <f t="shared" si="5"/>
        <v>1.9024644053072792</v>
      </c>
    </row>
    <row r="58" spans="1:30" ht="12.75" customHeight="1">
      <c r="A58" s="65" t="s">
        <v>13</v>
      </c>
      <c r="B58" s="71">
        <f t="shared" si="3"/>
        <v>4.3849321413707161</v>
      </c>
      <c r="C58" s="71">
        <f t="shared" si="5"/>
        <v>2.6875695523477252</v>
      </c>
      <c r="D58" s="71">
        <f t="shared" si="5"/>
        <v>2.6074007416547049</v>
      </c>
      <c r="E58" s="71">
        <f t="shared" si="5"/>
        <v>2.5735472016521053</v>
      </c>
      <c r="F58" s="71">
        <f t="shared" si="5"/>
        <v>2.4267333267840687</v>
      </c>
      <c r="G58" s="71">
        <f t="shared" si="5"/>
        <v>2.0896691141302952</v>
      </c>
      <c r="H58" s="71">
        <f t="shared" si="5"/>
        <v>1.9862665789913434</v>
      </c>
      <c r="I58" s="71">
        <f t="shared" si="5"/>
        <v>1.9425898975629463</v>
      </c>
      <c r="J58" s="71">
        <f t="shared" si="5"/>
        <v>2.7944384644876279</v>
      </c>
      <c r="K58" s="71">
        <f t="shared" si="5"/>
        <v>2.5689585288554699</v>
      </c>
      <c r="L58" s="71">
        <f t="shared" si="5"/>
        <v>2.4045472252524278</v>
      </c>
      <c r="M58" s="71">
        <f t="shared" si="5"/>
        <v>2.1528137799841862</v>
      </c>
      <c r="N58" s="71">
        <f t="shared" si="5"/>
        <v>3.5649240016036483</v>
      </c>
      <c r="O58" s="71">
        <f t="shared" si="5"/>
        <v>3.5892133466796068</v>
      </c>
      <c r="P58" s="71">
        <f t="shared" si="5"/>
        <v>3.6434934132677039</v>
      </c>
      <c r="Q58" s="71">
        <f t="shared" si="5"/>
        <v>3.201643958689119</v>
      </c>
      <c r="R58" s="71">
        <f t="shared" si="5"/>
        <v>3.2148657217159919</v>
      </c>
      <c r="S58" s="71">
        <f t="shared" si="5"/>
        <v>3.0055448271608176</v>
      </c>
      <c r="T58" s="71">
        <f t="shared" si="5"/>
        <v>2.9430253750468127</v>
      </c>
      <c r="U58" s="71">
        <f t="shared" si="5"/>
        <v>2.7966001021858493</v>
      </c>
      <c r="V58" s="71">
        <f t="shared" si="5"/>
        <v>2.664244975408975</v>
      </c>
      <c r="W58" s="71">
        <f t="shared" si="5"/>
        <v>2.6321444406610062</v>
      </c>
      <c r="X58" s="71">
        <f t="shared" si="5"/>
        <v>2.4535205896682455</v>
      </c>
      <c r="Y58" s="71">
        <f t="shared" si="5"/>
        <v>2.3569867456884701</v>
      </c>
      <c r="Z58" s="71">
        <f t="shared" si="5"/>
        <v>2.4100306205355406</v>
      </c>
      <c r="AA58" s="71">
        <f t="shared" si="5"/>
        <v>2.2121549957539397</v>
      </c>
      <c r="AB58" s="71">
        <f t="shared" si="5"/>
        <v>2.291603166055932</v>
      </c>
      <c r="AC58" s="71">
        <f t="shared" si="5"/>
        <v>2.3745615589241242</v>
      </c>
      <c r="AD58" s="71">
        <f t="shared" si="5"/>
        <v>2.6803056925649815</v>
      </c>
    </row>
    <row r="59" spans="1:30" ht="12.75" customHeight="1">
      <c r="A59" s="65" t="s">
        <v>12</v>
      </c>
      <c r="B59" s="71">
        <f t="shared" si="3"/>
        <v>3.8220081644087336</v>
      </c>
      <c r="C59" s="71">
        <f t="shared" si="5"/>
        <v>2.7419806746457929</v>
      </c>
      <c r="D59" s="71">
        <f t="shared" si="5"/>
        <v>2.786639495362671</v>
      </c>
      <c r="E59" s="71">
        <f t="shared" si="5"/>
        <v>3.1171027970792959</v>
      </c>
      <c r="F59" s="71">
        <f t="shared" si="5"/>
        <v>3.1374404109322684</v>
      </c>
      <c r="G59" s="71">
        <f t="shared" si="5"/>
        <v>2.9784754356292442</v>
      </c>
      <c r="H59" s="71">
        <f t="shared" si="5"/>
        <v>4.2436919996473064</v>
      </c>
      <c r="I59" s="71">
        <f t="shared" si="5"/>
        <v>5.1842398211429286</v>
      </c>
      <c r="J59" s="71">
        <f t="shared" si="5"/>
        <v>5.8988404324485364</v>
      </c>
      <c r="K59" s="71">
        <f t="shared" si="5"/>
        <v>5.8056742686085476</v>
      </c>
      <c r="L59" s="71">
        <f t="shared" si="5"/>
        <v>5.8357415821070857</v>
      </c>
      <c r="M59" s="71">
        <f t="shared" si="5"/>
        <v>5.8120833601434292</v>
      </c>
      <c r="N59" s="71">
        <f t="shared" si="5"/>
        <v>5.7663198895200445</v>
      </c>
      <c r="O59" s="71">
        <f t="shared" si="5"/>
        <v>6.4165531664017825</v>
      </c>
      <c r="P59" s="71">
        <f t="shared" si="5"/>
        <v>6.831773540198717</v>
      </c>
      <c r="Q59" s="71">
        <f t="shared" si="5"/>
        <v>6.436753428862489</v>
      </c>
      <c r="R59" s="71">
        <f t="shared" si="5"/>
        <v>6.5749730871476801</v>
      </c>
      <c r="S59" s="71">
        <f t="shared" si="5"/>
        <v>6.5952667262372326</v>
      </c>
      <c r="T59" s="71">
        <f t="shared" si="5"/>
        <v>6.8504877948989975</v>
      </c>
      <c r="U59" s="71">
        <f t="shared" si="5"/>
        <v>7.000507690100477</v>
      </c>
      <c r="V59" s="71">
        <f t="shared" si="5"/>
        <v>7.1677052764885607</v>
      </c>
      <c r="W59" s="71">
        <f t="shared" si="5"/>
        <v>7.6339752465399657</v>
      </c>
      <c r="X59" s="71">
        <f t="shared" si="5"/>
        <v>7.6543469947049001</v>
      </c>
      <c r="Y59" s="71">
        <f t="shared" si="5"/>
        <v>8.0838584553460819</v>
      </c>
      <c r="Z59" s="71">
        <f t="shared" si="5"/>
        <v>9.0849308810620037</v>
      </c>
      <c r="AA59" s="71">
        <f t="shared" si="5"/>
        <v>8.7231882171369755</v>
      </c>
      <c r="AB59" s="71">
        <f t="shared" si="5"/>
        <v>8.6100837388017872</v>
      </c>
      <c r="AC59" s="71">
        <f t="shared" si="5"/>
        <v>10.117174416211371</v>
      </c>
      <c r="AD59" s="71">
        <f t="shared" si="5"/>
        <v>6.7302504371982845</v>
      </c>
    </row>
    <row r="60" spans="1:30" ht="12.75" customHeight="1">
      <c r="A60" s="65" t="s">
        <v>11</v>
      </c>
      <c r="B60" s="71">
        <f t="shared" si="3"/>
        <v>2.4396716771044065</v>
      </c>
      <c r="C60" s="71">
        <f t="shared" si="5"/>
        <v>1.3988061641169287</v>
      </c>
      <c r="D60" s="71">
        <f t="shared" si="5"/>
        <v>1.3056058982991232</v>
      </c>
      <c r="E60" s="71">
        <f t="shared" si="5"/>
        <v>1.4087438081347192</v>
      </c>
      <c r="F60" s="71">
        <f t="shared" si="5"/>
        <v>1.2632475091911819</v>
      </c>
      <c r="G60" s="71">
        <f t="shared" si="5"/>
        <v>1.1062379379498799</v>
      </c>
      <c r="H60" s="71">
        <f t="shared" si="5"/>
        <v>1.1650003355123331</v>
      </c>
      <c r="I60" s="71">
        <f t="shared" si="5"/>
        <v>1.2248815034565863</v>
      </c>
      <c r="J60" s="71">
        <f t="shared" si="5"/>
        <v>1.2791768364085692</v>
      </c>
      <c r="K60" s="71">
        <f t="shared" si="5"/>
        <v>1.137312847525173</v>
      </c>
      <c r="L60" s="71">
        <f t="shared" si="5"/>
        <v>1.0953359975440011</v>
      </c>
      <c r="M60" s="71">
        <f t="shared" si="5"/>
        <v>1.0513844990567962</v>
      </c>
      <c r="N60" s="71">
        <f t="shared" si="5"/>
        <v>1.034050191674488</v>
      </c>
      <c r="O60" s="71">
        <f t="shared" si="5"/>
        <v>1.0098662707064081</v>
      </c>
      <c r="P60" s="71">
        <f t="shared" si="5"/>
        <v>0.80707026362032286</v>
      </c>
      <c r="Q60" s="71">
        <f t="shared" si="5"/>
        <v>0.82425304530642163</v>
      </c>
      <c r="R60" s="71">
        <f t="shared" si="5"/>
        <v>0.9973440879037756</v>
      </c>
      <c r="S60" s="71">
        <f t="shared" si="5"/>
        <v>0.97561650789860199</v>
      </c>
      <c r="T60" s="71">
        <f t="shared" si="5"/>
        <v>1.0249876133294957</v>
      </c>
      <c r="U60" s="71">
        <f t="shared" si="5"/>
        <v>1.0467590562185314</v>
      </c>
      <c r="V60" s="71">
        <f t="shared" si="5"/>
        <v>1.0797497871115378</v>
      </c>
      <c r="W60" s="71">
        <f t="shared" si="5"/>
        <v>0.95013487708321742</v>
      </c>
      <c r="X60" s="71">
        <f t="shared" si="5"/>
        <v>0.85033412217636517</v>
      </c>
      <c r="Y60" s="71">
        <f t="shared" si="5"/>
        <v>0.80408412094738135</v>
      </c>
      <c r="Z60" s="71">
        <f t="shared" si="5"/>
        <v>0.87123317859614158</v>
      </c>
      <c r="AA60" s="71">
        <f t="shared" si="5"/>
        <v>0.71563774311998674</v>
      </c>
      <c r="AB60" s="71">
        <f t="shared" si="5"/>
        <v>0.93621145006948514</v>
      </c>
      <c r="AC60" s="71">
        <f t="shared" si="5"/>
        <v>1.0681300682046879</v>
      </c>
      <c r="AD60" s="71">
        <f t="shared" si="5"/>
        <v>1.0228463558391314</v>
      </c>
    </row>
    <row r="61" spans="1:30" ht="12.75" customHeight="1">
      <c r="A61" s="65" t="s">
        <v>10</v>
      </c>
      <c r="B61" s="71">
        <f t="shared" si="3"/>
        <v>0.35261295028738249</v>
      </c>
      <c r="C61" s="71">
        <f t="shared" si="5"/>
        <v>0.20208138489327446</v>
      </c>
      <c r="D61" s="71">
        <f t="shared" si="5"/>
        <v>0.19752888891984929</v>
      </c>
      <c r="E61" s="71">
        <f t="shared" si="5"/>
        <v>0.18642484082748986</v>
      </c>
      <c r="F61" s="71">
        <f t="shared" si="5"/>
        <v>0.16751572802662745</v>
      </c>
      <c r="G61" s="71">
        <f t="shared" si="5"/>
        <v>7.4603069496269242E-2</v>
      </c>
      <c r="H61" s="71">
        <f t="shared" si="5"/>
        <v>7.9053966508488949E-2</v>
      </c>
      <c r="I61" s="71">
        <f t="shared" si="5"/>
        <v>6.9360448536799679E-2</v>
      </c>
      <c r="J61" s="71">
        <f t="shared" si="5"/>
        <v>7.9558438644919655E-2</v>
      </c>
      <c r="K61" s="71">
        <f t="shared" si="5"/>
        <v>7.9194645040949904E-2</v>
      </c>
      <c r="L61" s="71">
        <f t="shared" si="5"/>
        <v>9.2825585771500713E-2</v>
      </c>
      <c r="M61" s="71">
        <f t="shared" si="5"/>
        <v>7.574566752195791E-2</v>
      </c>
      <c r="N61" s="71">
        <f t="shared" si="5"/>
        <v>6.1471186642239821E-2</v>
      </c>
      <c r="O61" s="71">
        <f t="shared" si="5"/>
        <v>5.993354940598903E-2</v>
      </c>
      <c r="P61" s="71">
        <f t="shared" si="5"/>
        <v>4.1875394006827563E-2</v>
      </c>
      <c r="Q61" s="71">
        <f t="shared" si="5"/>
        <v>4.589767778877319E-2</v>
      </c>
      <c r="R61" s="71">
        <f t="shared" si="5"/>
        <v>5.0656472760297694E-2</v>
      </c>
      <c r="S61" s="71">
        <f t="shared" si="5"/>
        <v>5.5134963745732339E-2</v>
      </c>
      <c r="T61" s="71">
        <f t="shared" si="5"/>
        <v>5.5020102709263212E-2</v>
      </c>
      <c r="U61" s="71">
        <f t="shared" si="5"/>
        <v>5.8425670564239848E-2</v>
      </c>
      <c r="V61" s="71">
        <f t="shared" si="5"/>
        <v>5.6890278653873222E-2</v>
      </c>
      <c r="W61" s="71">
        <f t="shared" si="5"/>
        <v>5.4890987804773653E-2</v>
      </c>
      <c r="X61" s="71">
        <f t="shared" si="5"/>
        <v>5.5970388403972116E-2</v>
      </c>
      <c r="Y61" s="71">
        <f t="shared" si="5"/>
        <v>5.9740776135875327E-2</v>
      </c>
      <c r="Z61" s="71">
        <f t="shared" si="5"/>
        <v>5.7685426223646127E-2</v>
      </c>
      <c r="AA61" s="71">
        <f t="shared" si="5"/>
        <v>5.4551455071467976E-2</v>
      </c>
      <c r="AB61" s="71">
        <f t="shared" si="5"/>
        <v>5.8820313067229152E-2</v>
      </c>
      <c r="AC61" s="71">
        <f t="shared" si="5"/>
        <v>6.42780576479655E-2</v>
      </c>
      <c r="AD61" s="71">
        <f t="shared" si="5"/>
        <v>7.374161451377767E-2</v>
      </c>
    </row>
    <row r="62" spans="1:30" ht="12.75" customHeight="1">
      <c r="A62" s="65" t="s">
        <v>9</v>
      </c>
      <c r="B62" s="71">
        <f t="shared" si="3"/>
        <v>6.1020950541497196</v>
      </c>
      <c r="C62" s="71">
        <f t="shared" si="5"/>
        <v>3.8518997279557263</v>
      </c>
      <c r="D62" s="71">
        <f t="shared" si="5"/>
        <v>3.9851136456623082</v>
      </c>
      <c r="E62" s="71">
        <f t="shared" si="5"/>
        <v>4.1646135100045596</v>
      </c>
      <c r="F62" s="71">
        <f t="shared" si="5"/>
        <v>4.0585858633669298</v>
      </c>
      <c r="G62" s="71">
        <f t="shared" si="5"/>
        <v>4.1590579453766416</v>
      </c>
      <c r="H62" s="71">
        <f t="shared" si="5"/>
        <v>4.886425024342353</v>
      </c>
      <c r="I62" s="71">
        <f t="shared" si="5"/>
        <v>4.7513735211925141</v>
      </c>
      <c r="J62" s="71">
        <f t="shared" si="5"/>
        <v>4.7601652198785578</v>
      </c>
      <c r="K62" s="71">
        <f t="shared" si="5"/>
        <v>4.6749907344422263</v>
      </c>
      <c r="L62" s="71">
        <f t="shared" si="5"/>
        <v>4.5459395252135231</v>
      </c>
      <c r="M62" s="71">
        <f t="shared" si="5"/>
        <v>4.5579615036388663</v>
      </c>
      <c r="N62" s="71">
        <f t="shared" si="5"/>
        <v>4.6255530754525447</v>
      </c>
      <c r="O62" s="71">
        <f t="shared" si="5"/>
        <v>4.6291769016427615</v>
      </c>
      <c r="P62" s="71">
        <f t="shared" si="5"/>
        <v>4.147916358875829</v>
      </c>
      <c r="Q62" s="71">
        <f t="shared" si="5"/>
        <v>4.3636993802413011</v>
      </c>
      <c r="R62" s="71">
        <f t="shared" si="5"/>
        <v>4.8942526164120617</v>
      </c>
      <c r="S62" s="71">
        <f t="shared" si="5"/>
        <v>5.0558006377619789</v>
      </c>
      <c r="T62" s="71">
        <f t="shared" si="5"/>
        <v>5.1281117153008635</v>
      </c>
      <c r="U62" s="71">
        <f t="shared" si="5"/>
        <v>5.2859929813679329</v>
      </c>
      <c r="V62" s="71">
        <f t="shared" si="5"/>
        <v>5.2212675344839106</v>
      </c>
      <c r="W62" s="71">
        <f t="shared" si="5"/>
        <v>5.0713339221907798</v>
      </c>
      <c r="X62" s="71">
        <f t="shared" si="5"/>
        <v>5.0531750086710101</v>
      </c>
      <c r="Y62" s="71">
        <f t="shared" si="5"/>
        <v>5.1520345250968251</v>
      </c>
      <c r="Z62" s="71">
        <f t="shared" si="5"/>
        <v>5.3746126379413113</v>
      </c>
      <c r="AA62" s="71">
        <f t="shared" si="5"/>
        <v>4.9627304629262259</v>
      </c>
      <c r="AB62" s="71">
        <f t="shared" si="5"/>
        <v>4.6697210219746532</v>
      </c>
      <c r="AC62" s="71">
        <f t="shared" si="5"/>
        <v>5.177835233663088</v>
      </c>
      <c r="AD62" s="71">
        <f t="shared" si="5"/>
        <v>4.8244354975618187</v>
      </c>
    </row>
    <row r="63" spans="1:30" ht="12.75" customHeight="1">
      <c r="A63" s="61" t="s">
        <v>39</v>
      </c>
      <c r="B63" s="71">
        <f t="shared" si="3"/>
        <v>100</v>
      </c>
      <c r="C63" s="71">
        <f t="shared" si="5"/>
        <v>100</v>
      </c>
      <c r="D63" s="71">
        <f t="shared" si="5"/>
        <v>100</v>
      </c>
      <c r="E63" s="71">
        <f t="shared" si="5"/>
        <v>100</v>
      </c>
      <c r="F63" s="71">
        <f t="shared" si="5"/>
        <v>100</v>
      </c>
      <c r="G63" s="71">
        <f t="shared" si="5"/>
        <v>100</v>
      </c>
      <c r="H63" s="71">
        <f t="shared" si="5"/>
        <v>100</v>
      </c>
      <c r="I63" s="71">
        <f t="shared" si="5"/>
        <v>100</v>
      </c>
      <c r="J63" s="71">
        <f t="shared" si="5"/>
        <v>100</v>
      </c>
      <c r="K63" s="71">
        <f t="shared" si="5"/>
        <v>100</v>
      </c>
      <c r="L63" s="71">
        <f t="shared" si="5"/>
        <v>100</v>
      </c>
      <c r="M63" s="71">
        <f t="shared" si="5"/>
        <v>100</v>
      </c>
      <c r="N63" s="71">
        <f t="shared" si="5"/>
        <v>100</v>
      </c>
      <c r="O63" s="71">
        <f t="shared" si="5"/>
        <v>100</v>
      </c>
      <c r="P63" s="71">
        <f t="shared" si="5"/>
        <v>100</v>
      </c>
      <c r="Q63" s="71">
        <f t="shared" si="5"/>
        <v>100</v>
      </c>
      <c r="R63" s="71">
        <f t="shared" si="5"/>
        <v>100</v>
      </c>
      <c r="S63" s="71">
        <f t="shared" si="5"/>
        <v>100</v>
      </c>
      <c r="T63" s="71">
        <f t="shared" si="5"/>
        <v>100</v>
      </c>
      <c r="U63" s="71">
        <f t="shared" si="5"/>
        <v>100</v>
      </c>
      <c r="V63" s="71">
        <f t="shared" si="5"/>
        <v>100</v>
      </c>
      <c r="W63" s="71">
        <f t="shared" si="5"/>
        <v>100</v>
      </c>
      <c r="X63" s="71">
        <f t="shared" si="5"/>
        <v>100</v>
      </c>
      <c r="Y63" s="71">
        <f t="shared" si="5"/>
        <v>100</v>
      </c>
      <c r="Z63" s="71">
        <f t="shared" si="5"/>
        <v>100</v>
      </c>
      <c r="AA63" s="71">
        <f t="shared" si="5"/>
        <v>100</v>
      </c>
      <c r="AB63" s="71">
        <f t="shared" si="5"/>
        <v>100</v>
      </c>
      <c r="AC63" s="71">
        <f t="shared" si="5"/>
        <v>100</v>
      </c>
      <c r="AD63" s="71">
        <f t="shared" si="5"/>
        <v>100</v>
      </c>
    </row>
    <row r="64" spans="1:30" ht="12.75" customHeight="1" thickBot="1"/>
    <row r="65" spans="1:30" ht="12.75" customHeight="1" thickTop="1" thickBot="1">
      <c r="A65" s="112" t="s">
        <v>42</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1:30" ht="12.75" customHeight="1" thickTop="1"/>
    <row r="67" spans="1:30" ht="12.75" customHeight="1">
      <c r="A67" s="65" t="s">
        <v>33</v>
      </c>
      <c r="B67" s="71" t="str">
        <f>IFERROR(B9/#REF!*100-100,"--")</f>
        <v>--</v>
      </c>
      <c r="C67" s="71">
        <f>IFERROR(C9/B9*100-100,"--")</f>
        <v>5.8311137922987939</v>
      </c>
      <c r="D67" s="71">
        <f t="shared" ref="D67:AC77" si="6">IFERROR(D9/C9*100-100,"--")</f>
        <v>4.6368413587791082</v>
      </c>
      <c r="E67" s="71">
        <f t="shared" si="6"/>
        <v>0.25167455062442912</v>
      </c>
      <c r="F67" s="71">
        <f t="shared" si="6"/>
        <v>-10.548319734929038</v>
      </c>
      <c r="G67" s="71">
        <f t="shared" si="6"/>
        <v>3.6912952550396767</v>
      </c>
      <c r="H67" s="71">
        <f t="shared" si="6"/>
        <v>-8.0875686152963766</v>
      </c>
      <c r="I67" s="71">
        <f t="shared" si="6"/>
        <v>3.103861806424149</v>
      </c>
      <c r="J67" s="71">
        <f t="shared" si="6"/>
        <v>136.84512217938303</v>
      </c>
      <c r="K67" s="71">
        <f t="shared" si="6"/>
        <v>17.581441395681097</v>
      </c>
      <c r="L67" s="71">
        <f t="shared" si="6"/>
        <v>7.0763384050909366</v>
      </c>
      <c r="M67" s="71">
        <f t="shared" si="6"/>
        <v>0.2768497159777894</v>
      </c>
      <c r="N67" s="71">
        <f t="shared" si="6"/>
        <v>101.89900573435256</v>
      </c>
      <c r="O67" s="71">
        <f t="shared" si="6"/>
        <v>3.818347254456782</v>
      </c>
      <c r="P67" s="71">
        <f t="shared" si="6"/>
        <v>-8.8354155019407159</v>
      </c>
      <c r="Q67" s="71">
        <f t="shared" si="6"/>
        <v>4.9052202297007028</v>
      </c>
      <c r="R67" s="71">
        <f t="shared" si="6"/>
        <v>5.4525133135507673</v>
      </c>
      <c r="S67" s="71">
        <f t="shared" si="6"/>
        <v>-5.8188663952843172</v>
      </c>
      <c r="T67" s="71">
        <f t="shared" si="6"/>
        <v>-2.0997903047624931</v>
      </c>
      <c r="U67" s="71">
        <f t="shared" si="6"/>
        <v>-3.5191272787049286</v>
      </c>
      <c r="V67" s="71">
        <f t="shared" si="6"/>
        <v>-3.2808434729771108</v>
      </c>
      <c r="W67" s="71">
        <f t="shared" si="6"/>
        <v>-3.5817630992948324</v>
      </c>
      <c r="X67" s="71">
        <f t="shared" si="6"/>
        <v>-2.4053558866604448</v>
      </c>
      <c r="Y67" s="71">
        <f t="shared" si="6"/>
        <v>-2.4838973614154298</v>
      </c>
      <c r="Z67" s="71">
        <f t="shared" si="6"/>
        <v>-3.8482992156026228</v>
      </c>
      <c r="AA67" s="71">
        <f t="shared" si="6"/>
        <v>-12.809157982489864</v>
      </c>
      <c r="AB67" s="71">
        <f t="shared" si="6"/>
        <v>24.424359430219837</v>
      </c>
      <c r="AC67" s="71">
        <f t="shared" si="6"/>
        <v>-4.8867776815604458</v>
      </c>
      <c r="AD67" s="71">
        <f>IFERROR(POWER(AC9/B9,1/28)*100-100,"--")</f>
        <v>5.7868955788038789</v>
      </c>
    </row>
    <row r="68" spans="1:30" ht="12.75" customHeight="1">
      <c r="A68" s="65" t="s">
        <v>32</v>
      </c>
      <c r="B68" s="71" t="str">
        <f>IFERROR(B10/#REF!*100-100,"--")</f>
        <v>--</v>
      </c>
      <c r="C68" s="71">
        <f t="shared" ref="C68:R92" si="7">IFERROR(C10/B10*100-100,"--")</f>
        <v>35.443631566641045</v>
      </c>
      <c r="D68" s="71">
        <f t="shared" si="7"/>
        <v>9.2473847236828988</v>
      </c>
      <c r="E68" s="71">
        <f t="shared" si="7"/>
        <v>14.845560124253538</v>
      </c>
      <c r="F68" s="71">
        <f t="shared" si="7"/>
        <v>29.463427130896065</v>
      </c>
      <c r="G68" s="71">
        <f t="shared" si="7"/>
        <v>47.170736235140112</v>
      </c>
      <c r="H68" s="71">
        <f t="shared" si="7"/>
        <v>-14.490635273639313</v>
      </c>
      <c r="I68" s="71">
        <f t="shared" si="7"/>
        <v>7.9941490909888557E-2</v>
      </c>
      <c r="J68" s="71">
        <f t="shared" si="7"/>
        <v>6.3739439343057995</v>
      </c>
      <c r="K68" s="71">
        <f t="shared" si="7"/>
        <v>24.435142839205383</v>
      </c>
      <c r="L68" s="71">
        <f t="shared" si="7"/>
        <v>17.736872889958562</v>
      </c>
      <c r="M68" s="71">
        <f t="shared" si="7"/>
        <v>7.1839070715360691</v>
      </c>
      <c r="N68" s="71">
        <f t="shared" si="7"/>
        <v>27.713245936411667</v>
      </c>
      <c r="O68" s="71">
        <f t="shared" si="7"/>
        <v>6.4287894341508007</v>
      </c>
      <c r="P68" s="71">
        <f t="shared" si="7"/>
        <v>-6.7318724249204109</v>
      </c>
      <c r="Q68" s="71">
        <f t="shared" si="7"/>
        <v>19.878499366108528</v>
      </c>
      <c r="R68" s="71">
        <f t="shared" si="7"/>
        <v>8.2258375866387041</v>
      </c>
      <c r="S68" s="71">
        <f t="shared" si="6"/>
        <v>2.9475414942014595</v>
      </c>
      <c r="T68" s="71">
        <f t="shared" si="6"/>
        <v>6.8364565410767852</v>
      </c>
      <c r="U68" s="71">
        <f t="shared" si="6"/>
        <v>5.6621834910372257</v>
      </c>
      <c r="V68" s="71">
        <f t="shared" si="6"/>
        <v>5.5627025271106589</v>
      </c>
      <c r="W68" s="71">
        <f t="shared" si="6"/>
        <v>1.468013513793224</v>
      </c>
      <c r="X68" s="71">
        <f t="shared" si="6"/>
        <v>6.0962457054587844</v>
      </c>
      <c r="Y68" s="71">
        <f t="shared" si="6"/>
        <v>-2.5728514207062432</v>
      </c>
      <c r="Z68" s="71">
        <f t="shared" si="6"/>
        <v>-8.4002784442333365</v>
      </c>
      <c r="AA68" s="71">
        <f t="shared" si="6"/>
        <v>-5.6537309454804898</v>
      </c>
      <c r="AB68" s="71">
        <f t="shared" si="6"/>
        <v>19.796418312603748</v>
      </c>
      <c r="AC68" s="71">
        <f t="shared" si="6"/>
        <v>-33.780099480483187</v>
      </c>
      <c r="AD68" s="71">
        <f t="shared" ref="AD68:AD92" si="8">IFERROR(POWER(AC10/B10,1/28)*100-100,"--")</f>
        <v>7.0379687286512933</v>
      </c>
    </row>
    <row r="69" spans="1:30" ht="12.75" customHeight="1">
      <c r="A69" s="65" t="s">
        <v>31</v>
      </c>
      <c r="B69" s="71" t="str">
        <f>IFERROR(B11/#REF!*100-100,"--")</f>
        <v>--</v>
      </c>
      <c r="C69" s="71">
        <f t="shared" si="7"/>
        <v>45.165490044242006</v>
      </c>
      <c r="D69" s="71">
        <f t="shared" si="6"/>
        <v>6.2915626539286507</v>
      </c>
      <c r="E69" s="71">
        <f t="shared" si="6"/>
        <v>14.630852234453684</v>
      </c>
      <c r="F69" s="71">
        <f t="shared" si="6"/>
        <v>8.5171618013404355</v>
      </c>
      <c r="G69" s="71">
        <f t="shared" si="6"/>
        <v>19.684488165465396</v>
      </c>
      <c r="H69" s="71">
        <f t="shared" si="6"/>
        <v>-6.4966513028031301</v>
      </c>
      <c r="I69" s="71">
        <f t="shared" si="6"/>
        <v>12.105811794595283</v>
      </c>
      <c r="J69" s="71">
        <f t="shared" si="6"/>
        <v>5.5705558441074459</v>
      </c>
      <c r="K69" s="71">
        <f t="shared" si="6"/>
        <v>24.050058302789395</v>
      </c>
      <c r="L69" s="71">
        <f t="shared" si="6"/>
        <v>13.757756990305751</v>
      </c>
      <c r="M69" s="71">
        <f t="shared" si="6"/>
        <v>12.859476122296854</v>
      </c>
      <c r="N69" s="71">
        <f t="shared" si="6"/>
        <v>1.2199194737255539</v>
      </c>
      <c r="O69" s="71">
        <f t="shared" si="6"/>
        <v>-5.0206439668716314</v>
      </c>
      <c r="P69" s="71">
        <f t="shared" si="6"/>
        <v>-14.822943868334335</v>
      </c>
      <c r="Q69" s="71">
        <f t="shared" si="6"/>
        <v>9.0316264223946519</v>
      </c>
      <c r="R69" s="71">
        <f t="shared" si="6"/>
        <v>-8.2349055487384106</v>
      </c>
      <c r="S69" s="71">
        <f t="shared" si="6"/>
        <v>2.652498920624339</v>
      </c>
      <c r="T69" s="71">
        <f t="shared" si="6"/>
        <v>-10.237484972574805</v>
      </c>
      <c r="U69" s="71">
        <f t="shared" si="6"/>
        <v>-0.89398473442776094</v>
      </c>
      <c r="V69" s="71">
        <f t="shared" si="6"/>
        <v>-0.43383687087290923</v>
      </c>
      <c r="W69" s="71">
        <f t="shared" si="6"/>
        <v>-7.4356721904071605</v>
      </c>
      <c r="X69" s="71">
        <f t="shared" si="6"/>
        <v>8.4341302953758941</v>
      </c>
      <c r="Y69" s="71">
        <f t="shared" si="6"/>
        <v>5.6863945670599492E-2</v>
      </c>
      <c r="Z69" s="71">
        <f t="shared" si="6"/>
        <v>-0.50281735607725864</v>
      </c>
      <c r="AA69" s="71">
        <f t="shared" si="6"/>
        <v>-1.5992880722130565</v>
      </c>
      <c r="AB69" s="71">
        <f t="shared" si="6"/>
        <v>22.423152426938316</v>
      </c>
      <c r="AC69" s="71">
        <f t="shared" si="6"/>
        <v>-16.053255184407817</v>
      </c>
      <c r="AD69" s="71">
        <f t="shared" si="8"/>
        <v>4.0602075912441222</v>
      </c>
    </row>
    <row r="70" spans="1:30" ht="12.75" customHeight="1">
      <c r="A70" s="65" t="s">
        <v>30</v>
      </c>
      <c r="B70" s="71" t="str">
        <f>IFERROR(B12/#REF!*100-100,"--")</f>
        <v>--</v>
      </c>
      <c r="C70" s="71">
        <f t="shared" si="7"/>
        <v>52.989624296851872</v>
      </c>
      <c r="D70" s="71">
        <f t="shared" si="6"/>
        <v>0.27613739961537931</v>
      </c>
      <c r="E70" s="71">
        <f t="shared" si="6"/>
        <v>3.8016092802774466</v>
      </c>
      <c r="F70" s="71">
        <f t="shared" si="6"/>
        <v>9.351657825487834</v>
      </c>
      <c r="G70" s="71">
        <f t="shared" si="6"/>
        <v>8.3439597880066856</v>
      </c>
      <c r="H70" s="71">
        <f t="shared" si="6"/>
        <v>-4.4750106512099848</v>
      </c>
      <c r="I70" s="71">
        <f t="shared" si="6"/>
        <v>9.4566657245029262</v>
      </c>
      <c r="J70" s="71">
        <f t="shared" si="6"/>
        <v>13.328251366152855</v>
      </c>
      <c r="K70" s="71">
        <f t="shared" si="6"/>
        <v>17.044336988264689</v>
      </c>
      <c r="L70" s="71">
        <f t="shared" si="6"/>
        <v>8.1533958524387486</v>
      </c>
      <c r="M70" s="71">
        <f t="shared" si="6"/>
        <v>0.63562688940646694</v>
      </c>
      <c r="N70" s="71">
        <f t="shared" si="6"/>
        <v>-3.7136259018823665</v>
      </c>
      <c r="O70" s="71">
        <f t="shared" si="6"/>
        <v>-12.086344461620271</v>
      </c>
      <c r="P70" s="71">
        <f t="shared" si="6"/>
        <v>-22.319264971233849</v>
      </c>
      <c r="Q70" s="71">
        <f t="shared" si="6"/>
        <v>2.6964810171045173</v>
      </c>
      <c r="R70" s="71">
        <f t="shared" si="6"/>
        <v>9.6250020343955072</v>
      </c>
      <c r="S70" s="71">
        <f t="shared" si="6"/>
        <v>5.8982559400291024</v>
      </c>
      <c r="T70" s="71">
        <f t="shared" si="6"/>
        <v>8.8532797795695046</v>
      </c>
      <c r="U70" s="71">
        <f t="shared" si="6"/>
        <v>18.002838520382596</v>
      </c>
      <c r="V70" s="71">
        <f t="shared" si="6"/>
        <v>20.639369833691518</v>
      </c>
      <c r="W70" s="71">
        <f t="shared" si="6"/>
        <v>18.469307369505387</v>
      </c>
      <c r="X70" s="71">
        <f t="shared" si="6"/>
        <v>28.264624211373047</v>
      </c>
      <c r="Y70" s="71">
        <f t="shared" si="6"/>
        <v>6.6666514370869834</v>
      </c>
      <c r="Z70" s="71">
        <f t="shared" si="6"/>
        <v>-3.0648129119549878</v>
      </c>
      <c r="AA70" s="71">
        <f t="shared" si="6"/>
        <v>30.307780441598311</v>
      </c>
      <c r="AB70" s="71">
        <f t="shared" si="6"/>
        <v>11.915730017812137</v>
      </c>
      <c r="AC70" s="71">
        <f t="shared" si="6"/>
        <v>12.45204240539492</v>
      </c>
      <c r="AD70" s="71">
        <f t="shared" si="8"/>
        <v>8.1264696791417208</v>
      </c>
    </row>
    <row r="71" spans="1:30" ht="12.75" customHeight="1">
      <c r="A71" s="65" t="s">
        <v>29</v>
      </c>
      <c r="B71" s="71" t="str">
        <f>IFERROR(B13/#REF!*100-100,"--")</f>
        <v>--</v>
      </c>
      <c r="C71" s="71">
        <f t="shared" si="7"/>
        <v>0.68031693602144117</v>
      </c>
      <c r="D71" s="71">
        <f t="shared" si="6"/>
        <v>12.469558561364622</v>
      </c>
      <c r="E71" s="71">
        <f t="shared" si="6"/>
        <v>7.2697958526036501</v>
      </c>
      <c r="F71" s="71">
        <f t="shared" si="6"/>
        <v>15.288332138213391</v>
      </c>
      <c r="G71" s="71">
        <f t="shared" si="6"/>
        <v>26.947065273188201</v>
      </c>
      <c r="H71" s="71">
        <f t="shared" si="6"/>
        <v>-6.0142318934416465</v>
      </c>
      <c r="I71" s="71">
        <f t="shared" si="6"/>
        <v>1.5656602850846895</v>
      </c>
      <c r="J71" s="71">
        <f t="shared" si="6"/>
        <v>10.721812489054372</v>
      </c>
      <c r="K71" s="71">
        <f t="shared" si="6"/>
        <v>36.231417079287127</v>
      </c>
      <c r="L71" s="71">
        <f t="shared" si="6"/>
        <v>7.1122599397748161</v>
      </c>
      <c r="M71" s="71">
        <f t="shared" si="6"/>
        <v>7.5292213912884023</v>
      </c>
      <c r="N71" s="71">
        <f t="shared" si="6"/>
        <v>-6.9399558848395486</v>
      </c>
      <c r="O71" s="71">
        <f t="shared" si="6"/>
        <v>-6.3624118367897609</v>
      </c>
      <c r="P71" s="71">
        <f t="shared" si="6"/>
        <v>-12.664860982343839</v>
      </c>
      <c r="Q71" s="71">
        <f t="shared" si="6"/>
        <v>4.6136226000224099</v>
      </c>
      <c r="R71" s="71">
        <f t="shared" si="6"/>
        <v>4.9283856801171595</v>
      </c>
      <c r="S71" s="71">
        <f t="shared" si="6"/>
        <v>11.937759130560281</v>
      </c>
      <c r="T71" s="71">
        <f t="shared" si="6"/>
        <v>-8.2533210343035535</v>
      </c>
      <c r="U71" s="71">
        <f t="shared" si="6"/>
        <v>10.377310911607566</v>
      </c>
      <c r="V71" s="71">
        <f t="shared" si="6"/>
        <v>2.2389213632471439</v>
      </c>
      <c r="W71" s="71">
        <f t="shared" si="6"/>
        <v>-2.0436208780294436</v>
      </c>
      <c r="X71" s="71">
        <f t="shared" si="6"/>
        <v>-4.0422550376335948</v>
      </c>
      <c r="Y71" s="71">
        <f t="shared" si="6"/>
        <v>-2.1968881808305127</v>
      </c>
      <c r="Z71" s="71">
        <f t="shared" si="6"/>
        <v>-5.2375199931210119</v>
      </c>
      <c r="AA71" s="71">
        <f t="shared" si="6"/>
        <v>-22.997546606034277</v>
      </c>
      <c r="AB71" s="71">
        <f t="shared" si="6"/>
        <v>9.9029118482860383</v>
      </c>
      <c r="AC71" s="71">
        <f t="shared" si="6"/>
        <v>10.90404694328808</v>
      </c>
      <c r="AD71" s="71">
        <f t="shared" si="8"/>
        <v>3.0730191991157056</v>
      </c>
    </row>
    <row r="72" spans="1:30" ht="12.75" customHeight="1">
      <c r="A72" s="65" t="s">
        <v>28</v>
      </c>
      <c r="B72" s="71" t="str">
        <f>IFERROR(B14/#REF!*100-100,"--")</f>
        <v>--</v>
      </c>
      <c r="C72" s="71">
        <f t="shared" si="7"/>
        <v>-21.406322147554093</v>
      </c>
      <c r="D72" s="71">
        <f t="shared" si="6"/>
        <v>1.4265191066203329</v>
      </c>
      <c r="E72" s="71">
        <f t="shared" si="6"/>
        <v>19.504441541478627</v>
      </c>
      <c r="F72" s="71">
        <f t="shared" si="6"/>
        <v>19.596438766552637</v>
      </c>
      <c r="G72" s="71">
        <f t="shared" si="6"/>
        <v>38.359018160211065</v>
      </c>
      <c r="H72" s="71">
        <f t="shared" si="6"/>
        <v>-12.967996959020525</v>
      </c>
      <c r="I72" s="71">
        <f t="shared" si="6"/>
        <v>-11.294922840780714</v>
      </c>
      <c r="J72" s="71">
        <f t="shared" si="6"/>
        <v>-2.6468002239684125</v>
      </c>
      <c r="K72" s="71">
        <f t="shared" si="6"/>
        <v>21.233218128439773</v>
      </c>
      <c r="L72" s="71">
        <f t="shared" si="6"/>
        <v>-0.98845369430708274</v>
      </c>
      <c r="M72" s="71">
        <f t="shared" si="6"/>
        <v>-0.8263318363405574</v>
      </c>
      <c r="N72" s="71">
        <f t="shared" si="6"/>
        <v>66.926950121192931</v>
      </c>
      <c r="O72" s="71">
        <f t="shared" si="6"/>
        <v>-3.5591722006255111</v>
      </c>
      <c r="P72" s="71">
        <f t="shared" si="6"/>
        <v>-20.986459742265978</v>
      </c>
      <c r="Q72" s="71">
        <f t="shared" si="6"/>
        <v>14.211664389317221</v>
      </c>
      <c r="R72" s="71">
        <f t="shared" si="6"/>
        <v>-2.7743585926491079</v>
      </c>
      <c r="S72" s="71">
        <f t="shared" si="6"/>
        <v>3.6298107110456499</v>
      </c>
      <c r="T72" s="71">
        <f t="shared" si="6"/>
        <v>-14.84650117736777</v>
      </c>
      <c r="U72" s="71">
        <f t="shared" si="6"/>
        <v>-2.6658432940063364</v>
      </c>
      <c r="V72" s="71">
        <f t="shared" si="6"/>
        <v>4.7126322959918099</v>
      </c>
      <c r="W72" s="71">
        <f t="shared" si="6"/>
        <v>-1.2368733211836229</v>
      </c>
      <c r="X72" s="71">
        <f t="shared" si="6"/>
        <v>9.9383629664599198</v>
      </c>
      <c r="Y72" s="71">
        <f t="shared" si="6"/>
        <v>1.7050074207317465</v>
      </c>
      <c r="Z72" s="71">
        <f t="shared" si="6"/>
        <v>-2.2182764860493904</v>
      </c>
      <c r="AA72" s="71">
        <f t="shared" si="6"/>
        <v>-3.7018520278931817</v>
      </c>
      <c r="AB72" s="71">
        <f t="shared" si="6"/>
        <v>8.6953686150535816</v>
      </c>
      <c r="AC72" s="71">
        <f t="shared" si="6"/>
        <v>-63.209404515115324</v>
      </c>
      <c r="AD72" s="71">
        <f t="shared" si="8"/>
        <v>-1.0456894081011114</v>
      </c>
    </row>
    <row r="73" spans="1:30" ht="12.75" customHeight="1">
      <c r="A73" s="65" t="s">
        <v>27</v>
      </c>
      <c r="B73" s="71" t="str">
        <f>IFERROR(B15/#REF!*100-100,"--")</f>
        <v>--</v>
      </c>
      <c r="C73" s="71">
        <f t="shared" si="7"/>
        <v>5.2357331988317242</v>
      </c>
      <c r="D73" s="71">
        <f t="shared" si="6"/>
        <v>12.741071638252706</v>
      </c>
      <c r="E73" s="71">
        <f t="shared" si="6"/>
        <v>0.62819404313248128</v>
      </c>
      <c r="F73" s="71">
        <f t="shared" si="6"/>
        <v>0.28072341581571436</v>
      </c>
      <c r="G73" s="71">
        <f t="shared" si="6"/>
        <v>12.732653468963932</v>
      </c>
      <c r="H73" s="71">
        <f t="shared" si="6"/>
        <v>-14.879990814171933</v>
      </c>
      <c r="I73" s="71">
        <f t="shared" si="6"/>
        <v>-10.66802927442744</v>
      </c>
      <c r="J73" s="71">
        <f t="shared" si="6"/>
        <v>2.3929027404180374</v>
      </c>
      <c r="K73" s="71">
        <f t="shared" si="6"/>
        <v>16.139072759831151</v>
      </c>
      <c r="L73" s="71">
        <f t="shared" si="6"/>
        <v>11.814292597327693</v>
      </c>
      <c r="M73" s="71">
        <f t="shared" si="6"/>
        <v>8.6991150713873679</v>
      </c>
      <c r="N73" s="71">
        <f t="shared" si="6"/>
        <v>5.4364674228271923</v>
      </c>
      <c r="O73" s="71">
        <f t="shared" si="6"/>
        <v>-2.185417251262237</v>
      </c>
      <c r="P73" s="71">
        <f t="shared" si="6"/>
        <v>-10.061771934923939</v>
      </c>
      <c r="Q73" s="71">
        <f t="shared" si="6"/>
        <v>15.820002074968698</v>
      </c>
      <c r="R73" s="71">
        <f t="shared" si="6"/>
        <v>6.8818493341062066</v>
      </c>
      <c r="S73" s="71">
        <f t="shared" si="6"/>
        <v>-2.2240917196574799</v>
      </c>
      <c r="T73" s="71">
        <f t="shared" si="6"/>
        <v>3.1982126215507805</v>
      </c>
      <c r="U73" s="71">
        <f t="shared" si="6"/>
        <v>9.1087020036036535</v>
      </c>
      <c r="V73" s="71">
        <f t="shared" si="6"/>
        <v>2.6552118014621158</v>
      </c>
      <c r="W73" s="71">
        <f t="shared" si="6"/>
        <v>5.0560864895172557</v>
      </c>
      <c r="X73" s="71">
        <f t="shared" si="6"/>
        <v>4.8669420960441414</v>
      </c>
      <c r="Y73" s="71">
        <f t="shared" si="6"/>
        <v>6.0033306855208792</v>
      </c>
      <c r="Z73" s="71">
        <f t="shared" si="6"/>
        <v>-4.1972050535032963</v>
      </c>
      <c r="AA73" s="71">
        <f t="shared" si="6"/>
        <v>-17.638964243933245</v>
      </c>
      <c r="AB73" s="71">
        <f t="shared" si="6"/>
        <v>16.08786575995822</v>
      </c>
      <c r="AC73" s="71">
        <f t="shared" si="6"/>
        <v>7.9215685527254607</v>
      </c>
      <c r="AD73" s="71">
        <f t="shared" si="8"/>
        <v>2.8928667986244392</v>
      </c>
    </row>
    <row r="74" spans="1:30" ht="12.75" customHeight="1">
      <c r="A74" s="65" t="s">
        <v>26</v>
      </c>
      <c r="B74" s="71" t="str">
        <f>IFERROR(B16/#REF!*100-100,"--")</f>
        <v>--</v>
      </c>
      <c r="C74" s="71">
        <f t="shared" si="7"/>
        <v>43.077024557541961</v>
      </c>
      <c r="D74" s="71">
        <f t="shared" si="6"/>
        <v>13.415045928463215</v>
      </c>
      <c r="E74" s="71">
        <f t="shared" si="6"/>
        <v>11.559267237342425</v>
      </c>
      <c r="F74" s="71">
        <f t="shared" si="6"/>
        <v>18.056286283386754</v>
      </c>
      <c r="G74" s="71">
        <f t="shared" si="6"/>
        <v>43.728485885316928</v>
      </c>
      <c r="H74" s="71">
        <f t="shared" si="6"/>
        <v>-35.015730123074164</v>
      </c>
      <c r="I74" s="71">
        <f t="shared" si="6"/>
        <v>-5.2228572739968513</v>
      </c>
      <c r="J74" s="71">
        <f t="shared" si="6"/>
        <v>2.5152221142291182</v>
      </c>
      <c r="K74" s="71">
        <f t="shared" si="6"/>
        <v>18.909621493426414</v>
      </c>
      <c r="L74" s="71">
        <f t="shared" si="6"/>
        <v>5.8165217934238882</v>
      </c>
      <c r="M74" s="71">
        <f t="shared" si="6"/>
        <v>16.33023574176336</v>
      </c>
      <c r="N74" s="71">
        <f t="shared" si="6"/>
        <v>-56.008736680542192</v>
      </c>
      <c r="O74" s="71">
        <f t="shared" si="6"/>
        <v>-6.726839724748146</v>
      </c>
      <c r="P74" s="71">
        <f t="shared" si="6"/>
        <v>-30.495834964658286</v>
      </c>
      <c r="Q74" s="71">
        <f t="shared" si="6"/>
        <v>44.539935778668109</v>
      </c>
      <c r="R74" s="71">
        <f t="shared" si="6"/>
        <v>0.77934324057520143</v>
      </c>
      <c r="S74" s="71">
        <f t="shared" si="6"/>
        <v>0.12456233304263264</v>
      </c>
      <c r="T74" s="71">
        <f t="shared" si="6"/>
        <v>5.0636371889612803</v>
      </c>
      <c r="U74" s="71">
        <f t="shared" si="6"/>
        <v>35.637341788701178</v>
      </c>
      <c r="V74" s="71">
        <f t="shared" si="6"/>
        <v>-16.719659342325116</v>
      </c>
      <c r="W74" s="71">
        <f t="shared" si="6"/>
        <v>-13.706029983623239</v>
      </c>
      <c r="X74" s="71">
        <f t="shared" si="6"/>
        <v>3.2663852092553469</v>
      </c>
      <c r="Y74" s="71">
        <f t="shared" si="6"/>
        <v>22.539878438467227</v>
      </c>
      <c r="Z74" s="71">
        <f t="shared" si="6"/>
        <v>-9.8876788595480036</v>
      </c>
      <c r="AA74" s="71">
        <f t="shared" si="6"/>
        <v>-13.458087563364828</v>
      </c>
      <c r="AB74" s="71">
        <f t="shared" si="6"/>
        <v>42.802122640639595</v>
      </c>
      <c r="AC74" s="71">
        <f t="shared" si="6"/>
        <v>17.82121979374331</v>
      </c>
      <c r="AD74" s="71">
        <f t="shared" si="8"/>
        <v>2.5207978691457242</v>
      </c>
    </row>
    <row r="75" spans="1:30" ht="12.75" customHeight="1">
      <c r="A75" s="65" t="s">
        <v>25</v>
      </c>
      <c r="B75" s="71" t="str">
        <f>IFERROR(B17/#REF!*100-100,"--")</f>
        <v>--</v>
      </c>
      <c r="C75" s="71">
        <f t="shared" si="7"/>
        <v>0.11880409447526574</v>
      </c>
      <c r="D75" s="71">
        <f t="shared" si="6"/>
        <v>12.985643261976179</v>
      </c>
      <c r="E75" s="71">
        <f t="shared" si="6"/>
        <v>5.4672398966127105</v>
      </c>
      <c r="F75" s="71">
        <f t="shared" si="6"/>
        <v>3.1891669900330868</v>
      </c>
      <c r="G75" s="71">
        <f t="shared" si="6"/>
        <v>32.249440509511373</v>
      </c>
      <c r="H75" s="71">
        <f t="shared" si="6"/>
        <v>-27.569114826647777</v>
      </c>
      <c r="I75" s="71">
        <f t="shared" si="6"/>
        <v>-11.548397345331409</v>
      </c>
      <c r="J75" s="71">
        <f t="shared" si="6"/>
        <v>-5.4524976352857095</v>
      </c>
      <c r="K75" s="71">
        <f t="shared" si="6"/>
        <v>18.166221364435415</v>
      </c>
      <c r="L75" s="71">
        <f t="shared" si="6"/>
        <v>0.63730322126842509</v>
      </c>
      <c r="M75" s="71">
        <f t="shared" si="6"/>
        <v>4.0367703840650933</v>
      </c>
      <c r="N75" s="71">
        <f t="shared" si="6"/>
        <v>0.85047683280609476</v>
      </c>
      <c r="O75" s="71">
        <f t="shared" si="6"/>
        <v>-7.5450746033028082</v>
      </c>
      <c r="P75" s="71">
        <f t="shared" si="6"/>
        <v>-28.770651138840094</v>
      </c>
      <c r="Q75" s="71">
        <f t="shared" si="6"/>
        <v>25.388273631635798</v>
      </c>
      <c r="R75" s="71">
        <f t="shared" si="6"/>
        <v>2.3334292568649033</v>
      </c>
      <c r="S75" s="71">
        <f t="shared" si="6"/>
        <v>-1.0187403814164497</v>
      </c>
      <c r="T75" s="71">
        <f t="shared" si="6"/>
        <v>1.5569119792738348</v>
      </c>
      <c r="U75" s="71">
        <f t="shared" si="6"/>
        <v>2.8913578768637223</v>
      </c>
      <c r="V75" s="71">
        <f t="shared" si="6"/>
        <v>3.5822898784636266</v>
      </c>
      <c r="W75" s="71">
        <f t="shared" si="6"/>
        <v>1.5069672630634301</v>
      </c>
      <c r="X75" s="71">
        <f t="shared" si="6"/>
        <v>-3.5643147888143574</v>
      </c>
      <c r="Y75" s="71">
        <f t="shared" si="6"/>
        <v>5.9577854982245668</v>
      </c>
      <c r="Z75" s="71">
        <f t="shared" si="6"/>
        <v>-12.622604494562566</v>
      </c>
      <c r="AA75" s="71">
        <f t="shared" si="6"/>
        <v>-6.4579975999598389</v>
      </c>
      <c r="AB75" s="71">
        <f t="shared" si="6"/>
        <v>33.694898929377757</v>
      </c>
      <c r="AC75" s="71">
        <f t="shared" si="6"/>
        <v>18.467085179075809</v>
      </c>
      <c r="AD75" s="71">
        <f t="shared" si="8"/>
        <v>1.4483219985468736</v>
      </c>
    </row>
    <row r="76" spans="1:30" ht="12.75" customHeight="1">
      <c r="A76" s="65" t="s">
        <v>24</v>
      </c>
      <c r="B76" s="71" t="str">
        <f>IFERROR(B18/#REF!*100-100,"--")</f>
        <v>--</v>
      </c>
      <c r="C76" s="71">
        <f t="shared" si="7"/>
        <v>-12.546758042515634</v>
      </c>
      <c r="D76" s="71">
        <f t="shared" si="6"/>
        <v>16.972450058667476</v>
      </c>
      <c r="E76" s="71">
        <f t="shared" si="6"/>
        <v>9.1345363528442505</v>
      </c>
      <c r="F76" s="71">
        <f t="shared" si="6"/>
        <v>16.703595368926827</v>
      </c>
      <c r="G76" s="71">
        <f t="shared" si="6"/>
        <v>31.774649453636187</v>
      </c>
      <c r="H76" s="71">
        <f t="shared" si="6"/>
        <v>-5.2793298792217627</v>
      </c>
      <c r="I76" s="71">
        <f t="shared" si="6"/>
        <v>-8.1301410847788418</v>
      </c>
      <c r="J76" s="71">
        <f t="shared" si="6"/>
        <v>-18.977206833827537</v>
      </c>
      <c r="K76" s="71">
        <f t="shared" si="6"/>
        <v>13.848845209590792</v>
      </c>
      <c r="L76" s="71">
        <f t="shared" si="6"/>
        <v>29.188988933505442</v>
      </c>
      <c r="M76" s="71">
        <f t="shared" si="6"/>
        <v>10.457964742412074</v>
      </c>
      <c r="N76" s="71">
        <f t="shared" si="6"/>
        <v>4.0427051661186937</v>
      </c>
      <c r="O76" s="71">
        <f t="shared" si="6"/>
        <v>22.711006943188821</v>
      </c>
      <c r="P76" s="71">
        <f t="shared" si="6"/>
        <v>-17.649020667215211</v>
      </c>
      <c r="Q76" s="71">
        <f t="shared" si="6"/>
        <v>13.234719667061029</v>
      </c>
      <c r="R76" s="71">
        <f t="shared" si="6"/>
        <v>30.406005003145054</v>
      </c>
      <c r="S76" s="71">
        <f t="shared" si="6"/>
        <v>10.182934839530901</v>
      </c>
      <c r="T76" s="71">
        <f t="shared" si="6"/>
        <v>-11.593727310143322</v>
      </c>
      <c r="U76" s="71">
        <f t="shared" si="6"/>
        <v>4.1042219378679192</v>
      </c>
      <c r="V76" s="71">
        <f t="shared" si="6"/>
        <v>3.2684086063274833</v>
      </c>
      <c r="W76" s="71">
        <f t="shared" si="6"/>
        <v>8.6759986271727882</v>
      </c>
      <c r="X76" s="71">
        <f t="shared" si="6"/>
        <v>7.4585816185241498</v>
      </c>
      <c r="Y76" s="71">
        <f t="shared" si="6"/>
        <v>4.7850653366368476</v>
      </c>
      <c r="Z76" s="71">
        <f t="shared" si="6"/>
        <v>10.167942788024817</v>
      </c>
      <c r="AA76" s="71">
        <f t="shared" si="6"/>
        <v>-0.49088056262523594</v>
      </c>
      <c r="AB76" s="71">
        <f t="shared" si="6"/>
        <v>3.3337062943943749</v>
      </c>
      <c r="AC76" s="71">
        <f t="shared" si="6"/>
        <v>21.462519189281196</v>
      </c>
      <c r="AD76" s="71">
        <f t="shared" si="8"/>
        <v>6.1963184733537986</v>
      </c>
    </row>
    <row r="77" spans="1:30" ht="12.75" customHeight="1">
      <c r="A77" s="65" t="s">
        <v>23</v>
      </c>
      <c r="B77" s="71" t="str">
        <f>IFERROR(B19/#REF!*100-100,"--")</f>
        <v>--</v>
      </c>
      <c r="C77" s="71">
        <f t="shared" si="7"/>
        <v>0.94885473374850449</v>
      </c>
      <c r="D77" s="71">
        <f t="shared" si="6"/>
        <v>9.8075885493273489</v>
      </c>
      <c r="E77" s="71">
        <f t="shared" si="6"/>
        <v>-1.0350931330836488</v>
      </c>
      <c r="F77" s="71">
        <f t="shared" si="6"/>
        <v>9.7822451232383116</v>
      </c>
      <c r="G77" s="71">
        <f t="shared" si="6"/>
        <v>21.758609919895846</v>
      </c>
      <c r="H77" s="71">
        <f t="shared" si="6"/>
        <v>-23.310239528350294</v>
      </c>
      <c r="I77" s="71">
        <f t="shared" si="6"/>
        <v>-6.1372795171954095</v>
      </c>
      <c r="J77" s="71">
        <f t="shared" si="6"/>
        <v>4.5390232553462937</v>
      </c>
      <c r="K77" s="71">
        <f t="shared" si="6"/>
        <v>21.090114173471079</v>
      </c>
      <c r="L77" s="71">
        <f t="shared" si="6"/>
        <v>9.2913558177636162</v>
      </c>
      <c r="M77" s="71">
        <f t="shared" si="6"/>
        <v>7.8927438305819209</v>
      </c>
      <c r="N77" s="71">
        <f t="shared" ref="D77:AC87" si="9">IFERROR(N19/M19*100-100,"--")</f>
        <v>5.6768732267177029</v>
      </c>
      <c r="O77" s="71">
        <f t="shared" si="9"/>
        <v>7.2344897751946746E-2</v>
      </c>
      <c r="P77" s="71">
        <f t="shared" si="9"/>
        <v>-26.616692891542513</v>
      </c>
      <c r="Q77" s="71">
        <f t="shared" si="9"/>
        <v>38.277633361307664</v>
      </c>
      <c r="R77" s="71">
        <f t="shared" si="9"/>
        <v>7.2492444074008944</v>
      </c>
      <c r="S77" s="71">
        <f t="shared" si="9"/>
        <v>9.0116786045538078</v>
      </c>
      <c r="T77" s="71">
        <f t="shared" si="9"/>
        <v>3.8383431322294825</v>
      </c>
      <c r="U77" s="71">
        <f t="shared" si="9"/>
        <v>3.7934929429735291</v>
      </c>
      <c r="V77" s="71">
        <f t="shared" si="9"/>
        <v>0.41907419285294623</v>
      </c>
      <c r="W77" s="71">
        <f t="shared" si="9"/>
        <v>0.50156401085175162</v>
      </c>
      <c r="X77" s="71">
        <f t="shared" si="9"/>
        <v>3.3129728551047606</v>
      </c>
      <c r="Y77" s="71">
        <f t="shared" si="9"/>
        <v>7.0005810294587576</v>
      </c>
      <c r="Z77" s="71">
        <f t="shared" si="9"/>
        <v>-4.5182633825580467</v>
      </c>
      <c r="AA77" s="71">
        <f t="shared" si="9"/>
        <v>-9.3846499254875368</v>
      </c>
      <c r="AB77" s="71">
        <f t="shared" si="9"/>
        <v>23.837152284048301</v>
      </c>
      <c r="AC77" s="71">
        <f t="shared" si="9"/>
        <v>18.411636885174858</v>
      </c>
      <c r="AD77" s="71">
        <f t="shared" si="8"/>
        <v>4.0209111756753515</v>
      </c>
    </row>
    <row r="78" spans="1:30" ht="12.75" customHeight="1">
      <c r="A78" s="65" t="s">
        <v>22</v>
      </c>
      <c r="B78" s="71" t="str">
        <f>IFERROR(B20/#REF!*100-100,"--")</f>
        <v>--</v>
      </c>
      <c r="C78" s="71">
        <f t="shared" si="7"/>
        <v>24.372202553634608</v>
      </c>
      <c r="D78" s="71">
        <f t="shared" si="9"/>
        <v>24.832099540317927</v>
      </c>
      <c r="E78" s="71">
        <f t="shared" si="9"/>
        <v>13.274302064979921</v>
      </c>
      <c r="F78" s="71">
        <f t="shared" si="9"/>
        <v>15.11246550821663</v>
      </c>
      <c r="G78" s="71">
        <f t="shared" si="9"/>
        <v>20.245451698859924</v>
      </c>
      <c r="H78" s="71">
        <f t="shared" si="9"/>
        <v>-2.8714085755223806</v>
      </c>
      <c r="I78" s="71">
        <f t="shared" si="9"/>
        <v>3.1333093186762113</v>
      </c>
      <c r="J78" s="71">
        <f t="shared" si="9"/>
        <v>13.390104319555718</v>
      </c>
      <c r="K78" s="71">
        <f t="shared" si="9"/>
        <v>14.369090691656083</v>
      </c>
      <c r="L78" s="71">
        <f t="shared" si="9"/>
        <v>18.186702756532242</v>
      </c>
      <c r="M78" s="71">
        <f t="shared" si="9"/>
        <v>13.558480029670619</v>
      </c>
      <c r="N78" s="71">
        <f t="shared" si="9"/>
        <v>13.265459817317478</v>
      </c>
      <c r="O78" s="71">
        <f t="shared" si="9"/>
        <v>7.4122817307971758</v>
      </c>
      <c r="P78" s="71">
        <f t="shared" si="9"/>
        <v>-20.346562497921255</v>
      </c>
      <c r="Q78" s="71">
        <f t="shared" si="9"/>
        <v>29.79302662874494</v>
      </c>
      <c r="R78" s="71">
        <f t="shared" si="9"/>
        <v>14.47167451517393</v>
      </c>
      <c r="S78" s="71">
        <f t="shared" si="9"/>
        <v>19.842684482296292</v>
      </c>
      <c r="T78" s="71">
        <f t="shared" si="9"/>
        <v>14.879883498128791</v>
      </c>
      <c r="U78" s="71">
        <f t="shared" si="9"/>
        <v>6.602540254915624</v>
      </c>
      <c r="V78" s="71">
        <f t="shared" si="9"/>
        <v>4.215338506737794</v>
      </c>
      <c r="W78" s="71">
        <f t="shared" si="9"/>
        <v>3.9093155396115122</v>
      </c>
      <c r="X78" s="71">
        <f t="shared" si="9"/>
        <v>6.2324914414329413</v>
      </c>
      <c r="Y78" s="71">
        <f t="shared" si="9"/>
        <v>11.134455186072927</v>
      </c>
      <c r="Z78" s="71">
        <f t="shared" si="9"/>
        <v>5.4000005877332029</v>
      </c>
      <c r="AA78" s="71">
        <f t="shared" si="9"/>
        <v>-6.163278521097908</v>
      </c>
      <c r="AB78" s="71">
        <f t="shared" si="9"/>
        <v>13.39773322159725</v>
      </c>
      <c r="AC78" s="71">
        <f t="shared" si="9"/>
        <v>16.119814609718162</v>
      </c>
      <c r="AD78" s="71">
        <f t="shared" si="8"/>
        <v>10.137036748860353</v>
      </c>
    </row>
    <row r="79" spans="1:30" ht="12.75" customHeight="1">
      <c r="A79" s="65" t="s">
        <v>21</v>
      </c>
      <c r="B79" s="71" t="str">
        <f>IFERROR(B21/#REF!*100-100,"--")</f>
        <v>--</v>
      </c>
      <c r="C79" s="71">
        <f t="shared" si="7"/>
        <v>-2.7757994672868307</v>
      </c>
      <c r="D79" s="71">
        <f t="shared" si="9"/>
        <v>9.3788268073074192</v>
      </c>
      <c r="E79" s="71">
        <f t="shared" si="9"/>
        <v>-3.7201472022325959</v>
      </c>
      <c r="F79" s="71">
        <f t="shared" si="9"/>
        <v>13.519424325378665</v>
      </c>
      <c r="G79" s="71">
        <f t="shared" si="9"/>
        <v>19.528306381389456</v>
      </c>
      <c r="H79" s="71">
        <f t="shared" si="9"/>
        <v>-1.81729549197442</v>
      </c>
      <c r="I79" s="71">
        <f t="shared" si="9"/>
        <v>15.308898529201272</v>
      </c>
      <c r="J79" s="71">
        <f t="shared" si="9"/>
        <v>12.317182717786409</v>
      </c>
      <c r="K79" s="71">
        <f t="shared" si="9"/>
        <v>18.024650985577509</v>
      </c>
      <c r="L79" s="71">
        <f t="shared" si="9"/>
        <v>-1.7636164874007818</v>
      </c>
      <c r="M79" s="71">
        <f t="shared" si="9"/>
        <v>14.163952766260309</v>
      </c>
      <c r="N79" s="71">
        <f t="shared" si="9"/>
        <v>6.3513181561645666</v>
      </c>
      <c r="O79" s="71">
        <f t="shared" si="9"/>
        <v>-10.326498733594363</v>
      </c>
      <c r="P79" s="71">
        <f t="shared" si="9"/>
        <v>-25.827572504739734</v>
      </c>
      <c r="Q79" s="71">
        <f t="shared" si="9"/>
        <v>42.876301074444939</v>
      </c>
      <c r="R79" s="71">
        <f t="shared" si="9"/>
        <v>18.389684829488502</v>
      </c>
      <c r="S79" s="71">
        <f t="shared" si="9"/>
        <v>11.930987940976536</v>
      </c>
      <c r="T79" s="71">
        <f t="shared" si="9"/>
        <v>3.7122169649765056</v>
      </c>
      <c r="U79" s="71">
        <f t="shared" si="9"/>
        <v>11.165909377004041</v>
      </c>
      <c r="V79" s="71">
        <f t="shared" si="9"/>
        <v>-6.0212656357469996</v>
      </c>
      <c r="W79" s="71">
        <f t="shared" si="9"/>
        <v>-1.6002183194118231</v>
      </c>
      <c r="X79" s="71">
        <f t="shared" si="9"/>
        <v>6.2195049330677108</v>
      </c>
      <c r="Y79" s="71">
        <f t="shared" si="9"/>
        <v>8.2601663444673363</v>
      </c>
      <c r="Z79" s="71">
        <f t="shared" si="9"/>
        <v>-1.8881999300766807</v>
      </c>
      <c r="AA79" s="71">
        <f t="shared" si="9"/>
        <v>-11.978422222566635</v>
      </c>
      <c r="AB79" s="71">
        <f t="shared" si="9"/>
        <v>20.111097117453468</v>
      </c>
      <c r="AC79" s="71">
        <f t="shared" si="9"/>
        <v>15.978568015376055</v>
      </c>
      <c r="AD79" s="71">
        <f t="shared" si="8"/>
        <v>5.6169855805648723</v>
      </c>
    </row>
    <row r="80" spans="1:30" ht="12.75" customHeight="1">
      <c r="A80" s="65" t="s">
        <v>20</v>
      </c>
      <c r="B80" s="71" t="str">
        <f>IFERROR(B22/#REF!*100-100,"--")</f>
        <v>--</v>
      </c>
      <c r="C80" s="71">
        <f t="shared" si="7"/>
        <v>46.687423275070614</v>
      </c>
      <c r="D80" s="71">
        <f t="shared" si="9"/>
        <v>-15.700507285929163</v>
      </c>
      <c r="E80" s="71">
        <f t="shared" si="9"/>
        <v>-13.252923388142278</v>
      </c>
      <c r="F80" s="71">
        <f t="shared" si="9"/>
        <v>-5.9651681818291564</v>
      </c>
      <c r="G80" s="71">
        <f t="shared" si="9"/>
        <v>-8.352082951554948</v>
      </c>
      <c r="H80" s="71">
        <f t="shared" si="9"/>
        <v>9.0153302574028658</v>
      </c>
      <c r="I80" s="71">
        <f t="shared" si="9"/>
        <v>-3.3871307852935928</v>
      </c>
      <c r="J80" s="71">
        <f t="shared" si="9"/>
        <v>-12.053937824490916</v>
      </c>
      <c r="K80" s="71">
        <f t="shared" si="9"/>
        <v>8.3660832925281312</v>
      </c>
      <c r="L80" s="71">
        <f t="shared" si="9"/>
        <v>-12.292666374504478</v>
      </c>
      <c r="M80" s="71">
        <f t="shared" si="9"/>
        <v>-26.450483729528557</v>
      </c>
      <c r="N80" s="71">
        <f t="shared" si="9"/>
        <v>-32.77072200226138</v>
      </c>
      <c r="O80" s="71">
        <f t="shared" si="9"/>
        <v>8.9161506908142201</v>
      </c>
      <c r="P80" s="71">
        <f t="shared" si="9"/>
        <v>-35.06810167912721</v>
      </c>
      <c r="Q80" s="71">
        <f t="shared" si="9"/>
        <v>8.7889334763710423</v>
      </c>
      <c r="R80" s="71">
        <f t="shared" si="9"/>
        <v>19.914228857321177</v>
      </c>
      <c r="S80" s="71">
        <f t="shared" si="9"/>
        <v>-0.99787210069834487</v>
      </c>
      <c r="T80" s="71">
        <f t="shared" si="9"/>
        <v>-9.3142438164673536</v>
      </c>
      <c r="U80" s="71">
        <f t="shared" si="9"/>
        <v>-9.0936473421342754</v>
      </c>
      <c r="V80" s="71">
        <f t="shared" si="9"/>
        <v>-11.008191898210811</v>
      </c>
      <c r="W80" s="71">
        <f t="shared" si="9"/>
        <v>-4.7691752165298595</v>
      </c>
      <c r="X80" s="71">
        <f t="shared" si="9"/>
        <v>-0.45295128388566752</v>
      </c>
      <c r="Y80" s="71">
        <f t="shared" si="9"/>
        <v>9.393170364302847</v>
      </c>
      <c r="Z80" s="71">
        <f t="shared" si="9"/>
        <v>7.5174018765364679</v>
      </c>
      <c r="AA80" s="71">
        <f t="shared" si="9"/>
        <v>-8.0592404785382143</v>
      </c>
      <c r="AB80" s="71">
        <f t="shared" si="9"/>
        <v>7.4233566606060322</v>
      </c>
      <c r="AC80" s="71">
        <f t="shared" si="9"/>
        <v>-4.5938061026935912</v>
      </c>
      <c r="AD80" s="71">
        <f t="shared" si="8"/>
        <v>-4.4042331243751391</v>
      </c>
    </row>
    <row r="81" spans="1:30" ht="12.75" customHeight="1">
      <c r="A81" s="65" t="s">
        <v>19</v>
      </c>
      <c r="B81" s="71" t="str">
        <f>IFERROR(B23/#REF!*100-100,"--")</f>
        <v>--</v>
      </c>
      <c r="C81" s="71">
        <f t="shared" si="7"/>
        <v>438.0591498246655</v>
      </c>
      <c r="D81" s="71">
        <f t="shared" si="9"/>
        <v>0.19248113866463257</v>
      </c>
      <c r="E81" s="71">
        <f t="shared" si="9"/>
        <v>-9.3521853608623786</v>
      </c>
      <c r="F81" s="71">
        <f t="shared" si="9"/>
        <v>12.767609359221296</v>
      </c>
      <c r="G81" s="71">
        <f t="shared" si="9"/>
        <v>28.058690040932078</v>
      </c>
      <c r="H81" s="71">
        <f t="shared" si="9"/>
        <v>-36.874813679783358</v>
      </c>
      <c r="I81" s="71">
        <f t="shared" si="9"/>
        <v>-14.689299846198665</v>
      </c>
      <c r="J81" s="71">
        <f t="shared" si="9"/>
        <v>-5.1095087947549871</v>
      </c>
      <c r="K81" s="71">
        <f t="shared" si="9"/>
        <v>8.6193044171211568</v>
      </c>
      <c r="L81" s="71">
        <f t="shared" si="9"/>
        <v>-3.5457973699376168</v>
      </c>
      <c r="M81" s="71">
        <f t="shared" si="9"/>
        <v>6.1464974396283623</v>
      </c>
      <c r="N81" s="71">
        <f t="shared" si="9"/>
        <v>-2.7537780537358714</v>
      </c>
      <c r="O81" s="71">
        <f t="shared" si="9"/>
        <v>-3.7190315299998105</v>
      </c>
      <c r="P81" s="71">
        <f t="shared" si="9"/>
        <v>-16.288210281832988</v>
      </c>
      <c r="Q81" s="71">
        <f t="shared" si="9"/>
        <v>37.531900287009734</v>
      </c>
      <c r="R81" s="71">
        <f t="shared" si="9"/>
        <v>29.609924173331393</v>
      </c>
      <c r="S81" s="71">
        <f t="shared" si="9"/>
        <v>-0.59408701031379962</v>
      </c>
      <c r="T81" s="71">
        <f t="shared" si="9"/>
        <v>1.2692946207329499</v>
      </c>
      <c r="U81" s="71">
        <f t="shared" si="9"/>
        <v>2.8733261008182751</v>
      </c>
      <c r="V81" s="71">
        <f t="shared" si="9"/>
        <v>2.8105972530368035</v>
      </c>
      <c r="W81" s="71">
        <f t="shared" si="9"/>
        <v>10.065961710374367</v>
      </c>
      <c r="X81" s="71">
        <f t="shared" si="9"/>
        <v>-0.4723701655208572</v>
      </c>
      <c r="Y81" s="71">
        <f t="shared" si="9"/>
        <v>-0.99705813054983139</v>
      </c>
      <c r="Z81" s="71">
        <f t="shared" si="9"/>
        <v>0.3271646924504239</v>
      </c>
      <c r="AA81" s="71">
        <f t="shared" si="9"/>
        <v>2.2913239962679626</v>
      </c>
      <c r="AB81" s="71">
        <f t="shared" si="9"/>
        <v>21.643760395180863</v>
      </c>
      <c r="AC81" s="71">
        <f t="shared" si="9"/>
        <v>-11.987603997498127</v>
      </c>
      <c r="AD81" s="71">
        <f t="shared" si="8"/>
        <v>7.2558406418309858</v>
      </c>
    </row>
    <row r="82" spans="1:30" ht="12.75" customHeight="1">
      <c r="A82" s="65" t="s">
        <v>18</v>
      </c>
      <c r="B82" s="71" t="str">
        <f>IFERROR(B24/#REF!*100-100,"--")</f>
        <v>--</v>
      </c>
      <c r="C82" s="71">
        <f t="shared" si="7"/>
        <v>101.36004022207405</v>
      </c>
      <c r="D82" s="71">
        <f t="shared" si="9"/>
        <v>11.692491614926809</v>
      </c>
      <c r="E82" s="71">
        <f t="shared" si="9"/>
        <v>11.047724965321009</v>
      </c>
      <c r="F82" s="71">
        <f t="shared" si="9"/>
        <v>11.213283540505529</v>
      </c>
      <c r="G82" s="71">
        <f t="shared" si="9"/>
        <v>18.335476219663065</v>
      </c>
      <c r="H82" s="71">
        <f t="shared" si="9"/>
        <v>-22.668560196478666</v>
      </c>
      <c r="I82" s="71">
        <f t="shared" si="9"/>
        <v>8.7074642267099165</v>
      </c>
      <c r="J82" s="71">
        <f t="shared" si="9"/>
        <v>11.443919161675311</v>
      </c>
      <c r="K82" s="71">
        <f t="shared" si="9"/>
        <v>24.598704141749295</v>
      </c>
      <c r="L82" s="71">
        <f t="shared" si="9"/>
        <v>1.3080157474230276</v>
      </c>
      <c r="M82" s="71">
        <f t="shared" si="9"/>
        <v>18.332523568114837</v>
      </c>
      <c r="N82" s="71">
        <f t="shared" si="9"/>
        <v>-69.707240152081823</v>
      </c>
      <c r="O82" s="71">
        <f t="shared" si="9"/>
        <v>6.2453076729964891</v>
      </c>
      <c r="P82" s="71">
        <f t="shared" si="9"/>
        <v>-25.635110454275889</v>
      </c>
      <c r="Q82" s="71">
        <f t="shared" si="9"/>
        <v>41.567797999580335</v>
      </c>
      <c r="R82" s="71">
        <f t="shared" si="9"/>
        <v>-3.461418481844575</v>
      </c>
      <c r="S82" s="71">
        <f t="shared" si="9"/>
        <v>10.392449394758387</v>
      </c>
      <c r="T82" s="71">
        <f t="shared" si="9"/>
        <v>-1.7349260309431571</v>
      </c>
      <c r="U82" s="71">
        <f t="shared" si="9"/>
        <v>5.0177603827858235</v>
      </c>
      <c r="V82" s="71">
        <f t="shared" si="9"/>
        <v>-2.0750291931943252</v>
      </c>
      <c r="W82" s="71">
        <f t="shared" si="9"/>
        <v>8.3127647573492993</v>
      </c>
      <c r="X82" s="71">
        <f t="shared" si="9"/>
        <v>103.46459355581777</v>
      </c>
      <c r="Y82" s="71">
        <f t="shared" si="9"/>
        <v>31.320224524686608</v>
      </c>
      <c r="Z82" s="71">
        <f t="shared" si="9"/>
        <v>4.0331778906557361</v>
      </c>
      <c r="AA82" s="71">
        <f t="shared" si="9"/>
        <v>-13.451811709572027</v>
      </c>
      <c r="AB82" s="71">
        <f t="shared" si="9"/>
        <v>13.046516074419728</v>
      </c>
      <c r="AC82" s="71">
        <f t="shared" si="9"/>
        <v>-43.792473106358223</v>
      </c>
      <c r="AD82" s="71">
        <f t="shared" si="8"/>
        <v>3.7176111710477215</v>
      </c>
    </row>
    <row r="83" spans="1:30" ht="12.75" customHeight="1">
      <c r="A83" s="65" t="s">
        <v>17</v>
      </c>
      <c r="B83" s="71" t="str">
        <f>IFERROR(B25/#REF!*100-100,"--")</f>
        <v>--</v>
      </c>
      <c r="C83" s="71">
        <f t="shared" si="7"/>
        <v>158.22822187085859</v>
      </c>
      <c r="D83" s="71">
        <f t="shared" si="9"/>
        <v>13.782985429950443</v>
      </c>
      <c r="E83" s="71">
        <f t="shared" si="9"/>
        <v>3.3255840978529676</v>
      </c>
      <c r="F83" s="71">
        <f t="shared" si="9"/>
        <v>11.860557536054188</v>
      </c>
      <c r="G83" s="71">
        <f t="shared" si="9"/>
        <v>10.750905909993108</v>
      </c>
      <c r="H83" s="71">
        <f t="shared" si="9"/>
        <v>-17.754979605928028</v>
      </c>
      <c r="I83" s="71">
        <f t="shared" si="9"/>
        <v>1.6833349725141318</v>
      </c>
      <c r="J83" s="71">
        <f t="shared" si="9"/>
        <v>5.6657535100339089</v>
      </c>
      <c r="K83" s="71">
        <f t="shared" si="9"/>
        <v>16.345755349372794</v>
      </c>
      <c r="L83" s="71">
        <f t="shared" si="9"/>
        <v>5.6086576747906633</v>
      </c>
      <c r="M83" s="71">
        <f t="shared" si="9"/>
        <v>8.5050341781180947</v>
      </c>
      <c r="N83" s="71">
        <f t="shared" si="9"/>
        <v>4.2715522112358713</v>
      </c>
      <c r="O83" s="71">
        <f t="shared" si="9"/>
        <v>-3.8535838334955486</v>
      </c>
      <c r="P83" s="71">
        <f t="shared" si="9"/>
        <v>-7.6771943948607202</v>
      </c>
      <c r="Q83" s="71">
        <f t="shared" si="9"/>
        <v>25.627803866143168</v>
      </c>
      <c r="R83" s="71">
        <f t="shared" si="9"/>
        <v>3.5963931652231338</v>
      </c>
      <c r="S83" s="71">
        <f t="shared" si="9"/>
        <v>1.2115895603388935</v>
      </c>
      <c r="T83" s="71">
        <f t="shared" si="9"/>
        <v>-0.59032533653480357</v>
      </c>
      <c r="U83" s="71">
        <f t="shared" si="9"/>
        <v>1.3810075362369787</v>
      </c>
      <c r="V83" s="71">
        <f t="shared" si="9"/>
        <v>-0.28819364906919986</v>
      </c>
      <c r="W83" s="71">
        <f t="shared" si="9"/>
        <v>-5.0959746901563392</v>
      </c>
      <c r="X83" s="71">
        <f t="shared" si="9"/>
        <v>9.0892404410416248</v>
      </c>
      <c r="Y83" s="71">
        <f t="shared" si="9"/>
        <v>10.462079613009706</v>
      </c>
      <c r="Z83" s="71">
        <f t="shared" si="9"/>
        <v>-8.2817920242662808</v>
      </c>
      <c r="AA83" s="71">
        <f t="shared" si="9"/>
        <v>10.894215270937835</v>
      </c>
      <c r="AB83" s="71">
        <f t="shared" si="9"/>
        <v>17.110326673979401</v>
      </c>
      <c r="AC83" s="71">
        <f t="shared" si="9"/>
        <v>10.023936223738644</v>
      </c>
      <c r="AD83" s="71">
        <f t="shared" si="8"/>
        <v>7.774369816067761</v>
      </c>
    </row>
    <row r="84" spans="1:30" ht="12.75" customHeight="1">
      <c r="A84" s="65" t="s">
        <v>16</v>
      </c>
      <c r="B84" s="71" t="str">
        <f>IFERROR(B26/#REF!*100-100,"--")</f>
        <v>--</v>
      </c>
      <c r="C84" s="71">
        <f t="shared" si="7"/>
        <v>-1.1124879321383077</v>
      </c>
      <c r="D84" s="71">
        <f t="shared" si="9"/>
        <v>3.3429252040226203</v>
      </c>
      <c r="E84" s="71">
        <f t="shared" si="9"/>
        <v>-4.0988550540091921</v>
      </c>
      <c r="F84" s="71">
        <f t="shared" si="9"/>
        <v>8.7646320194441927</v>
      </c>
      <c r="G84" s="71">
        <f t="shared" si="9"/>
        <v>9.0892230029832319</v>
      </c>
      <c r="H84" s="71">
        <f t="shared" si="9"/>
        <v>-13.920105686725037</v>
      </c>
      <c r="I84" s="71">
        <f t="shared" si="9"/>
        <v>-0.94694201929296185</v>
      </c>
      <c r="J84" s="71">
        <f t="shared" si="9"/>
        <v>-0.68128784477943327</v>
      </c>
      <c r="K84" s="71">
        <f t="shared" si="9"/>
        <v>6.9885997905772825</v>
      </c>
      <c r="L84" s="71">
        <f t="shared" si="9"/>
        <v>-6.4610883119196671</v>
      </c>
      <c r="M84" s="71">
        <f t="shared" si="9"/>
        <v>-10.212458562198094</v>
      </c>
      <c r="N84" s="71">
        <f t="shared" si="9"/>
        <v>-5.2324480275544971</v>
      </c>
      <c r="O84" s="71">
        <f t="shared" si="9"/>
        <v>-12.288127941286191</v>
      </c>
      <c r="P84" s="71">
        <f t="shared" si="9"/>
        <v>-18.179925586998763</v>
      </c>
      <c r="Q84" s="71">
        <f t="shared" si="9"/>
        <v>2.5641684783790168</v>
      </c>
      <c r="R84" s="71">
        <f t="shared" si="9"/>
        <v>-3.6997346272743954</v>
      </c>
      <c r="S84" s="71">
        <f t="shared" si="9"/>
        <v>-16.92023499626815</v>
      </c>
      <c r="T84" s="71">
        <f t="shared" si="9"/>
        <v>-5.9137161299328511</v>
      </c>
      <c r="U84" s="71">
        <f t="shared" si="9"/>
        <v>10.174987731577147</v>
      </c>
      <c r="V84" s="71">
        <f t="shared" si="9"/>
        <v>-5.9262152148765779</v>
      </c>
      <c r="W84" s="71">
        <f t="shared" si="9"/>
        <v>3.5835002100929785</v>
      </c>
      <c r="X84" s="71">
        <f t="shared" si="9"/>
        <v>2.4929631819334759</v>
      </c>
      <c r="Y84" s="71">
        <f t="shared" si="9"/>
        <v>8.610101274711667</v>
      </c>
      <c r="Z84" s="71">
        <f t="shared" si="9"/>
        <v>2.114125601670807</v>
      </c>
      <c r="AA84" s="71">
        <f t="shared" si="9"/>
        <v>-8.1479586676784521</v>
      </c>
      <c r="AB84" s="71">
        <f t="shared" si="9"/>
        <v>4.6324914902485403</v>
      </c>
      <c r="AC84" s="71">
        <f t="shared" si="9"/>
        <v>0.48004923625472884</v>
      </c>
      <c r="AD84" s="71">
        <f t="shared" si="8"/>
        <v>-2.1281987103074442</v>
      </c>
    </row>
    <row r="85" spans="1:30" ht="12.75" customHeight="1">
      <c r="A85" s="65" t="s">
        <v>15</v>
      </c>
      <c r="B85" s="71" t="str">
        <f>IFERROR(B27/#REF!*100-100,"--")</f>
        <v>--</v>
      </c>
      <c r="C85" s="71">
        <f t="shared" si="7"/>
        <v>41.101008020427741</v>
      </c>
      <c r="D85" s="71">
        <f t="shared" si="9"/>
        <v>27.474570672444003</v>
      </c>
      <c r="E85" s="71">
        <f t="shared" si="9"/>
        <v>49.056864219997607</v>
      </c>
      <c r="F85" s="71">
        <f t="shared" si="9"/>
        <v>79.24907726220988</v>
      </c>
      <c r="G85" s="71">
        <f t="shared" si="9"/>
        <v>88.792042667513158</v>
      </c>
      <c r="H85" s="71">
        <f t="shared" si="9"/>
        <v>-12.192867145361618</v>
      </c>
      <c r="I85" s="71">
        <f t="shared" si="9"/>
        <v>-80.386292354853197</v>
      </c>
      <c r="J85" s="71">
        <f t="shared" si="9"/>
        <v>-14.115183968665804</v>
      </c>
      <c r="K85" s="71">
        <f t="shared" si="9"/>
        <v>47.706643974717537</v>
      </c>
      <c r="L85" s="71">
        <f t="shared" si="9"/>
        <v>31.135660823827607</v>
      </c>
      <c r="M85" s="71">
        <f t="shared" si="9"/>
        <v>36.432978550401828</v>
      </c>
      <c r="N85" s="71">
        <f t="shared" si="9"/>
        <v>-2.2450833513876347</v>
      </c>
      <c r="O85" s="71">
        <f t="shared" si="9"/>
        <v>17.780701195707294</v>
      </c>
      <c r="P85" s="71">
        <f t="shared" si="9"/>
        <v>-24.387280829834992</v>
      </c>
      <c r="Q85" s="71">
        <f t="shared" si="9"/>
        <v>21.977889923890132</v>
      </c>
      <c r="R85" s="71">
        <f t="shared" si="9"/>
        <v>15.079071245195436</v>
      </c>
      <c r="S85" s="71">
        <f t="shared" si="9"/>
        <v>12.569570018768843</v>
      </c>
      <c r="T85" s="71">
        <f t="shared" si="9"/>
        <v>9.5150720861448974</v>
      </c>
      <c r="U85" s="71">
        <f t="shared" si="9"/>
        <v>2.3197066321910711</v>
      </c>
      <c r="V85" s="71">
        <f t="shared" si="9"/>
        <v>14.31386662431305</v>
      </c>
      <c r="W85" s="71">
        <f t="shared" si="9"/>
        <v>15.327092090731583</v>
      </c>
      <c r="X85" s="71">
        <f t="shared" si="9"/>
        <v>19.27870879153329</v>
      </c>
      <c r="Y85" s="71">
        <f t="shared" si="9"/>
        <v>5.7689624199594078</v>
      </c>
      <c r="Z85" s="71">
        <f t="shared" si="9"/>
        <v>-16.521905594587821</v>
      </c>
      <c r="AA85" s="71">
        <f t="shared" si="9"/>
        <v>0.76214564194232537</v>
      </c>
      <c r="AB85" s="71">
        <f t="shared" si="9"/>
        <v>65.316613678665789</v>
      </c>
      <c r="AC85" s="71">
        <f t="shared" si="9"/>
        <v>61.657708170581628</v>
      </c>
      <c r="AD85" s="71">
        <f t="shared" si="8"/>
        <v>11.378753491647501</v>
      </c>
    </row>
    <row r="86" spans="1:30" ht="12.75" customHeight="1">
      <c r="A86" s="65" t="s">
        <v>14</v>
      </c>
      <c r="B86" s="71" t="str">
        <f>IFERROR(B28/#REF!*100-100,"--")</f>
        <v>--</v>
      </c>
      <c r="C86" s="71">
        <f t="shared" si="7"/>
        <v>8.1843929688220101</v>
      </c>
      <c r="D86" s="71">
        <f t="shared" si="9"/>
        <v>9.4906843144619017</v>
      </c>
      <c r="E86" s="71">
        <f t="shared" si="9"/>
        <v>8.278719612310681</v>
      </c>
      <c r="F86" s="71">
        <f t="shared" si="9"/>
        <v>15.8959314206447</v>
      </c>
      <c r="G86" s="71">
        <f t="shared" si="9"/>
        <v>43.032747747637643</v>
      </c>
      <c r="H86" s="71">
        <f t="shared" si="9"/>
        <v>-17.294831781404483</v>
      </c>
      <c r="I86" s="71">
        <f t="shared" si="9"/>
        <v>-18.816391004268183</v>
      </c>
      <c r="J86" s="71">
        <f t="shared" si="9"/>
        <v>8.8646056074767472</v>
      </c>
      <c r="K86" s="71">
        <f t="shared" si="9"/>
        <v>19.710359238470289</v>
      </c>
      <c r="L86" s="71">
        <f t="shared" si="9"/>
        <v>4.5716903138310272</v>
      </c>
      <c r="M86" s="71">
        <f t="shared" si="9"/>
        <v>12.234722746845094</v>
      </c>
      <c r="N86" s="71">
        <f t="shared" si="9"/>
        <v>13.237328478150928</v>
      </c>
      <c r="O86" s="71">
        <f t="shared" si="9"/>
        <v>11.894265605910718</v>
      </c>
      <c r="P86" s="71">
        <f t="shared" si="9"/>
        <v>-13.375857334521996</v>
      </c>
      <c r="Q86" s="71">
        <f t="shared" si="9"/>
        <v>17.593657238218398</v>
      </c>
      <c r="R86" s="71">
        <f t="shared" si="9"/>
        <v>8.3025202376700662</v>
      </c>
      <c r="S86" s="71">
        <f t="shared" si="9"/>
        <v>4.831126095494966</v>
      </c>
      <c r="T86" s="71">
        <f t="shared" si="9"/>
        <v>2.1303952906208963</v>
      </c>
      <c r="U86" s="71">
        <f t="shared" si="9"/>
        <v>5.9488683136390392</v>
      </c>
      <c r="V86" s="71">
        <f t="shared" si="9"/>
        <v>0.25426813752488897</v>
      </c>
      <c r="W86" s="71">
        <f t="shared" si="9"/>
        <v>5.7251264709804275</v>
      </c>
      <c r="X86" s="71">
        <f t="shared" si="9"/>
        <v>8.2119268239299714</v>
      </c>
      <c r="Y86" s="71">
        <f t="shared" si="9"/>
        <v>8.2971399194600792</v>
      </c>
      <c r="Z86" s="71">
        <f t="shared" si="9"/>
        <v>-1.7602856160595621</v>
      </c>
      <c r="AA86" s="71">
        <f t="shared" si="9"/>
        <v>-11.408484257032228</v>
      </c>
      <c r="AB86" s="71">
        <f t="shared" si="9"/>
        <v>29.313956023722966</v>
      </c>
      <c r="AC86" s="71">
        <f t="shared" si="9"/>
        <v>-2.0125096392839055</v>
      </c>
      <c r="AD86" s="71">
        <f t="shared" si="8"/>
        <v>5.7166785197233025</v>
      </c>
    </row>
    <row r="87" spans="1:30" ht="12.75" customHeight="1">
      <c r="A87" s="65" t="s">
        <v>13</v>
      </c>
      <c r="B87" s="71" t="str">
        <f>IFERROR(B29/#REF!*100-100,"--")</f>
        <v>--</v>
      </c>
      <c r="C87" s="71">
        <f t="shared" si="7"/>
        <v>7.6531157622551405</v>
      </c>
      <c r="D87" s="71">
        <f t="shared" si="9"/>
        <v>5.1822246594587256</v>
      </c>
      <c r="E87" s="71">
        <f t="shared" si="9"/>
        <v>3.468930637594255</v>
      </c>
      <c r="F87" s="71">
        <f t="shared" si="9"/>
        <v>6.7191007431308662</v>
      </c>
      <c r="G87" s="71">
        <f t="shared" si="9"/>
        <v>5.0777836784829304</v>
      </c>
      <c r="H87" s="71">
        <f t="shared" si="9"/>
        <v>-20.962322466464357</v>
      </c>
      <c r="I87" s="71">
        <f t="shared" ref="D87:AC92" si="10">IFERROR(I29/H29*100-100,"--")</f>
        <v>-2.2732555193846053</v>
      </c>
      <c r="J87" s="71">
        <f t="shared" si="10"/>
        <v>54.856820583643554</v>
      </c>
      <c r="K87" s="71">
        <f t="shared" si="10"/>
        <v>8.835608184115415</v>
      </c>
      <c r="L87" s="71">
        <f t="shared" si="10"/>
        <v>1.0039740487402895</v>
      </c>
      <c r="M87" s="71">
        <f t="shared" si="10"/>
        <v>-3.3466152036285024</v>
      </c>
      <c r="N87" s="71">
        <f t="shared" si="10"/>
        <v>83.733379788403198</v>
      </c>
      <c r="O87" s="71">
        <f t="shared" si="10"/>
        <v>0.44525104750321987</v>
      </c>
      <c r="P87" s="71">
        <f t="shared" si="10"/>
        <v>-10.289077050776072</v>
      </c>
      <c r="Q87" s="71">
        <f t="shared" si="10"/>
        <v>5.1833562819418688</v>
      </c>
      <c r="R87" s="71">
        <f t="shared" si="10"/>
        <v>7.0121831369280017</v>
      </c>
      <c r="S87" s="71">
        <f t="shared" si="10"/>
        <v>-4.3389515652474557</v>
      </c>
      <c r="T87" s="71">
        <f t="shared" si="10"/>
        <v>-1.3462179815522575</v>
      </c>
      <c r="U87" s="71">
        <f t="shared" si="10"/>
        <v>-1.6587625372734038</v>
      </c>
      <c r="V87" s="71">
        <f t="shared" si="10"/>
        <v>-2.7279078031346131</v>
      </c>
      <c r="W87" s="71">
        <f t="shared" si="10"/>
        <v>-1.5925015104158859</v>
      </c>
      <c r="X87" s="71">
        <f t="shared" si="10"/>
        <v>-0.61351063140847373</v>
      </c>
      <c r="Y87" s="71">
        <f t="shared" si="10"/>
        <v>-7.3210188214460459E-2</v>
      </c>
      <c r="Z87" s="71">
        <f t="shared" si="10"/>
        <v>-1.8933431121317597</v>
      </c>
      <c r="AA87" s="71">
        <f t="shared" si="10"/>
        <v>-8.8583007129882958</v>
      </c>
      <c r="AB87" s="71">
        <f t="shared" si="10"/>
        <v>23.089816815556148</v>
      </c>
      <c r="AC87" s="71">
        <f t="shared" si="10"/>
        <v>-2.4611811552062335</v>
      </c>
      <c r="AD87" s="71">
        <f t="shared" si="8"/>
        <v>3.9356327138610112</v>
      </c>
    </row>
    <row r="88" spans="1:30" ht="12.75" customHeight="1">
      <c r="A88" s="65" t="s">
        <v>12</v>
      </c>
      <c r="B88" s="71" t="str">
        <f>IFERROR(B30/#REF!*100-100,"--")</f>
        <v>--</v>
      </c>
      <c r="C88" s="71">
        <f t="shared" si="7"/>
        <v>26.009285104755335</v>
      </c>
      <c r="D88" s="71">
        <f t="shared" si="10"/>
        <v>10.182006830497699</v>
      </c>
      <c r="E88" s="71">
        <f t="shared" si="10"/>
        <v>17.261634635999883</v>
      </c>
      <c r="F88" s="71">
        <f t="shared" si="10"/>
        <v>13.913868823539929</v>
      </c>
      <c r="G88" s="71">
        <f t="shared" si="10"/>
        <v>15.844113716866389</v>
      </c>
      <c r="H88" s="71">
        <f t="shared" si="10"/>
        <v>18.47425657405455</v>
      </c>
      <c r="I88" s="71">
        <f t="shared" si="10"/>
        <v>22.070597015321482</v>
      </c>
      <c r="J88" s="71">
        <f t="shared" si="10"/>
        <v>22.489391841941625</v>
      </c>
      <c r="K88" s="71">
        <f t="shared" si="10"/>
        <v>16.518392131410749</v>
      </c>
      <c r="L88" s="71">
        <f t="shared" si="10"/>
        <v>8.4689985490553568</v>
      </c>
      <c r="M88" s="71">
        <f t="shared" si="10"/>
        <v>7.5176333638370778</v>
      </c>
      <c r="N88" s="71">
        <f t="shared" si="10"/>
        <v>10.080691660369425</v>
      </c>
      <c r="O88" s="71">
        <f t="shared" si="10"/>
        <v>11.01546338365236</v>
      </c>
      <c r="P88" s="71">
        <f t="shared" si="10"/>
        <v>-5.9067921561736085</v>
      </c>
      <c r="Q88" s="71">
        <f t="shared" si="10"/>
        <v>12.778260104881653</v>
      </c>
      <c r="R88" s="71">
        <f t="shared" si="10"/>
        <v>8.8605506380925618</v>
      </c>
      <c r="S88" s="71">
        <f t="shared" si="10"/>
        <v>2.6391741938750499</v>
      </c>
      <c r="T88" s="71">
        <f t="shared" si="10"/>
        <v>4.6482753033080968</v>
      </c>
      <c r="U88" s="71">
        <f t="shared" si="10"/>
        <v>5.7565674504358526</v>
      </c>
      <c r="V88" s="71">
        <f t="shared" si="10"/>
        <v>4.5430276471897173</v>
      </c>
      <c r="W88" s="71">
        <f t="shared" si="10"/>
        <v>6.0872612082932847</v>
      </c>
      <c r="X88" s="71">
        <f t="shared" si="10"/>
        <v>6.9066596468775998</v>
      </c>
      <c r="Y88" s="71">
        <f t="shared" si="10"/>
        <v>9.8563225074225613</v>
      </c>
      <c r="Z88" s="71">
        <f t="shared" si="10"/>
        <v>7.8291007786048823</v>
      </c>
      <c r="AA88" s="71">
        <f t="shared" si="10"/>
        <v>-4.6594298038260291</v>
      </c>
      <c r="AB88" s="71">
        <f t="shared" si="10"/>
        <v>17.281738931282661</v>
      </c>
      <c r="AC88" s="71">
        <f t="shared" si="10"/>
        <v>10.607693158856364</v>
      </c>
      <c r="AD88" s="71">
        <f t="shared" si="8"/>
        <v>9.9959916992081901</v>
      </c>
    </row>
    <row r="89" spans="1:30" ht="12.75" customHeight="1">
      <c r="A89" s="65" t="s">
        <v>11</v>
      </c>
      <c r="B89" s="71" t="str">
        <f>IFERROR(B31/#REF!*100-100,"--")</f>
        <v>--</v>
      </c>
      <c r="C89" s="71">
        <f t="shared" si="7"/>
        <v>0.70613340220475607</v>
      </c>
      <c r="D89" s="71">
        <f t="shared" si="10"/>
        <v>1.1926212129690157</v>
      </c>
      <c r="E89" s="71">
        <f t="shared" si="10"/>
        <v>13.111177651557739</v>
      </c>
      <c r="F89" s="71">
        <f t="shared" si="10"/>
        <v>1.4865925400268054</v>
      </c>
      <c r="G89" s="71">
        <f t="shared" si="10"/>
        <v>6.8600892013132011</v>
      </c>
      <c r="H89" s="71">
        <f t="shared" si="10"/>
        <v>-12.430743776923961</v>
      </c>
      <c r="I89" s="71">
        <f t="shared" si="10"/>
        <v>5.0601138385510751</v>
      </c>
      <c r="J89" s="71">
        <f t="shared" si="10"/>
        <v>12.422547866178761</v>
      </c>
      <c r="K89" s="71">
        <f t="shared" si="10"/>
        <v>5.2586569321978942</v>
      </c>
      <c r="L89" s="71">
        <f t="shared" si="10"/>
        <v>3.9273035999159163</v>
      </c>
      <c r="M89" s="71">
        <f t="shared" si="10"/>
        <v>3.6234680371088075</v>
      </c>
      <c r="N89" s="71">
        <f t="shared" si="10"/>
        <v>9.1250115011983723</v>
      </c>
      <c r="O89" s="71">
        <f t="shared" si="10"/>
        <v>-2.5677665565890777</v>
      </c>
      <c r="P89" s="71">
        <f t="shared" si="10"/>
        <v>-29.372458498995684</v>
      </c>
      <c r="Q89" s="71">
        <f t="shared" si="10"/>
        <v>22.247839733272272</v>
      </c>
      <c r="R89" s="71">
        <f t="shared" si="10"/>
        <v>28.951939190623506</v>
      </c>
      <c r="S89" s="71">
        <f t="shared" si="10"/>
        <v>9.4194103795615547E-2</v>
      </c>
      <c r="T89" s="71">
        <f t="shared" si="10"/>
        <v>5.8479421816983006</v>
      </c>
      <c r="U89" s="71">
        <f t="shared" si="10"/>
        <v>5.6884226187002866</v>
      </c>
      <c r="V89" s="71">
        <f t="shared" si="10"/>
        <v>5.3224301009924488</v>
      </c>
      <c r="W89" s="71">
        <f t="shared" si="10"/>
        <v>-12.349426309032864</v>
      </c>
      <c r="X89" s="71">
        <f t="shared" si="10"/>
        <v>-4.5772984865553781</v>
      </c>
      <c r="Y89" s="71">
        <f t="shared" si="10"/>
        <v>-1.6382195553178178</v>
      </c>
      <c r="Z89" s="71">
        <f t="shared" si="10"/>
        <v>3.9599296325760776</v>
      </c>
      <c r="AA89" s="71">
        <f t="shared" si="10"/>
        <v>-18.438921357206183</v>
      </c>
      <c r="AB89" s="71">
        <f t="shared" si="10"/>
        <v>55.445793963896847</v>
      </c>
      <c r="AC89" s="71">
        <f t="shared" si="10"/>
        <v>7.394901822806915</v>
      </c>
      <c r="AD89" s="71">
        <f t="shared" si="8"/>
        <v>3.1494799613725775</v>
      </c>
    </row>
    <row r="90" spans="1:30" ht="12.75" customHeight="1">
      <c r="A90" s="65" t="s">
        <v>10</v>
      </c>
      <c r="B90" s="71" t="str">
        <f>IFERROR(B32/#REF!*100-100,"--")</f>
        <v>--</v>
      </c>
      <c r="C90" s="71">
        <f t="shared" si="7"/>
        <v>0.66020710414566963</v>
      </c>
      <c r="D90" s="71">
        <f t="shared" si="10"/>
        <v>5.9738203915066208</v>
      </c>
      <c r="E90" s="71">
        <f t="shared" si="10"/>
        <v>-1.0629931820317466</v>
      </c>
      <c r="F90" s="71">
        <f t="shared" si="10"/>
        <v>1.696041612015506</v>
      </c>
      <c r="G90" s="71">
        <f t="shared" si="10"/>
        <v>-45.655381779082362</v>
      </c>
      <c r="H90" s="71">
        <f t="shared" si="10"/>
        <v>-11.886768770019955</v>
      </c>
      <c r="I90" s="71">
        <f t="shared" si="10"/>
        <v>-12.328574414123167</v>
      </c>
      <c r="J90" s="71">
        <f t="shared" si="10"/>
        <v>23.478479244160553</v>
      </c>
      <c r="K90" s="71">
        <f t="shared" si="10"/>
        <v>17.846864203436525</v>
      </c>
      <c r="L90" s="71">
        <f t="shared" si="10"/>
        <v>26.483573171512973</v>
      </c>
      <c r="M90" s="71">
        <f t="shared" si="10"/>
        <v>-11.908498456404871</v>
      </c>
      <c r="N90" s="71">
        <f t="shared" si="10"/>
        <v>-9.9553213724552165</v>
      </c>
      <c r="O90" s="71">
        <f t="shared" si="10"/>
        <v>-2.7300232833929243</v>
      </c>
      <c r="P90" s="71">
        <f t="shared" si="10"/>
        <v>-38.253048925429866</v>
      </c>
      <c r="Q90" s="71">
        <f t="shared" si="10"/>
        <v>31.196964080805088</v>
      </c>
      <c r="R90" s="71">
        <f t="shared" si="10"/>
        <v>17.621754650917509</v>
      </c>
      <c r="S90" s="71">
        <f t="shared" si="10"/>
        <v>11.369664581228406</v>
      </c>
      <c r="T90" s="71">
        <f t="shared" si="10"/>
        <v>0.53962145340101131</v>
      </c>
      <c r="U90" s="71">
        <f t="shared" si="10"/>
        <v>9.8959316522803249</v>
      </c>
      <c r="V90" s="71">
        <f t="shared" si="10"/>
        <v>-0.57883993210592166</v>
      </c>
      <c r="W90" s="71">
        <f t="shared" si="10"/>
        <v>-3.8928684897103949</v>
      </c>
      <c r="X90" s="71">
        <f t="shared" si="10"/>
        <v>8.7187963454744164</v>
      </c>
      <c r="Y90" s="71">
        <f t="shared" si="10"/>
        <v>11.026600430497837</v>
      </c>
      <c r="Z90" s="71">
        <f t="shared" si="10"/>
        <v>-7.353652579719423</v>
      </c>
      <c r="AA90" s="71">
        <f t="shared" si="10"/>
        <v>-6.10026587623517</v>
      </c>
      <c r="AB90" s="71">
        <f t="shared" si="10"/>
        <v>28.120686494818898</v>
      </c>
      <c r="AC90" s="71">
        <f t="shared" si="10"/>
        <v>2.8652973927330834</v>
      </c>
      <c r="AD90" s="71">
        <f t="shared" si="8"/>
        <v>-2.8375929485363827E-2</v>
      </c>
    </row>
    <row r="91" spans="1:30" ht="12.75" customHeight="1">
      <c r="A91" s="65" t="s">
        <v>9</v>
      </c>
      <c r="B91" s="71" t="str">
        <f>IFERROR(B33/#REF!*100-100,"--")</f>
        <v>--</v>
      </c>
      <c r="C91" s="71">
        <f t="shared" si="7"/>
        <v>10.872993446791838</v>
      </c>
      <c r="D91" s="71">
        <f t="shared" si="10"/>
        <v>12.16568618067457</v>
      </c>
      <c r="E91" s="71">
        <f t="shared" si="10"/>
        <v>9.5518207631926089</v>
      </c>
      <c r="F91" s="71">
        <f t="shared" si="10"/>
        <v>10.294098529246128</v>
      </c>
      <c r="G91" s="71">
        <f t="shared" si="10"/>
        <v>25.047688275745443</v>
      </c>
      <c r="H91" s="71">
        <f t="shared" si="10"/>
        <v>-2.3054296517165511</v>
      </c>
      <c r="I91" s="71">
        <f t="shared" si="10"/>
        <v>-2.8377027348318649</v>
      </c>
      <c r="J91" s="71">
        <f t="shared" si="10"/>
        <v>7.849905128606423</v>
      </c>
      <c r="K91" s="71">
        <f t="shared" si="10"/>
        <v>16.269871705506759</v>
      </c>
      <c r="L91" s="71">
        <f t="shared" si="10"/>
        <v>4.9313217881453539</v>
      </c>
      <c r="M91" s="71">
        <f t="shared" si="10"/>
        <v>8.2407799047053913</v>
      </c>
      <c r="N91" s="71">
        <f t="shared" si="10"/>
        <v>12.599709111324614</v>
      </c>
      <c r="O91" s="71">
        <f t="shared" si="10"/>
        <v>-0.15633390456675045</v>
      </c>
      <c r="P91" s="71">
        <f t="shared" si="10"/>
        <v>-20.813194554877029</v>
      </c>
      <c r="Q91" s="71">
        <f t="shared" si="10"/>
        <v>25.926407169912011</v>
      </c>
      <c r="R91" s="71">
        <f t="shared" si="10"/>
        <v>19.529465640134518</v>
      </c>
      <c r="S91" s="71">
        <f t="shared" si="10"/>
        <v>5.7008119390845309</v>
      </c>
      <c r="T91" s="71">
        <f t="shared" si="10"/>
        <v>2.1904895310522789</v>
      </c>
      <c r="U91" s="71">
        <f t="shared" si="10"/>
        <v>6.6764146513122569</v>
      </c>
      <c r="V91" s="71">
        <f t="shared" si="10"/>
        <v>0.85416439512901832</v>
      </c>
      <c r="W91" s="71">
        <f t="shared" si="10"/>
        <v>-3.2526917534554798</v>
      </c>
      <c r="X91" s="71">
        <f t="shared" si="10"/>
        <v>6.2403500936807745</v>
      </c>
      <c r="Y91" s="71">
        <f t="shared" si="10"/>
        <v>6.0544576566487081</v>
      </c>
      <c r="Z91" s="71">
        <f t="shared" si="10"/>
        <v>9.2482534802854843E-2</v>
      </c>
      <c r="AA91" s="71">
        <f t="shared" si="10"/>
        <v>-8.3151352673787216</v>
      </c>
      <c r="AB91" s="71">
        <f t="shared" si="10"/>
        <v>11.806875731888994</v>
      </c>
      <c r="AC91" s="71">
        <f t="shared" si="10"/>
        <v>4.3736241235507407</v>
      </c>
      <c r="AD91" s="71">
        <f t="shared" si="8"/>
        <v>5.6161881927536257</v>
      </c>
    </row>
    <row r="92" spans="1:30" ht="12.75" customHeight="1">
      <c r="A92" s="61" t="s">
        <v>39</v>
      </c>
      <c r="B92" s="71" t="str">
        <f>IFERROR(B34/#REF!*100-100,"--")</f>
        <v>--</v>
      </c>
      <c r="C92" s="71">
        <f t="shared" si="7"/>
        <v>75.642564119784168</v>
      </c>
      <c r="D92" s="71">
        <f t="shared" si="10"/>
        <v>8.4162246051838139</v>
      </c>
      <c r="E92" s="71">
        <f t="shared" si="10"/>
        <v>4.8300051809783326</v>
      </c>
      <c r="F92" s="71">
        <f t="shared" si="10"/>
        <v>13.175452798630346</v>
      </c>
      <c r="G92" s="71">
        <f t="shared" si="10"/>
        <v>22.026859579301842</v>
      </c>
      <c r="H92" s="71">
        <f t="shared" si="10"/>
        <v>-16.8477205721845</v>
      </c>
      <c r="I92" s="71">
        <f t="shared" si="10"/>
        <v>-7.5993044649678154E-2</v>
      </c>
      <c r="J92" s="71">
        <f t="shared" si="10"/>
        <v>7.6507137507001488</v>
      </c>
      <c r="K92" s="71">
        <f t="shared" si="10"/>
        <v>18.38821312195158</v>
      </c>
      <c r="L92" s="71">
        <f t="shared" si="10"/>
        <v>7.9101370336232009</v>
      </c>
      <c r="M92" s="71">
        <f t="shared" si="10"/>
        <v>7.955286418260215</v>
      </c>
      <c r="N92" s="71">
        <f t="shared" si="10"/>
        <v>10.954329369605247</v>
      </c>
      <c r="O92" s="71">
        <f t="shared" si="10"/>
        <v>-0.23449382366503357</v>
      </c>
      <c r="P92" s="71">
        <f t="shared" si="10"/>
        <v>-11.625573187596643</v>
      </c>
      <c r="Q92" s="71">
        <f t="shared" si="10"/>
        <v>19.699401539812982</v>
      </c>
      <c r="R92" s="71">
        <f t="shared" si="10"/>
        <v>6.5720746381912107</v>
      </c>
      <c r="S92" s="71">
        <f t="shared" si="10"/>
        <v>2.3233534023892304</v>
      </c>
      <c r="T92" s="71">
        <f t="shared" si="10"/>
        <v>0.74950992248245996</v>
      </c>
      <c r="U92" s="71">
        <f t="shared" si="10"/>
        <v>3.4902190842711462</v>
      </c>
      <c r="V92" s="71">
        <f t="shared" si="10"/>
        <v>2.1044031192465411</v>
      </c>
      <c r="W92" s="71">
        <f t="shared" si="10"/>
        <v>-0.39236474135152832</v>
      </c>
      <c r="X92" s="71">
        <f t="shared" si="10"/>
        <v>6.6221317114460163</v>
      </c>
      <c r="Y92" s="71">
        <f t="shared" si="10"/>
        <v>4.0194378314387222</v>
      </c>
      <c r="Z92" s="71">
        <f t="shared" si="10"/>
        <v>-4.0526340295509868</v>
      </c>
      <c r="AA92" s="71">
        <f t="shared" si="10"/>
        <v>-0.70574326349198202</v>
      </c>
      <c r="AB92" s="71">
        <f t="shared" si="10"/>
        <v>18.822384795188341</v>
      </c>
      <c r="AC92" s="71">
        <f t="shared" si="10"/>
        <v>-5.8688265048142796</v>
      </c>
      <c r="AD92" s="71">
        <f t="shared" si="8"/>
        <v>6.2375424447198498</v>
      </c>
    </row>
    <row r="93" spans="1:30" ht="12.75" customHeight="1" thickBot="1">
      <c r="A93" s="62"/>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ht="12.75" customHeight="1" thickTop="1">
      <c r="A94" s="61" t="s">
        <v>576</v>
      </c>
    </row>
  </sheetData>
  <mergeCells count="7">
    <mergeCell ref="A65:AD65"/>
    <mergeCell ref="A2:AD2"/>
    <mergeCell ref="A4:AD4"/>
    <mergeCell ref="B7:AD7"/>
    <mergeCell ref="A8:AD8"/>
    <mergeCell ref="B36:AD36"/>
    <mergeCell ref="A37:AD37"/>
  </mergeCells>
  <hyperlinks>
    <hyperlink ref="A1" location="ÍNDICE!A1" display="INDICE" xr:uid="{00000000-0004-0000-0600-000000000000}"/>
  </hyperlinks>
  <pageMargins left="0.75" right="0.75" top="1" bottom="1" header="0" footer="0"/>
  <pageSetup paperSize="11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1:AG70"/>
  <sheetViews>
    <sheetView showGridLines="0" zoomScaleNormal="100" workbookViewId="0"/>
  </sheetViews>
  <sheetFormatPr baseColWidth="10" defaultColWidth="10.83203125" defaultRowHeight="16"/>
  <cols>
    <col min="1" max="1" width="3.83203125" style="73" customWidth="1"/>
    <col min="2" max="2" width="28.83203125" style="73" customWidth="1"/>
    <col min="3" max="31" width="8.83203125" style="73" customWidth="1"/>
    <col min="32" max="16384" width="10.83203125" style="73"/>
  </cols>
  <sheetData>
    <row r="1" spans="1:31" ht="12" customHeight="1">
      <c r="A1" s="72" t="s">
        <v>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2" customHeight="1">
      <c r="A2" s="109" t="s">
        <v>6</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row>
    <row r="3" spans="1:31" ht="12" customHeight="1">
      <c r="A3" s="36"/>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ht="12" customHeight="1">
      <c r="A4" s="109" t="s">
        <v>607</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row>
    <row r="5" spans="1:31" ht="12"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row>
    <row r="6" spans="1:31" ht="12" customHeight="1" thickBot="1">
      <c r="A6" s="37"/>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12" customHeight="1" thickTop="1">
      <c r="A7" s="36"/>
      <c r="B7" s="1"/>
      <c r="C7" s="39">
        <v>1995</v>
      </c>
      <c r="D7" s="39">
        <v>1996</v>
      </c>
      <c r="E7" s="39">
        <v>1997</v>
      </c>
      <c r="F7" s="39">
        <v>1998</v>
      </c>
      <c r="G7" s="39">
        <v>1999</v>
      </c>
      <c r="H7" s="39">
        <v>2000</v>
      </c>
      <c r="I7" s="39">
        <v>2001</v>
      </c>
      <c r="J7" s="39">
        <v>2002</v>
      </c>
      <c r="K7" s="39">
        <v>2003</v>
      </c>
      <c r="L7" s="39">
        <v>2004</v>
      </c>
      <c r="M7" s="39">
        <v>2005</v>
      </c>
      <c r="N7" s="39">
        <v>2006</v>
      </c>
      <c r="O7" s="39">
        <v>2007</v>
      </c>
      <c r="P7" s="39">
        <v>2008</v>
      </c>
      <c r="Q7" s="39">
        <v>2009</v>
      </c>
      <c r="R7" s="39">
        <v>2010</v>
      </c>
      <c r="S7" s="39">
        <v>2011</v>
      </c>
      <c r="T7" s="39">
        <v>2012</v>
      </c>
      <c r="U7" s="39">
        <v>2013</v>
      </c>
      <c r="V7" s="39">
        <v>2014</v>
      </c>
      <c r="W7" s="39">
        <v>2015</v>
      </c>
      <c r="X7" s="39">
        <v>2016</v>
      </c>
      <c r="Y7" s="39">
        <v>2017</v>
      </c>
      <c r="Z7" s="39">
        <v>2018</v>
      </c>
      <c r="AA7" s="39">
        <v>2019</v>
      </c>
      <c r="AB7" s="39">
        <v>2020</v>
      </c>
      <c r="AC7" s="39">
        <v>2021</v>
      </c>
      <c r="AD7" s="39">
        <v>2022</v>
      </c>
      <c r="AE7" s="39" t="s">
        <v>575</v>
      </c>
    </row>
    <row r="8" spans="1:31" ht="12" customHeight="1" thickBot="1">
      <c r="A8" s="36"/>
      <c r="B8" s="2"/>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row>
    <row r="9" spans="1:31" ht="12" customHeight="1" thickTop="1" thickBot="1">
      <c r="A9" s="111" t="s">
        <v>5</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row>
    <row r="10" spans="1:31" ht="12" customHeight="1" thickTop="1">
      <c r="A10" s="104">
        <v>1</v>
      </c>
      <c r="B10" s="2" t="s">
        <v>4</v>
      </c>
      <c r="C10" s="47">
        <v>2219.4708020000003</v>
      </c>
      <c r="D10" s="47">
        <v>2743.9607809999998</v>
      </c>
      <c r="E10" s="47">
        <v>2962.3538880000001</v>
      </c>
      <c r="F10" s="47">
        <v>3871.0038490000002</v>
      </c>
      <c r="G10" s="47">
        <v>3845.3888600000009</v>
      </c>
      <c r="H10" s="47">
        <v>5341.8896819999991</v>
      </c>
      <c r="I10" s="47">
        <v>7094.259497</v>
      </c>
      <c r="J10" s="47">
        <v>7290.0751169999994</v>
      </c>
      <c r="K10" s="47">
        <v>8305.7492119999988</v>
      </c>
      <c r="L10" s="47">
        <v>10244.99238</v>
      </c>
      <c r="M10" s="47">
        <v>11411.038438</v>
      </c>
      <c r="N10" s="47">
        <v>15943.953856</v>
      </c>
      <c r="O10" s="47">
        <v>16217.400842000003</v>
      </c>
      <c r="P10" s="47">
        <v>16972.740161999998</v>
      </c>
      <c r="Q10" s="47">
        <v>15852.868838999999</v>
      </c>
      <c r="R10" s="47">
        <v>19439.992686999998</v>
      </c>
      <c r="S10" s="47">
        <v>18165.610969000001</v>
      </c>
      <c r="T10" s="47">
        <v>18860.598295</v>
      </c>
      <c r="U10" s="47">
        <v>21365.861700999998</v>
      </c>
      <c r="V10" s="47">
        <v>21943.853328000001</v>
      </c>
      <c r="W10" s="47">
        <v>23596.516897999994</v>
      </c>
      <c r="X10" s="47">
        <v>23573.568699000003</v>
      </c>
      <c r="Y10" s="47">
        <v>24683.744782999998</v>
      </c>
      <c r="Z10" s="47">
        <v>26063.204592999999</v>
      </c>
      <c r="AA10" s="47">
        <v>26741.836084999995</v>
      </c>
      <c r="AB10" s="47">
        <v>28841.311561000002</v>
      </c>
      <c r="AC10" s="47">
        <v>32736.535001999997</v>
      </c>
      <c r="AD10" s="47">
        <v>28629.947068999994</v>
      </c>
      <c r="AE10" s="47">
        <f>SUM(C10:AD10)</f>
        <v>444959.72787499998</v>
      </c>
    </row>
    <row r="11" spans="1:31" ht="12" customHeight="1">
      <c r="A11" s="104">
        <v>2</v>
      </c>
      <c r="B11" s="2" t="s">
        <v>580</v>
      </c>
      <c r="C11" s="47">
        <v>2561.4841360000005</v>
      </c>
      <c r="D11" s="47">
        <v>5887.7179960000012</v>
      </c>
      <c r="E11" s="47">
        <v>7095.8842029999987</v>
      </c>
      <c r="F11" s="47">
        <v>6652.8431929999988</v>
      </c>
      <c r="G11" s="47">
        <v>7477.5551769999993</v>
      </c>
      <c r="H11" s="47">
        <v>10306.487095</v>
      </c>
      <c r="I11" s="47">
        <v>7804.001397</v>
      </c>
      <c r="J11" s="47">
        <v>8973.8949509999984</v>
      </c>
      <c r="K11" s="47">
        <v>7660.4020750000009</v>
      </c>
      <c r="L11" s="47">
        <v>9155.6903499999989</v>
      </c>
      <c r="M11" s="47">
        <v>8461.8113359999988</v>
      </c>
      <c r="N11" s="47">
        <v>9103.1999389999983</v>
      </c>
      <c r="O11" s="47">
        <v>9045.2855120000022</v>
      </c>
      <c r="P11" s="47">
        <v>8413.4708890000002</v>
      </c>
      <c r="Q11" s="47">
        <v>5843.8254209999996</v>
      </c>
      <c r="R11" s="47">
        <v>7155.2795159999987</v>
      </c>
      <c r="S11" s="47">
        <v>7652.0555210000002</v>
      </c>
      <c r="T11" s="47">
        <v>6834.7896070000015</v>
      </c>
      <c r="U11" s="47">
        <v>6225.8338869999998</v>
      </c>
      <c r="V11" s="47">
        <v>6716.045849000001</v>
      </c>
      <c r="W11" s="47">
        <v>7003.9509240000007</v>
      </c>
      <c r="X11" s="47">
        <v>7468.9801019999995</v>
      </c>
      <c r="Y11" s="47">
        <v>7159.4923600000002</v>
      </c>
      <c r="Z11" s="47">
        <v>7706.1436750000012</v>
      </c>
      <c r="AA11" s="47">
        <v>7466.6409549999998</v>
      </c>
      <c r="AB11" s="47">
        <v>8363.1098380000003</v>
      </c>
      <c r="AC11" s="47">
        <v>10375.440350000001</v>
      </c>
      <c r="AD11" s="47">
        <v>11496.038307999999</v>
      </c>
      <c r="AE11" s="47">
        <f t="shared" ref="AE11:AE26" si="0">SUM(C11:AD11)</f>
        <v>216067.35456199996</v>
      </c>
    </row>
    <row r="12" spans="1:31" ht="12" customHeight="1">
      <c r="A12" s="104">
        <v>3</v>
      </c>
      <c r="B12" s="2" t="s">
        <v>578</v>
      </c>
      <c r="C12" s="47">
        <v>12222.383287000001</v>
      </c>
      <c r="D12" s="47">
        <v>22518.241874000003</v>
      </c>
      <c r="E12" s="47">
        <v>23259.256835999993</v>
      </c>
      <c r="F12" s="47">
        <v>21707.547091</v>
      </c>
      <c r="G12" s="47">
        <v>19776.810351999997</v>
      </c>
      <c r="H12" s="47">
        <v>24189.681088999994</v>
      </c>
      <c r="I12" s="47">
        <v>21254.453091000007</v>
      </c>
      <c r="J12" s="47">
        <v>16288.197932999999</v>
      </c>
      <c r="K12" s="47">
        <v>15783.824331000003</v>
      </c>
      <c r="L12" s="47">
        <v>16600.199496000001</v>
      </c>
      <c r="M12" s="47">
        <v>16770.144444000001</v>
      </c>
      <c r="N12" s="47">
        <v>18415.862467999999</v>
      </c>
      <c r="O12" s="47">
        <v>16592.901054999998</v>
      </c>
      <c r="P12" s="47">
        <v>15856.667937</v>
      </c>
      <c r="Q12" s="47">
        <v>12760.270280000001</v>
      </c>
      <c r="R12" s="47">
        <v>14094.368549000001</v>
      </c>
      <c r="S12" s="47">
        <v>15557.183446999998</v>
      </c>
      <c r="T12" s="47">
        <v>17605.867440999999</v>
      </c>
      <c r="U12" s="47">
        <v>16159.557100999997</v>
      </c>
      <c r="V12" s="47">
        <v>15774.101920999998</v>
      </c>
      <c r="W12" s="47">
        <v>14382.736349999999</v>
      </c>
      <c r="X12" s="47">
        <v>14190.571606999996</v>
      </c>
      <c r="Y12" s="47">
        <v>14119.705189000002</v>
      </c>
      <c r="Z12" s="47">
        <v>15137.652302</v>
      </c>
      <c r="AA12" s="47">
        <v>14304.686321000003</v>
      </c>
      <c r="AB12" s="47">
        <v>13598.989161999998</v>
      </c>
      <c r="AC12" s="47">
        <v>13043.643274000002</v>
      </c>
      <c r="AD12" s="47">
        <v>12885.567318000003</v>
      </c>
      <c r="AE12" s="47">
        <f t="shared" si="0"/>
        <v>464851.07154600008</v>
      </c>
    </row>
    <row r="13" spans="1:31" ht="12" customHeight="1">
      <c r="A13" s="105">
        <v>4</v>
      </c>
      <c r="B13" s="2" t="s">
        <v>577</v>
      </c>
      <c r="C13" s="47">
        <v>42.424900999999991</v>
      </c>
      <c r="D13" s="47">
        <v>82.488034000000013</v>
      </c>
      <c r="E13" s="47">
        <v>75.572444000000033</v>
      </c>
      <c r="F13" s="47">
        <v>70.810144000000008</v>
      </c>
      <c r="G13" s="47">
        <v>56.005171000000004</v>
      </c>
      <c r="H13" s="47">
        <v>95.695216999999985</v>
      </c>
      <c r="I13" s="47">
        <v>87.123357999999996</v>
      </c>
      <c r="J13" s="47">
        <v>86.269937999999996</v>
      </c>
      <c r="K13" s="47">
        <v>121.488399</v>
      </c>
      <c r="L13" s="47">
        <v>137.86630499999998</v>
      </c>
      <c r="M13" s="47">
        <v>182.92705400000006</v>
      </c>
      <c r="N13" s="47">
        <v>186.15547799999999</v>
      </c>
      <c r="O13" s="47">
        <v>240.909449</v>
      </c>
      <c r="P13" s="47">
        <v>427.41580899999997</v>
      </c>
      <c r="Q13" s="47">
        <v>376.33473099999998</v>
      </c>
      <c r="R13" s="47">
        <v>463.78424499999994</v>
      </c>
      <c r="S13" s="47">
        <v>592.44366699999989</v>
      </c>
      <c r="T13" s="47">
        <v>1049.0599879999997</v>
      </c>
      <c r="U13" s="47">
        <v>872.38475700000004</v>
      </c>
      <c r="V13" s="47">
        <v>1013.9659489999999</v>
      </c>
      <c r="W13" s="47">
        <v>1131.0354610000002</v>
      </c>
      <c r="X13" s="47">
        <v>2664.1154370000004</v>
      </c>
      <c r="Y13" s="47">
        <v>2588.8951459999994</v>
      </c>
      <c r="Z13" s="47">
        <v>2014.9502850000003</v>
      </c>
      <c r="AA13" s="47">
        <v>2254.1687820000002</v>
      </c>
      <c r="AB13" s="47">
        <v>2619.0343550000002</v>
      </c>
      <c r="AC13" s="47">
        <v>2559.256503999999</v>
      </c>
      <c r="AD13" s="47">
        <v>1528.2322480000003</v>
      </c>
      <c r="AE13" s="47">
        <f t="shared" si="0"/>
        <v>23620.813255999994</v>
      </c>
    </row>
    <row r="14" spans="1:31" ht="12" customHeight="1">
      <c r="A14" s="105">
        <v>5</v>
      </c>
      <c r="B14" s="2" t="s">
        <v>579</v>
      </c>
      <c r="C14" s="47">
        <v>5935.9005889999989</v>
      </c>
      <c r="D14" s="47">
        <v>9081.1236649999992</v>
      </c>
      <c r="E14" s="47">
        <v>8659.8700919999992</v>
      </c>
      <c r="F14" s="47">
        <v>9109.5907309999984</v>
      </c>
      <c r="G14" s="47">
        <v>9972.8956290000006</v>
      </c>
      <c r="H14" s="47">
        <v>10916.117457999999</v>
      </c>
      <c r="I14" s="47">
        <v>11123.231007</v>
      </c>
      <c r="J14" s="47">
        <v>9813.4169309999979</v>
      </c>
      <c r="K14" s="47">
        <v>10048.373563999998</v>
      </c>
      <c r="L14" s="47">
        <v>10449.847014000001</v>
      </c>
      <c r="M14" s="47">
        <v>11191.217408999999</v>
      </c>
      <c r="N14" s="47">
        <v>12799.311560999999</v>
      </c>
      <c r="O14" s="47">
        <v>13840.020983999999</v>
      </c>
      <c r="P14" s="47">
        <v>13045.037748000001</v>
      </c>
      <c r="Q14" s="47">
        <v>10970.461567000004</v>
      </c>
      <c r="R14" s="47">
        <v>11966.538037</v>
      </c>
      <c r="S14" s="47">
        <v>12193.781657</v>
      </c>
      <c r="T14" s="47">
        <v>12098.252374999996</v>
      </c>
      <c r="U14" s="47">
        <v>12162.771669000002</v>
      </c>
      <c r="V14" s="47">
        <v>12667.945847000001</v>
      </c>
      <c r="W14" s="47">
        <v>12622.453528999999</v>
      </c>
      <c r="X14" s="47">
        <v>12932.937770000004</v>
      </c>
      <c r="Y14" s="47">
        <v>13550.951719999997</v>
      </c>
      <c r="Z14" s="47">
        <v>14342.285368000004</v>
      </c>
      <c r="AA14" s="47">
        <v>14358.943607000001</v>
      </c>
      <c r="AB14" s="47">
        <v>13070.222785</v>
      </c>
      <c r="AC14" s="47">
        <v>14423.295305</v>
      </c>
      <c r="AD14" s="47">
        <v>14510.956834000001</v>
      </c>
      <c r="AE14" s="47">
        <f t="shared" si="0"/>
        <v>327857.75245199993</v>
      </c>
    </row>
    <row r="15" spans="1:31" ht="12" customHeight="1">
      <c r="A15" s="1"/>
      <c r="B15" s="2" t="s">
        <v>587</v>
      </c>
      <c r="C15" s="47">
        <v>19157.315187000004</v>
      </c>
      <c r="D15" s="47">
        <v>28437.448280999997</v>
      </c>
      <c r="E15" s="47">
        <v>37869.006270999991</v>
      </c>
      <c r="F15" s="47">
        <v>38443.84735399999</v>
      </c>
      <c r="G15" s="47">
        <v>42462.765879999984</v>
      </c>
      <c r="H15" s="47">
        <v>54422.200872999994</v>
      </c>
      <c r="I15" s="47">
        <v>48223.333419000002</v>
      </c>
      <c r="J15" s="47">
        <v>43899.480851</v>
      </c>
      <c r="K15" s="47">
        <v>44817.647293000009</v>
      </c>
      <c r="L15" s="47">
        <v>50122.55359499999</v>
      </c>
      <c r="M15" s="47">
        <v>51211.879718999997</v>
      </c>
      <c r="N15" s="47">
        <v>59268.744314999996</v>
      </c>
      <c r="O15" s="47">
        <v>63513.215638999987</v>
      </c>
      <c r="P15" s="47">
        <v>69949.383824000004</v>
      </c>
      <c r="Q15" s="47">
        <v>64894.472107999987</v>
      </c>
      <c r="R15" s="47">
        <v>77847.127059999999</v>
      </c>
      <c r="S15" s="47">
        <v>77847.127059999999</v>
      </c>
      <c r="T15" s="47">
        <v>84687.735210999992</v>
      </c>
      <c r="U15" s="47">
        <v>89041.392663999999</v>
      </c>
      <c r="V15" s="47">
        <v>90470.962602999993</v>
      </c>
      <c r="W15" s="47">
        <v>91166.118951000011</v>
      </c>
      <c r="X15" s="47">
        <v>88643.203819999995</v>
      </c>
      <c r="Y15" s="47">
        <v>85195.935998000015</v>
      </c>
      <c r="Z15" s="47">
        <v>84901.722990000009</v>
      </c>
      <c r="AA15" s="47">
        <v>88861.184806000019</v>
      </c>
      <c r="AB15" s="47">
        <v>74626.458890999987</v>
      </c>
      <c r="AC15" s="47">
        <v>84608.854582999964</v>
      </c>
      <c r="AD15" s="47">
        <v>88872.150281000009</v>
      </c>
      <c r="AE15" s="47">
        <f t="shared" si="0"/>
        <v>1823463.2695269997</v>
      </c>
    </row>
    <row r="16" spans="1:31" ht="12" customHeight="1">
      <c r="A16" s="1"/>
      <c r="B16" s="2" t="s">
        <v>603</v>
      </c>
      <c r="C16" s="47">
        <v>11176.395358000002</v>
      </c>
      <c r="D16" s="47">
        <v>15997.721582</v>
      </c>
      <c r="E16" s="47">
        <v>21066.119703999997</v>
      </c>
      <c r="F16" s="47">
        <v>21664.131534999997</v>
      </c>
      <c r="G16" s="47">
        <v>26369.359186000002</v>
      </c>
      <c r="H16" s="47">
        <v>36389.388298999991</v>
      </c>
      <c r="I16" s="47">
        <v>32680.539852999998</v>
      </c>
      <c r="J16" s="47">
        <v>31660.31409</v>
      </c>
      <c r="K16" s="47">
        <v>32660.194002999997</v>
      </c>
      <c r="L16" s="47">
        <v>35997.362904000001</v>
      </c>
      <c r="M16" s="47">
        <v>34510.652738000012</v>
      </c>
      <c r="N16" s="47">
        <v>38836.675499000004</v>
      </c>
      <c r="O16" s="47">
        <v>37780.062598000004</v>
      </c>
      <c r="P16" s="47">
        <v>39858.813974999997</v>
      </c>
      <c r="Q16" s="47">
        <v>38835.626685000017</v>
      </c>
      <c r="R16" s="47">
        <v>47073.220629000003</v>
      </c>
      <c r="S16" s="47">
        <v>51355.914162000001</v>
      </c>
      <c r="T16" s="47">
        <v>54046.930616999998</v>
      </c>
      <c r="U16" s="47">
        <v>57062.519037999999</v>
      </c>
      <c r="V16" s="47">
        <v>60037.065146999994</v>
      </c>
      <c r="W16" s="47">
        <v>62002.154019000001</v>
      </c>
      <c r="X16" s="47">
        <v>60412.807888000003</v>
      </c>
      <c r="Y16" s="47">
        <v>59639.59438799999</v>
      </c>
      <c r="Z16" s="47">
        <v>63741.275470000008</v>
      </c>
      <c r="AA16" s="47">
        <v>61820.473020999998</v>
      </c>
      <c r="AB16" s="47">
        <v>53486.095841999995</v>
      </c>
      <c r="AC16" s="47">
        <v>59490.595083000007</v>
      </c>
      <c r="AD16" s="47">
        <v>65737.356033000004</v>
      </c>
      <c r="AE16" s="47">
        <f t="shared" si="0"/>
        <v>1211389.359346</v>
      </c>
    </row>
    <row r="17" spans="1:31" ht="12" customHeight="1">
      <c r="A17" s="1"/>
      <c r="B17" s="2" t="s">
        <v>3</v>
      </c>
      <c r="C17" s="47">
        <f>SUM(C18:C23)</f>
        <v>596.06689199999994</v>
      </c>
      <c r="D17" s="47">
        <f t="shared" ref="D17:AD17" si="1">SUM(D18:D23)</f>
        <v>805.13803699999994</v>
      </c>
      <c r="E17" s="47">
        <f t="shared" si="1"/>
        <v>997.44269400000007</v>
      </c>
      <c r="F17" s="47">
        <f t="shared" si="1"/>
        <v>1367.0109240000002</v>
      </c>
      <c r="G17" s="47">
        <f t="shared" si="1"/>
        <v>1703.6922810000001</v>
      </c>
      <c r="H17" s="47">
        <f t="shared" si="1"/>
        <v>1682.7887490000001</v>
      </c>
      <c r="I17" s="47">
        <f t="shared" si="1"/>
        <v>1603.2940900000001</v>
      </c>
      <c r="J17" s="47">
        <f t="shared" si="1"/>
        <v>2187.1341270000003</v>
      </c>
      <c r="K17" s="47">
        <f t="shared" si="1"/>
        <v>2560.3376310000008</v>
      </c>
      <c r="L17" s="47">
        <f t="shared" si="1"/>
        <v>2531.4350100000001</v>
      </c>
      <c r="M17" s="47">
        <f t="shared" si="1"/>
        <v>2784.3151759999996</v>
      </c>
      <c r="N17" s="47">
        <f t="shared" si="1"/>
        <v>3406.6639929999997</v>
      </c>
      <c r="O17" s="47">
        <f t="shared" si="1"/>
        <v>3982.4544079999996</v>
      </c>
      <c r="P17" s="47">
        <f t="shared" si="1"/>
        <v>4406.2851909999999</v>
      </c>
      <c r="Q17" s="47">
        <f t="shared" si="1"/>
        <v>3807.8365609999992</v>
      </c>
      <c r="R17" s="47">
        <f t="shared" si="1"/>
        <v>3932.5539539999991</v>
      </c>
      <c r="S17" s="47">
        <f t="shared" si="1"/>
        <v>4279.238711</v>
      </c>
      <c r="T17" s="47">
        <f t="shared" si="1"/>
        <v>4940.0478810000013</v>
      </c>
      <c r="U17" s="47">
        <f t="shared" si="1"/>
        <v>5174.0625099999997</v>
      </c>
      <c r="V17" s="47">
        <f t="shared" si="1"/>
        <v>4476.027191000001</v>
      </c>
      <c r="W17" s="47">
        <f t="shared" si="1"/>
        <v>4247.051359</v>
      </c>
      <c r="X17" s="47">
        <f t="shared" si="1"/>
        <v>4297.2525329999999</v>
      </c>
      <c r="Y17" s="47">
        <f t="shared" si="1"/>
        <v>4116.7618059999995</v>
      </c>
      <c r="Z17" s="47">
        <f t="shared" si="1"/>
        <v>4032.4049739999996</v>
      </c>
      <c r="AA17" s="47">
        <f t="shared" si="1"/>
        <v>4026.8165859999995</v>
      </c>
      <c r="AB17" s="47">
        <f t="shared" si="1"/>
        <v>3804.9034340000007</v>
      </c>
      <c r="AC17" s="47">
        <f t="shared" si="1"/>
        <v>4654.8439210000006</v>
      </c>
      <c r="AD17" s="47">
        <f t="shared" si="1"/>
        <v>4351.5994840000003</v>
      </c>
      <c r="AE17" s="47">
        <f t="shared" si="0"/>
        <v>90755.460108000014</v>
      </c>
    </row>
    <row r="18" spans="1:31" ht="12" customHeight="1">
      <c r="A18" s="42"/>
      <c r="B18" s="43" t="s">
        <v>581</v>
      </c>
      <c r="C18" s="47">
        <v>129.07926999999998</v>
      </c>
      <c r="D18" s="47">
        <v>198.23133500000006</v>
      </c>
      <c r="E18" s="47">
        <v>256.10116099999999</v>
      </c>
      <c r="F18" s="47">
        <v>443.70081199999998</v>
      </c>
      <c r="G18" s="47">
        <v>562.014275</v>
      </c>
      <c r="H18" s="47">
        <v>638.74606700000004</v>
      </c>
      <c r="I18" s="47">
        <v>713.96602500000006</v>
      </c>
      <c r="J18" s="47">
        <v>1288.812308</v>
      </c>
      <c r="K18" s="47">
        <v>1560.4482240000002</v>
      </c>
      <c r="L18" s="47">
        <v>1385.1058460000002</v>
      </c>
      <c r="M18" s="47">
        <v>1461.7739219999999</v>
      </c>
      <c r="N18" s="47">
        <v>1778.4798559999997</v>
      </c>
      <c r="O18" s="47">
        <v>1858.8108569999995</v>
      </c>
      <c r="P18" s="47">
        <v>2251.5106670000005</v>
      </c>
      <c r="Q18" s="47">
        <v>1806.3190349999995</v>
      </c>
      <c r="R18" s="47">
        <v>1678.0841829999997</v>
      </c>
      <c r="S18" s="47">
        <v>1828.574977</v>
      </c>
      <c r="T18" s="47">
        <v>2114.5091160000006</v>
      </c>
      <c r="U18" s="47">
        <v>2385.9056930000002</v>
      </c>
      <c r="V18" s="47">
        <v>1819.0229760000002</v>
      </c>
      <c r="W18" s="47">
        <v>1545.1867659999998</v>
      </c>
      <c r="X18" s="47">
        <v>1631.8375779999999</v>
      </c>
      <c r="Y18" s="47">
        <v>1544.4888969999997</v>
      </c>
      <c r="Z18" s="47">
        <v>1626.7848479999998</v>
      </c>
      <c r="AA18" s="47">
        <v>1658.7785049999998</v>
      </c>
      <c r="AB18" s="47">
        <v>1700.9805330000002</v>
      </c>
      <c r="AC18" s="47">
        <v>1911.3651620000001</v>
      </c>
      <c r="AD18" s="47">
        <v>1941.5554080000002</v>
      </c>
      <c r="AE18" s="47">
        <f t="shared" si="0"/>
        <v>39720.174301999999</v>
      </c>
    </row>
    <row r="19" spans="1:31" ht="12" customHeight="1">
      <c r="A19" s="42"/>
      <c r="B19" s="43" t="s">
        <v>582</v>
      </c>
      <c r="C19" s="47">
        <v>86.110850999999997</v>
      </c>
      <c r="D19" s="47">
        <v>98.778355000000019</v>
      </c>
      <c r="E19" s="47">
        <v>110.64173699999999</v>
      </c>
      <c r="F19" s="47">
        <v>157.14020700000003</v>
      </c>
      <c r="G19" s="47">
        <v>262.98566000000005</v>
      </c>
      <c r="H19" s="47">
        <v>221.27488300000005</v>
      </c>
      <c r="I19" s="47">
        <v>188.96929000000003</v>
      </c>
      <c r="J19" s="47">
        <v>172.447776</v>
      </c>
      <c r="K19" s="47">
        <v>205.42138099999997</v>
      </c>
      <c r="L19" s="47">
        <v>230.92951300000001</v>
      </c>
      <c r="M19" s="47">
        <v>260.87993999999998</v>
      </c>
      <c r="N19" s="47">
        <v>351.74856700000004</v>
      </c>
      <c r="O19" s="47">
        <v>444.84220900000008</v>
      </c>
      <c r="P19" s="47">
        <v>366.69374500000004</v>
      </c>
      <c r="Q19" s="47">
        <v>312.03375299999993</v>
      </c>
      <c r="R19" s="47">
        <v>346.07714900000002</v>
      </c>
      <c r="S19" s="47">
        <v>378.00185700000003</v>
      </c>
      <c r="T19" s="47">
        <v>403.44992499999995</v>
      </c>
      <c r="U19" s="47">
        <v>396.00972899999999</v>
      </c>
      <c r="V19" s="47">
        <v>379.13126</v>
      </c>
      <c r="W19" s="47">
        <v>404.24003600000009</v>
      </c>
      <c r="X19" s="47">
        <v>388.25769100000002</v>
      </c>
      <c r="Y19" s="47">
        <v>375.69542200000001</v>
      </c>
      <c r="Z19" s="47">
        <v>373.04360700000001</v>
      </c>
      <c r="AA19" s="47">
        <v>382.04255900000004</v>
      </c>
      <c r="AB19" s="47">
        <v>379.852892</v>
      </c>
      <c r="AC19" s="47">
        <v>619.95110499999998</v>
      </c>
      <c r="AD19" s="47">
        <v>367.50030599999991</v>
      </c>
      <c r="AE19" s="47">
        <f t="shared" si="0"/>
        <v>8664.1514049999987</v>
      </c>
    </row>
    <row r="20" spans="1:31" ht="12" customHeight="1">
      <c r="A20" s="42"/>
      <c r="B20" s="2" t="s">
        <v>583</v>
      </c>
      <c r="C20" s="47">
        <v>128.71352499999998</v>
      </c>
      <c r="D20" s="47">
        <v>121.24820700000001</v>
      </c>
      <c r="E20" s="47">
        <v>169.80705700000001</v>
      </c>
      <c r="F20" s="47">
        <v>218.77591600000005</v>
      </c>
      <c r="G20" s="47">
        <v>325.82792400000005</v>
      </c>
      <c r="H20" s="47">
        <v>310.53391100000005</v>
      </c>
      <c r="I20" s="47">
        <v>232.699018</v>
      </c>
      <c r="J20" s="47">
        <v>281.57274200000001</v>
      </c>
      <c r="K20" s="47">
        <v>318.00068500000009</v>
      </c>
      <c r="L20" s="47">
        <v>352.17782200000005</v>
      </c>
      <c r="M20" s="47">
        <v>422.25259700000004</v>
      </c>
      <c r="N20" s="47">
        <v>502.10923899999995</v>
      </c>
      <c r="O20" s="47">
        <v>633.37159400000007</v>
      </c>
      <c r="P20" s="47">
        <v>548.52689299999997</v>
      </c>
      <c r="Q20" s="47">
        <v>521.01724100000001</v>
      </c>
      <c r="R20" s="47">
        <v>581.27026000000001</v>
      </c>
      <c r="S20" s="47">
        <v>601.51268199999993</v>
      </c>
      <c r="T20" s="47">
        <v>666.27763000000039</v>
      </c>
      <c r="U20" s="47">
        <v>665.20224299999995</v>
      </c>
      <c r="V20" s="47">
        <v>619.15669100000002</v>
      </c>
      <c r="W20" s="47">
        <v>683.92342799999983</v>
      </c>
      <c r="X20" s="47">
        <v>582.93709100000001</v>
      </c>
      <c r="Y20" s="47">
        <v>639.2961959999999</v>
      </c>
      <c r="Z20" s="47">
        <v>585.28257799999994</v>
      </c>
      <c r="AA20" s="47">
        <v>633.1831709999999</v>
      </c>
      <c r="AB20" s="47">
        <v>631.82908100000009</v>
      </c>
      <c r="AC20" s="47">
        <v>657.67477200000008</v>
      </c>
      <c r="AD20" s="47">
        <v>701.52393599999994</v>
      </c>
      <c r="AE20" s="47">
        <f t="shared" si="0"/>
        <v>13335.70413</v>
      </c>
    </row>
    <row r="21" spans="1:31" ht="12" customHeight="1">
      <c r="A21" s="42"/>
      <c r="B21" s="2" t="s">
        <v>584</v>
      </c>
      <c r="C21" s="47">
        <v>59.977974999999994</v>
      </c>
      <c r="D21" s="47">
        <v>98.346964999999997</v>
      </c>
      <c r="E21" s="47">
        <v>110.19944699999995</v>
      </c>
      <c r="F21" s="47">
        <v>126.08928300000002</v>
      </c>
      <c r="G21" s="47">
        <v>129.074062</v>
      </c>
      <c r="H21" s="47">
        <v>142.39547599999997</v>
      </c>
      <c r="I21" s="47">
        <v>120.601923</v>
      </c>
      <c r="J21" s="47">
        <v>110.25084600000002</v>
      </c>
      <c r="K21" s="47">
        <v>119.30665200000001</v>
      </c>
      <c r="L21" s="47">
        <v>152.86960200000004</v>
      </c>
      <c r="M21" s="47">
        <v>187.35050499999994</v>
      </c>
      <c r="N21" s="47">
        <v>249.406781</v>
      </c>
      <c r="O21" s="47">
        <v>342.16453300000012</v>
      </c>
      <c r="P21" s="47">
        <v>393.4795729999999</v>
      </c>
      <c r="Q21" s="47">
        <v>329.566686</v>
      </c>
      <c r="R21" s="47">
        <v>396.47983399999998</v>
      </c>
      <c r="S21" s="47">
        <v>455.01383500000009</v>
      </c>
      <c r="T21" s="47">
        <v>524.37693799999988</v>
      </c>
      <c r="U21" s="47">
        <v>504.02127599999994</v>
      </c>
      <c r="V21" s="47">
        <v>453.5523980000001</v>
      </c>
      <c r="W21" s="47">
        <v>479.06036199999994</v>
      </c>
      <c r="X21" s="47">
        <v>452.95463699999993</v>
      </c>
      <c r="Y21" s="47">
        <v>504.97362500000003</v>
      </c>
      <c r="Z21" s="47">
        <v>469.07597600000003</v>
      </c>
      <c r="AA21" s="47">
        <v>456.55037799999997</v>
      </c>
      <c r="AB21" s="47">
        <v>399.06924700000002</v>
      </c>
      <c r="AC21" s="47">
        <v>520.08836699999995</v>
      </c>
      <c r="AD21" s="47">
        <v>426.30502200000006</v>
      </c>
      <c r="AE21" s="47">
        <f t="shared" si="0"/>
        <v>8712.6022039999989</v>
      </c>
    </row>
    <row r="22" spans="1:31" ht="12" customHeight="1">
      <c r="A22" s="42"/>
      <c r="B22" s="43" t="s">
        <v>585</v>
      </c>
      <c r="C22" s="47">
        <v>29.549358000000005</v>
      </c>
      <c r="D22" s="47">
        <v>31.403654</v>
      </c>
      <c r="E22" s="47">
        <v>47.439877000000003</v>
      </c>
      <c r="F22" s="47">
        <v>35.836978000000002</v>
      </c>
      <c r="G22" s="47">
        <v>55.810045999999993</v>
      </c>
      <c r="H22" s="47">
        <v>60.348695999999975</v>
      </c>
      <c r="I22" s="47">
        <v>65.174459000000013</v>
      </c>
      <c r="J22" s="47">
        <v>76.758215000000007</v>
      </c>
      <c r="K22" s="47">
        <v>86.306828999999993</v>
      </c>
      <c r="L22" s="47">
        <v>107.50386999999999</v>
      </c>
      <c r="M22" s="47">
        <v>99.417935</v>
      </c>
      <c r="N22" s="47">
        <v>120.32032599999998</v>
      </c>
      <c r="O22" s="47">
        <v>140.75398799999999</v>
      </c>
      <c r="P22" s="47">
        <v>159.15764400000003</v>
      </c>
      <c r="Q22" s="47">
        <v>123.99912800000001</v>
      </c>
      <c r="R22" s="47">
        <v>147.37774099999996</v>
      </c>
      <c r="S22" s="47">
        <v>144.48849199999998</v>
      </c>
      <c r="T22" s="47">
        <v>177.20288600000001</v>
      </c>
      <c r="U22" s="47">
        <v>183.840416</v>
      </c>
      <c r="V22" s="47">
        <v>175.90798599999997</v>
      </c>
      <c r="W22" s="47">
        <v>204.87045600000002</v>
      </c>
      <c r="X22" s="47">
        <v>248.85980100000003</v>
      </c>
      <c r="Y22" s="47">
        <v>186.35795999999999</v>
      </c>
      <c r="Z22" s="47">
        <v>141.370994</v>
      </c>
      <c r="AA22" s="47">
        <v>134.82316599999999</v>
      </c>
      <c r="AB22" s="47">
        <v>200.02004900000006</v>
      </c>
      <c r="AC22" s="47">
        <v>258.75334099999998</v>
      </c>
      <c r="AD22" s="47">
        <v>176.02908000000002</v>
      </c>
      <c r="AE22" s="47">
        <f t="shared" si="0"/>
        <v>3619.6833710000001</v>
      </c>
    </row>
    <row r="23" spans="1:31" ht="12" customHeight="1">
      <c r="A23" s="42"/>
      <c r="B23" s="2" t="s">
        <v>586</v>
      </c>
      <c r="C23" s="47">
        <v>162.63591299999999</v>
      </c>
      <c r="D23" s="47">
        <v>257.12952099999995</v>
      </c>
      <c r="E23" s="47">
        <v>303.25341500000007</v>
      </c>
      <c r="F23" s="47">
        <v>385.46772799999997</v>
      </c>
      <c r="G23" s="47">
        <v>367.98031400000002</v>
      </c>
      <c r="H23" s="47">
        <v>309.48971599999999</v>
      </c>
      <c r="I23" s="47">
        <v>281.88337500000006</v>
      </c>
      <c r="J23" s="47">
        <v>257.29223999999999</v>
      </c>
      <c r="K23" s="47">
        <v>270.85386000000005</v>
      </c>
      <c r="L23" s="47">
        <v>302.84835700000002</v>
      </c>
      <c r="M23" s="47">
        <v>352.64027700000003</v>
      </c>
      <c r="N23" s="47">
        <v>404.59922399999999</v>
      </c>
      <c r="O23" s="47">
        <v>562.51122700000008</v>
      </c>
      <c r="P23" s="47">
        <v>686.91666900000007</v>
      </c>
      <c r="Q23" s="47">
        <v>714.90071799999987</v>
      </c>
      <c r="R23" s="47">
        <v>783.26478699999984</v>
      </c>
      <c r="S23" s="47">
        <v>871.64686800000015</v>
      </c>
      <c r="T23" s="47">
        <v>1054.2313860000002</v>
      </c>
      <c r="U23" s="47">
        <v>1039.083153</v>
      </c>
      <c r="V23" s="47">
        <v>1029.2558799999997</v>
      </c>
      <c r="W23" s="47">
        <v>929.77031099999999</v>
      </c>
      <c r="X23" s="47">
        <v>992.40573500000016</v>
      </c>
      <c r="Y23" s="47">
        <v>865.94970599999988</v>
      </c>
      <c r="Z23" s="47">
        <v>836.84697100000005</v>
      </c>
      <c r="AA23" s="47">
        <v>761.43880700000011</v>
      </c>
      <c r="AB23" s="47">
        <v>493.15163200000006</v>
      </c>
      <c r="AC23" s="47">
        <v>687.0111740000001</v>
      </c>
      <c r="AD23" s="47">
        <v>738.68573200000003</v>
      </c>
      <c r="AE23" s="47">
        <f t="shared" si="0"/>
        <v>16703.144696000003</v>
      </c>
    </row>
    <row r="24" spans="1:31" ht="12" customHeight="1">
      <c r="A24" s="44"/>
      <c r="B24" s="2" t="s">
        <v>2</v>
      </c>
      <c r="C24" s="47">
        <f t="shared" ref="C24:AD24" si="2">SUM(C10:C15)</f>
        <v>42138.978902000003</v>
      </c>
      <c r="D24" s="47">
        <f t="shared" si="2"/>
        <v>68750.980631000013</v>
      </c>
      <c r="E24" s="47">
        <f t="shared" si="2"/>
        <v>79921.943733999971</v>
      </c>
      <c r="F24" s="47">
        <f t="shared" si="2"/>
        <v>79855.642361999984</v>
      </c>
      <c r="G24" s="47">
        <f t="shared" si="2"/>
        <v>83591.421068999975</v>
      </c>
      <c r="H24" s="47">
        <f t="shared" si="2"/>
        <v>105272.07141399999</v>
      </c>
      <c r="I24" s="47">
        <f t="shared" si="2"/>
        <v>95586.401769000018</v>
      </c>
      <c r="J24" s="47">
        <f t="shared" si="2"/>
        <v>86351.335720999996</v>
      </c>
      <c r="K24" s="47">
        <f t="shared" si="2"/>
        <v>86737.484874000016</v>
      </c>
      <c r="L24" s="47">
        <f t="shared" si="2"/>
        <v>96711.149139999994</v>
      </c>
      <c r="M24" s="47">
        <f t="shared" si="2"/>
        <v>99229.018400000001</v>
      </c>
      <c r="N24" s="47">
        <f t="shared" si="2"/>
        <v>115717.227617</v>
      </c>
      <c r="O24" s="47">
        <f t="shared" si="2"/>
        <v>119449.73348099999</v>
      </c>
      <c r="P24" s="47">
        <f t="shared" si="2"/>
        <v>124664.716369</v>
      </c>
      <c r="Q24" s="47">
        <f t="shared" si="2"/>
        <v>110698.232946</v>
      </c>
      <c r="R24" s="47">
        <f t="shared" si="2"/>
        <v>130967.090094</v>
      </c>
      <c r="S24" s="47">
        <f t="shared" si="2"/>
        <v>132008.20232099999</v>
      </c>
      <c r="T24" s="47">
        <f t="shared" si="2"/>
        <v>141136.30291699999</v>
      </c>
      <c r="U24" s="47">
        <f t="shared" si="2"/>
        <v>145827.801779</v>
      </c>
      <c r="V24" s="47">
        <f t="shared" si="2"/>
        <v>148586.875497</v>
      </c>
      <c r="W24" s="47">
        <f t="shared" si="2"/>
        <v>149902.81211300002</v>
      </c>
      <c r="X24" s="47">
        <f t="shared" si="2"/>
        <v>149473.377435</v>
      </c>
      <c r="Y24" s="47">
        <f t="shared" si="2"/>
        <v>147298.72519600001</v>
      </c>
      <c r="Z24" s="47">
        <f t="shared" si="2"/>
        <v>150165.95921300002</v>
      </c>
      <c r="AA24" s="47">
        <f t="shared" si="2"/>
        <v>153987.46055600001</v>
      </c>
      <c r="AB24" s="47">
        <f t="shared" si="2"/>
        <v>141119.12659199999</v>
      </c>
      <c r="AC24" s="47">
        <f t="shared" si="2"/>
        <v>157747.02501799996</v>
      </c>
      <c r="AD24" s="47">
        <f t="shared" si="2"/>
        <v>157922.892058</v>
      </c>
      <c r="AE24" s="47">
        <f t="shared" si="0"/>
        <v>3300819.9892180008</v>
      </c>
    </row>
    <row r="25" spans="1:31" ht="12" customHeight="1">
      <c r="A25" s="2"/>
      <c r="B25" s="2" t="s">
        <v>1</v>
      </c>
      <c r="C25" s="47">
        <f>C26-C24</f>
        <v>62887.589774000007</v>
      </c>
      <c r="D25" s="47">
        <f t="shared" ref="D25:AD25" si="3">D26-D24</f>
        <v>110414.84899700002</v>
      </c>
      <c r="E25" s="47">
        <f t="shared" si="3"/>
        <v>124779.03680900001</v>
      </c>
      <c r="F25" s="47">
        <f t="shared" si="3"/>
        <v>118712.46186099999</v>
      </c>
      <c r="G25" s="47">
        <f t="shared" si="3"/>
        <v>129838.03621400002</v>
      </c>
      <c r="H25" s="47">
        <f t="shared" si="3"/>
        <v>152019.02472499991</v>
      </c>
      <c r="I25" s="47">
        <f t="shared" si="3"/>
        <v>127562.80858499996</v>
      </c>
      <c r="J25" s="47">
        <f t="shared" si="3"/>
        <v>114636.18939600005</v>
      </c>
      <c r="K25" s="47">
        <f t="shared" si="3"/>
        <v>121276.06718999997</v>
      </c>
      <c r="L25" s="47">
        <f t="shared" si="3"/>
        <v>132600.80984300002</v>
      </c>
      <c r="M25" s="47">
        <f t="shared" si="3"/>
        <v>139195.96442799998</v>
      </c>
      <c r="N25" s="47">
        <f t="shared" si="3"/>
        <v>149283.26177400001</v>
      </c>
      <c r="O25" s="47">
        <f t="shared" si="3"/>
        <v>154963.98569599999</v>
      </c>
      <c r="P25" s="47">
        <f t="shared" si="3"/>
        <v>157281.21095199996</v>
      </c>
      <c r="Q25" s="47">
        <f t="shared" si="3"/>
        <v>131862.34290699998</v>
      </c>
      <c r="R25" s="47">
        <f t="shared" si="3"/>
        <v>150292.78113900003</v>
      </c>
      <c r="S25" s="47">
        <f t="shared" si="3"/>
        <v>166908.79653299996</v>
      </c>
      <c r="T25" s="47">
        <f t="shared" si="3"/>
        <v>164248.38738100001</v>
      </c>
      <c r="U25" s="47">
        <f t="shared" si="3"/>
        <v>160739.96240399996</v>
      </c>
      <c r="V25" s="47">
        <f t="shared" si="3"/>
        <v>164847.10002999991</v>
      </c>
      <c r="W25" s="47">
        <f t="shared" si="3"/>
        <v>155713.08395700005</v>
      </c>
      <c r="X25" s="47">
        <f t="shared" si="3"/>
        <v>149501.943122</v>
      </c>
      <c r="Y25" s="47">
        <f t="shared" si="3"/>
        <v>161092.38329700002</v>
      </c>
      <c r="Z25" s="47">
        <f t="shared" si="3"/>
        <v>168886.36320300004</v>
      </c>
      <c r="AA25" s="47">
        <f t="shared" si="3"/>
        <v>162239.53639899998</v>
      </c>
      <c r="AB25" s="47">
        <f t="shared" si="3"/>
        <v>151630.866625</v>
      </c>
      <c r="AC25" s="47">
        <f t="shared" si="3"/>
        <v>167437.31992000007</v>
      </c>
      <c r="AD25" s="47">
        <f t="shared" si="3"/>
        <v>162040.06989300004</v>
      </c>
      <c r="AE25" s="47">
        <f t="shared" si="0"/>
        <v>4012892.2330540004</v>
      </c>
    </row>
    <row r="26" spans="1:31" ht="12" customHeight="1" thickBot="1">
      <c r="A26" s="2"/>
      <c r="B26" s="2" t="s">
        <v>39</v>
      </c>
      <c r="C26" s="47">
        <v>105026.56867600001</v>
      </c>
      <c r="D26" s="47">
        <v>179165.82962800004</v>
      </c>
      <c r="E26" s="47">
        <v>204700.98054299998</v>
      </c>
      <c r="F26" s="47">
        <v>198568.10422299997</v>
      </c>
      <c r="G26" s="47">
        <v>213429.457283</v>
      </c>
      <c r="H26" s="47">
        <v>257291.09613899991</v>
      </c>
      <c r="I26" s="47">
        <v>223149.21035399998</v>
      </c>
      <c r="J26" s="47">
        <v>200987.52511700004</v>
      </c>
      <c r="K26" s="47">
        <v>208013.55206399999</v>
      </c>
      <c r="L26" s="47">
        <v>229311.95898300002</v>
      </c>
      <c r="M26" s="47">
        <v>238424.98282799998</v>
      </c>
      <c r="N26" s="47">
        <v>265000.48939100001</v>
      </c>
      <c r="O26" s="47">
        <v>274413.71917699999</v>
      </c>
      <c r="P26" s="47">
        <v>281945.92732099997</v>
      </c>
      <c r="Q26" s="47">
        <v>242560.57585299999</v>
      </c>
      <c r="R26" s="47">
        <v>281259.87123300001</v>
      </c>
      <c r="S26" s="47">
        <v>298916.99885399995</v>
      </c>
      <c r="T26" s="47">
        <v>305384.690298</v>
      </c>
      <c r="U26" s="47">
        <v>306567.76418299996</v>
      </c>
      <c r="V26" s="47">
        <v>313433.97552699992</v>
      </c>
      <c r="W26" s="47">
        <v>305615.89607000008</v>
      </c>
      <c r="X26" s="47">
        <v>298975.320557</v>
      </c>
      <c r="Y26" s="47">
        <v>308391.10849300004</v>
      </c>
      <c r="Z26" s="47">
        <v>319052.32241600007</v>
      </c>
      <c r="AA26" s="47">
        <v>316226.99695499998</v>
      </c>
      <c r="AB26" s="47">
        <v>292749.99321699998</v>
      </c>
      <c r="AC26" s="47">
        <v>325184.34493800002</v>
      </c>
      <c r="AD26" s="47">
        <v>319962.96195100003</v>
      </c>
      <c r="AE26" s="47">
        <f t="shared" si="0"/>
        <v>7313712.2222719993</v>
      </c>
    </row>
    <row r="27" spans="1:31" ht="12" customHeight="1" thickTop="1" thickBot="1">
      <c r="A27" s="36"/>
      <c r="B27" s="112" t="s">
        <v>41</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row>
    <row r="28" spans="1:31" ht="12" customHeight="1" thickTop="1">
      <c r="A28" s="36"/>
      <c r="B28" s="2"/>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row>
    <row r="29" spans="1:31" ht="12" customHeight="1">
      <c r="A29" s="104">
        <v>1</v>
      </c>
      <c r="B29" s="2" t="s">
        <v>4</v>
      </c>
      <c r="C29" s="40">
        <f>C10/C$26*100</f>
        <v>2.1132469907180536</v>
      </c>
      <c r="D29" s="40">
        <f t="shared" ref="D29:AD38" si="4">D10/D$26*100</f>
        <v>1.5315201490693031</v>
      </c>
      <c r="E29" s="40">
        <f t="shared" si="4"/>
        <v>1.4471615524957004</v>
      </c>
      <c r="F29" s="40">
        <f t="shared" si="4"/>
        <v>1.949459035300406</v>
      </c>
      <c r="G29" s="40">
        <f t="shared" si="4"/>
        <v>1.8017142099092487</v>
      </c>
      <c r="H29" s="40">
        <f t="shared" si="4"/>
        <v>2.0762046421979861</v>
      </c>
      <c r="I29" s="40">
        <f t="shared" si="4"/>
        <v>3.1791550979480463</v>
      </c>
      <c r="J29" s="40">
        <f t="shared" si="4"/>
        <v>3.6271281577084236</v>
      </c>
      <c r="K29" s="40">
        <f t="shared" si="4"/>
        <v>3.9928885063433515</v>
      </c>
      <c r="L29" s="40">
        <f t="shared" si="4"/>
        <v>4.4677095889096252</v>
      </c>
      <c r="M29" s="40">
        <f t="shared" si="4"/>
        <v>4.7860078682408602</v>
      </c>
      <c r="N29" s="40">
        <f t="shared" si="4"/>
        <v>6.0165752495932905</v>
      </c>
      <c r="O29" s="40">
        <f t="shared" si="4"/>
        <v>5.9098360281103854</v>
      </c>
      <c r="P29" s="40">
        <f t="shared" si="4"/>
        <v>6.0198564750595818</v>
      </c>
      <c r="Q29" s="40">
        <f t="shared" si="4"/>
        <v>6.5356329169532392</v>
      </c>
      <c r="R29" s="40">
        <f t="shared" si="4"/>
        <v>6.9117548130055173</v>
      </c>
      <c r="S29" s="40">
        <f t="shared" si="4"/>
        <v>6.0771421627555648</v>
      </c>
      <c r="T29" s="40">
        <f t="shared" si="4"/>
        <v>6.1760130400104476</v>
      </c>
      <c r="U29" s="40">
        <f t="shared" si="4"/>
        <v>6.969376495907782</v>
      </c>
      <c r="V29" s="40">
        <f t="shared" si="4"/>
        <v>7.0011086995607821</v>
      </c>
      <c r="W29" s="40">
        <f t="shared" si="4"/>
        <v>7.7209717169277434</v>
      </c>
      <c r="X29" s="40">
        <f t="shared" si="4"/>
        <v>7.8847874985405939</v>
      </c>
      <c r="Y29" s="40">
        <f t="shared" si="4"/>
        <v>8.0040390605361047</v>
      </c>
      <c r="Z29" s="40">
        <f t="shared" si="4"/>
        <v>8.168943700405725</v>
      </c>
      <c r="AA29" s="40">
        <f t="shared" si="4"/>
        <v>8.4565316505236385</v>
      </c>
      <c r="AB29" s="40">
        <f t="shared" si="4"/>
        <v>9.851857294364299</v>
      </c>
      <c r="AC29" s="40">
        <f t="shared" si="4"/>
        <v>10.067069805664101</v>
      </c>
      <c r="AD29" s="40">
        <f t="shared" si="4"/>
        <v>8.9478941232530715</v>
      </c>
      <c r="AE29" s="40">
        <f t="shared" ref="AE29:AE45" si="5">AE10/AE$26*100</f>
        <v>6.083910801412058</v>
      </c>
    </row>
    <row r="30" spans="1:31" ht="12" customHeight="1">
      <c r="A30" s="104">
        <v>2</v>
      </c>
      <c r="B30" s="2" t="s">
        <v>580</v>
      </c>
      <c r="C30" s="40">
        <f t="shared" ref="C30:R45" si="6">C11/C$26*100</f>
        <v>2.4388915759992207</v>
      </c>
      <c r="D30" s="40">
        <f t="shared" si="6"/>
        <v>3.2861835363498737</v>
      </c>
      <c r="E30" s="40">
        <f t="shared" si="6"/>
        <v>3.4664632207315784</v>
      </c>
      <c r="F30" s="40">
        <f t="shared" si="6"/>
        <v>3.3504087773978988</v>
      </c>
      <c r="G30" s="40">
        <f t="shared" si="6"/>
        <v>3.5035253672060001</v>
      </c>
      <c r="H30" s="40">
        <f t="shared" si="6"/>
        <v>4.0057690490120903</v>
      </c>
      <c r="I30" s="40">
        <f t="shared" si="6"/>
        <v>3.4972121947551909</v>
      </c>
      <c r="J30" s="40">
        <f t="shared" si="6"/>
        <v>4.4649014637978466</v>
      </c>
      <c r="K30" s="40">
        <f t="shared" si="6"/>
        <v>3.6826456733180093</v>
      </c>
      <c r="L30" s="40">
        <f t="shared" si="6"/>
        <v>3.992678964762912</v>
      </c>
      <c r="M30" s="40">
        <f t="shared" si="6"/>
        <v>3.5490455889449968</v>
      </c>
      <c r="N30" s="40">
        <f t="shared" si="6"/>
        <v>3.4351634443846284</v>
      </c>
      <c r="O30" s="40">
        <f t="shared" si="6"/>
        <v>3.2962220471804069</v>
      </c>
      <c r="P30" s="40">
        <f t="shared" si="6"/>
        <v>2.9840725024629027</v>
      </c>
      <c r="Q30" s="40">
        <f t="shared" si="6"/>
        <v>2.4092230983742211</v>
      </c>
      <c r="R30" s="40">
        <f t="shared" si="6"/>
        <v>2.5440100945194755</v>
      </c>
      <c r="S30" s="40">
        <f t="shared" si="4"/>
        <v>2.5599265181762023</v>
      </c>
      <c r="T30" s="40">
        <f t="shared" si="4"/>
        <v>2.2380917656122472</v>
      </c>
      <c r="U30" s="40">
        <f t="shared" si="4"/>
        <v>2.0308181793319937</v>
      </c>
      <c r="V30" s="40">
        <f t="shared" si="4"/>
        <v>2.1427306461297988</v>
      </c>
      <c r="W30" s="40">
        <f t="shared" si="4"/>
        <v>2.2917495503557754</v>
      </c>
      <c r="X30" s="40">
        <f t="shared" si="4"/>
        <v>2.4981928568836604</v>
      </c>
      <c r="Y30" s="40">
        <f t="shared" si="4"/>
        <v>2.3215625103414772</v>
      </c>
      <c r="Z30" s="40">
        <f t="shared" si="4"/>
        <v>2.4153228588482913</v>
      </c>
      <c r="AA30" s="40">
        <f t="shared" si="4"/>
        <v>2.3611649311720608</v>
      </c>
      <c r="AB30" s="40">
        <f t="shared" si="4"/>
        <v>2.8567412576508149</v>
      </c>
      <c r="AC30" s="40">
        <f t="shared" si="4"/>
        <v>3.1906334088678814</v>
      </c>
      <c r="AD30" s="40">
        <f t="shared" ref="AD30:AD45" si="7">AD11/AD$26*100</f>
        <v>3.5929278307407762</v>
      </c>
      <c r="AE30" s="40">
        <f t="shared" si="5"/>
        <v>2.9542774995169117</v>
      </c>
    </row>
    <row r="31" spans="1:31" ht="12" customHeight="1">
      <c r="A31" s="104">
        <v>3</v>
      </c>
      <c r="B31" s="2" t="s">
        <v>578</v>
      </c>
      <c r="C31" s="40">
        <f t="shared" si="6"/>
        <v>11.637420360466351</v>
      </c>
      <c r="D31" s="40">
        <f t="shared" si="4"/>
        <v>12.568379763459566</v>
      </c>
      <c r="E31" s="40">
        <f t="shared" si="4"/>
        <v>11.362552721682786</v>
      </c>
      <c r="F31" s="40">
        <f t="shared" si="4"/>
        <v>10.932041264100276</v>
      </c>
      <c r="G31" s="40">
        <f t="shared" si="4"/>
        <v>9.2662046766003048</v>
      </c>
      <c r="H31" s="40">
        <f t="shared" si="4"/>
        <v>9.4016782749184866</v>
      </c>
      <c r="I31" s="40">
        <f t="shared" si="4"/>
        <v>9.5247718140173188</v>
      </c>
      <c r="J31" s="40">
        <f t="shared" si="4"/>
        <v>8.1040840338315618</v>
      </c>
      <c r="K31" s="40">
        <f t="shared" si="4"/>
        <v>7.5878827001347293</v>
      </c>
      <c r="L31" s="40">
        <f t="shared" si="4"/>
        <v>7.2391337850943271</v>
      </c>
      <c r="M31" s="40">
        <f t="shared" si="4"/>
        <v>7.0337194722995964</v>
      </c>
      <c r="N31" s="40">
        <f t="shared" si="4"/>
        <v>6.949369229589597</v>
      </c>
      <c r="O31" s="40">
        <f t="shared" si="4"/>
        <v>6.0466732876053424</v>
      </c>
      <c r="P31" s="40">
        <f t="shared" si="4"/>
        <v>5.624010280150963</v>
      </c>
      <c r="Q31" s="40">
        <f t="shared" si="4"/>
        <v>5.2606530286822712</v>
      </c>
      <c r="R31" s="40">
        <f t="shared" si="4"/>
        <v>5.0111551595371413</v>
      </c>
      <c r="S31" s="40">
        <f t="shared" si="4"/>
        <v>5.2045161388090193</v>
      </c>
      <c r="T31" s="40">
        <f t="shared" si="4"/>
        <v>5.7651440954095863</v>
      </c>
      <c r="U31" s="40">
        <f t="shared" si="4"/>
        <v>5.2711207729439709</v>
      </c>
      <c r="V31" s="40">
        <f t="shared" si="4"/>
        <v>5.0326713606838007</v>
      </c>
      <c r="W31" s="40">
        <f t="shared" si="4"/>
        <v>4.7061479899938492</v>
      </c>
      <c r="X31" s="40">
        <f t="shared" si="4"/>
        <v>4.7464023386821808</v>
      </c>
      <c r="Y31" s="40">
        <f t="shared" si="4"/>
        <v>4.5785059296936561</v>
      </c>
      <c r="Z31" s="40">
        <f t="shared" si="4"/>
        <v>4.7445673447449783</v>
      </c>
      <c r="AA31" s="40">
        <f t="shared" si="4"/>
        <v>4.5235500000765594</v>
      </c>
      <c r="AB31" s="40">
        <f t="shared" si="4"/>
        <v>4.6452568666397172</v>
      </c>
      <c r="AC31" s="40">
        <f t="shared" si="4"/>
        <v>4.0111535124751825</v>
      </c>
      <c r="AD31" s="40">
        <f t="shared" si="7"/>
        <v>4.0272059114058747</v>
      </c>
      <c r="AE31" s="40">
        <f t="shared" si="5"/>
        <v>6.3558840903039311</v>
      </c>
    </row>
    <row r="32" spans="1:31" ht="12" customHeight="1">
      <c r="A32" s="105">
        <v>4</v>
      </c>
      <c r="B32" s="2" t="s">
        <v>577</v>
      </c>
      <c r="C32" s="40">
        <f t="shared" si="6"/>
        <v>4.039444640991556E-2</v>
      </c>
      <c r="D32" s="40">
        <f t="shared" si="4"/>
        <v>4.6040048022141823E-2</v>
      </c>
      <c r="E32" s="40">
        <f t="shared" si="4"/>
        <v>3.691845725386015E-2</v>
      </c>
      <c r="F32" s="40">
        <f t="shared" si="4"/>
        <v>3.5660381750171402E-2</v>
      </c>
      <c r="G32" s="40">
        <f t="shared" si="4"/>
        <v>2.6240600389916702E-2</v>
      </c>
      <c r="H32" s="40">
        <f t="shared" si="4"/>
        <v>3.7193365194534846E-2</v>
      </c>
      <c r="I32" s="40">
        <f t="shared" si="4"/>
        <v>3.90426467840908E-2</v>
      </c>
      <c r="J32" s="40">
        <f t="shared" si="4"/>
        <v>4.2923031143241364E-2</v>
      </c>
      <c r="K32" s="40">
        <f t="shared" si="4"/>
        <v>5.8404078866275695E-2</v>
      </c>
      <c r="L32" s="40">
        <f t="shared" si="4"/>
        <v>6.0121724837831361E-2</v>
      </c>
      <c r="M32" s="40">
        <f t="shared" si="4"/>
        <v>7.6723106710660349E-2</v>
      </c>
      <c r="N32" s="40">
        <f t="shared" si="4"/>
        <v>7.0247220459028412E-2</v>
      </c>
      <c r="O32" s="40">
        <f t="shared" si="4"/>
        <v>8.7790599435959918E-2</v>
      </c>
      <c r="P32" s="40">
        <f t="shared" si="4"/>
        <v>0.1515949576080878</v>
      </c>
      <c r="Q32" s="40">
        <f t="shared" si="4"/>
        <v>0.15515082353204493</v>
      </c>
      <c r="R32" s="40">
        <f t="shared" si="4"/>
        <v>0.16489527744105165</v>
      </c>
      <c r="S32" s="40">
        <f t="shared" si="4"/>
        <v>0.19819671322518767</v>
      </c>
      <c r="T32" s="40">
        <f t="shared" si="4"/>
        <v>0.34352081860302419</v>
      </c>
      <c r="U32" s="40">
        <f t="shared" si="4"/>
        <v>0.28456506486417338</v>
      </c>
      <c r="V32" s="40">
        <f t="shared" si="4"/>
        <v>0.32350224550326534</v>
      </c>
      <c r="W32" s="40">
        <f t="shared" si="4"/>
        <v>0.3700839765026297</v>
      </c>
      <c r="X32" s="40">
        <f t="shared" si="4"/>
        <v>0.89108205722019906</v>
      </c>
      <c r="Y32" s="40">
        <f t="shared" si="4"/>
        <v>0.83948436731883369</v>
      </c>
      <c r="Z32" s="40">
        <f t="shared" si="4"/>
        <v>0.63154227173209043</v>
      </c>
      <c r="AA32" s="40">
        <f t="shared" si="4"/>
        <v>0.71283249175615926</v>
      </c>
      <c r="AB32" s="40">
        <f t="shared" si="4"/>
        <v>0.89463173891814562</v>
      </c>
      <c r="AC32" s="40">
        <f t="shared" si="4"/>
        <v>0.78701713161743669</v>
      </c>
      <c r="AD32" s="40">
        <f t="shared" si="7"/>
        <v>0.4776278600127592</v>
      </c>
      <c r="AE32" s="40">
        <f t="shared" si="5"/>
        <v>0.32296612907558736</v>
      </c>
    </row>
    <row r="33" spans="1:33" ht="12" customHeight="1">
      <c r="A33" s="105">
        <v>5</v>
      </c>
      <c r="B33" s="2" t="s">
        <v>579</v>
      </c>
      <c r="C33" s="40">
        <f t="shared" si="6"/>
        <v>5.6518085507600064</v>
      </c>
      <c r="D33" s="40">
        <f t="shared" si="4"/>
        <v>5.068557818114666</v>
      </c>
      <c r="E33" s="40">
        <f t="shared" si="4"/>
        <v>4.230497611212412</v>
      </c>
      <c r="F33" s="40">
        <f t="shared" si="4"/>
        <v>4.5876404806532083</v>
      </c>
      <c r="G33" s="40">
        <f t="shared" si="4"/>
        <v>4.6726894009650648</v>
      </c>
      <c r="H33" s="40">
        <f t="shared" si="4"/>
        <v>4.2427109300753392</v>
      </c>
      <c r="I33" s="40">
        <f t="shared" si="4"/>
        <v>4.9846607072255837</v>
      </c>
      <c r="J33" s="40">
        <f t="shared" si="4"/>
        <v>4.8826000147458668</v>
      </c>
      <c r="K33" s="40">
        <f t="shared" si="4"/>
        <v>4.8306340929692855</v>
      </c>
      <c r="L33" s="40">
        <f t="shared" si="4"/>
        <v>4.557044063617588</v>
      </c>
      <c r="M33" s="40">
        <f t="shared" si="4"/>
        <v>4.6938107224582897</v>
      </c>
      <c r="N33" s="40">
        <f t="shared" si="4"/>
        <v>4.8299199712476799</v>
      </c>
      <c r="O33" s="40">
        <f t="shared" si="4"/>
        <v>5.043487266419441</v>
      </c>
      <c r="P33" s="40">
        <f t="shared" si="4"/>
        <v>4.6267870835913927</v>
      </c>
      <c r="Q33" s="40">
        <f t="shared" si="4"/>
        <v>4.5227719007595359</v>
      </c>
      <c r="R33" s="40">
        <f t="shared" si="4"/>
        <v>4.2546197523807923</v>
      </c>
      <c r="S33" s="40">
        <f t="shared" si="4"/>
        <v>4.0793202473425776</v>
      </c>
      <c r="T33" s="40">
        <f t="shared" si="4"/>
        <v>3.9616433827099513</v>
      </c>
      <c r="U33" s="40">
        <f t="shared" si="4"/>
        <v>3.9674007152753541</v>
      </c>
      <c r="V33" s="40">
        <f t="shared" si="4"/>
        <v>4.0416632643925849</v>
      </c>
      <c r="W33" s="40">
        <f t="shared" si="4"/>
        <v>4.1301691735657879</v>
      </c>
      <c r="X33" s="40">
        <f t="shared" si="4"/>
        <v>4.3257542950052041</v>
      </c>
      <c r="Y33" s="40">
        <f t="shared" si="4"/>
        <v>4.3940799026984854</v>
      </c>
      <c r="Z33" s="40">
        <f t="shared" si="4"/>
        <v>4.4952769061181286</v>
      </c>
      <c r="AA33" s="40">
        <f t="shared" si="4"/>
        <v>4.5407077021457845</v>
      </c>
      <c r="AB33" s="40">
        <f t="shared" si="4"/>
        <v>4.4646364091669648</v>
      </c>
      <c r="AC33" s="40">
        <f t="shared" si="4"/>
        <v>4.4354211786394453</v>
      </c>
      <c r="AD33" s="40">
        <f t="shared" si="7"/>
        <v>4.535198932250867</v>
      </c>
      <c r="AE33" s="40">
        <f t="shared" si="5"/>
        <v>4.4827816912674638</v>
      </c>
    </row>
    <row r="34" spans="1:33" ht="12" customHeight="1">
      <c r="A34" s="1"/>
      <c r="B34" s="2" t="s">
        <v>587</v>
      </c>
      <c r="C34" s="40">
        <f t="shared" si="6"/>
        <v>18.240446611275143</v>
      </c>
      <c r="D34" s="40">
        <f t="shared" si="4"/>
        <v>15.872138308986901</v>
      </c>
      <c r="E34" s="40">
        <f t="shared" si="4"/>
        <v>18.499670187483609</v>
      </c>
      <c r="F34" s="40">
        <f t="shared" si="4"/>
        <v>19.360535018668457</v>
      </c>
      <c r="G34" s="40">
        <f t="shared" si="4"/>
        <v>19.895456991063725</v>
      </c>
      <c r="H34" s="40">
        <f t="shared" si="4"/>
        <v>21.151995420626115</v>
      </c>
      <c r="I34" s="40">
        <f t="shared" si="4"/>
        <v>21.610353602640743</v>
      </c>
      <c r="J34" s="40">
        <f t="shared" si="4"/>
        <v>21.841893334148462</v>
      </c>
      <c r="K34" s="40">
        <f t="shared" si="4"/>
        <v>21.545542032382038</v>
      </c>
      <c r="L34" s="40">
        <f t="shared" si="4"/>
        <v>21.857801842212606</v>
      </c>
      <c r="M34" s="40">
        <f t="shared" si="4"/>
        <v>21.479242280555937</v>
      </c>
      <c r="N34" s="40">
        <f t="shared" si="4"/>
        <v>22.365522588734091</v>
      </c>
      <c r="O34" s="40">
        <f t="shared" si="4"/>
        <v>23.14505842837735</v>
      </c>
      <c r="P34" s="40">
        <f t="shared" si="4"/>
        <v>24.809503186886435</v>
      </c>
      <c r="Q34" s="40">
        <f t="shared" si="4"/>
        <v>26.753923996011725</v>
      </c>
      <c r="R34" s="40">
        <f t="shared" si="4"/>
        <v>27.678007075353538</v>
      </c>
      <c r="S34" s="40">
        <f t="shared" si="4"/>
        <v>26.043057891807241</v>
      </c>
      <c r="T34" s="40">
        <f t="shared" si="4"/>
        <v>27.73149339227194</v>
      </c>
      <c r="U34" s="40">
        <f t="shared" si="4"/>
        <v>29.044603858234876</v>
      </c>
      <c r="V34" s="40">
        <f t="shared" si="4"/>
        <v>28.864440254405864</v>
      </c>
      <c r="W34" s="40">
        <f t="shared" si="4"/>
        <v>29.830293555842651</v>
      </c>
      <c r="X34" s="40">
        <f t="shared" si="4"/>
        <v>29.649003688617189</v>
      </c>
      <c r="Y34" s="40">
        <f t="shared" si="4"/>
        <v>27.625937859986589</v>
      </c>
      <c r="Z34" s="40">
        <f t="shared" si="4"/>
        <v>26.61059551207401</v>
      </c>
      <c r="AA34" s="40">
        <f t="shared" si="4"/>
        <v>28.100442296723077</v>
      </c>
      <c r="AB34" s="40">
        <f t="shared" si="4"/>
        <v>25.491532235726943</v>
      </c>
      <c r="AC34" s="40">
        <f t="shared" si="4"/>
        <v>26.018735495748292</v>
      </c>
      <c r="AD34" s="40">
        <f t="shared" si="7"/>
        <v>27.775761837899886</v>
      </c>
      <c r="AE34" s="40">
        <f t="shared" si="5"/>
        <v>24.932116743315643</v>
      </c>
    </row>
    <row r="35" spans="1:33" ht="12" customHeight="1">
      <c r="A35" s="1"/>
      <c r="B35" s="2" t="s">
        <v>603</v>
      </c>
      <c r="C35" s="40">
        <f t="shared" si="6"/>
        <v>10.64149338485811</v>
      </c>
      <c r="D35" s="40">
        <f t="shared" si="4"/>
        <v>8.929002597881464</v>
      </c>
      <c r="E35" s="40">
        <f t="shared" si="4"/>
        <v>10.291166973464886</v>
      </c>
      <c r="F35" s="40">
        <f t="shared" si="4"/>
        <v>10.910176948997965</v>
      </c>
      <c r="G35" s="40">
        <f t="shared" si="4"/>
        <v>12.355070158396716</v>
      </c>
      <c r="H35" s="40">
        <f t="shared" si="4"/>
        <v>14.143275397039332</v>
      </c>
      <c r="I35" s="40">
        <f t="shared" si="4"/>
        <v>14.64515146666043</v>
      </c>
      <c r="J35" s="40">
        <f t="shared" si="4"/>
        <v>15.752377701834833</v>
      </c>
      <c r="K35" s="40">
        <f t="shared" si="4"/>
        <v>15.700993362659066</v>
      </c>
      <c r="L35" s="40">
        <f t="shared" si="4"/>
        <v>15.697987607645295</v>
      </c>
      <c r="M35" s="40">
        <f t="shared" si="4"/>
        <v>14.474428110956824</v>
      </c>
      <c r="N35" s="40">
        <f t="shared" si="4"/>
        <v>14.655322180064994</v>
      </c>
      <c r="O35" s="40">
        <f t="shared" si="4"/>
        <v>13.767556050516349</v>
      </c>
      <c r="P35" s="40">
        <f t="shared" si="4"/>
        <v>14.137041933441408</v>
      </c>
      <c r="Q35" s="40">
        <f t="shared" si="4"/>
        <v>16.010691988353347</v>
      </c>
      <c r="R35" s="40">
        <f t="shared" si="4"/>
        <v>16.736557697562134</v>
      </c>
      <c r="S35" s="40">
        <f t="shared" si="4"/>
        <v>17.18066030332513</v>
      </c>
      <c r="T35" s="40">
        <f t="shared" si="4"/>
        <v>17.697983014230349</v>
      </c>
      <c r="U35" s="40">
        <f t="shared" si="4"/>
        <v>18.613346119436606</v>
      </c>
      <c r="V35" s="40">
        <f t="shared" si="4"/>
        <v>19.154613039653789</v>
      </c>
      <c r="W35" s="40">
        <f t="shared" si="4"/>
        <v>20.28760768543226</v>
      </c>
      <c r="X35" s="40">
        <f t="shared" si="4"/>
        <v>20.206620324195697</v>
      </c>
      <c r="Y35" s="40">
        <f t="shared" si="4"/>
        <v>19.338947442239149</v>
      </c>
      <c r="Z35" s="40">
        <f t="shared" si="4"/>
        <v>19.978314211074824</v>
      </c>
      <c r="AA35" s="40">
        <f t="shared" si="4"/>
        <v>19.54939762141726</v>
      </c>
      <c r="AB35" s="40">
        <f t="shared" si="4"/>
        <v>18.270229575156165</v>
      </c>
      <c r="AC35" s="40">
        <f t="shared" si="4"/>
        <v>18.294421613175306</v>
      </c>
      <c r="AD35" s="40">
        <f t="shared" si="7"/>
        <v>20.545301753728356</v>
      </c>
      <c r="AE35" s="40">
        <f t="shared" si="5"/>
        <v>16.563262574879968</v>
      </c>
    </row>
    <row r="36" spans="1:33" ht="12" customHeight="1">
      <c r="A36" s="1"/>
      <c r="B36" s="2" t="s">
        <v>3</v>
      </c>
      <c r="C36" s="40">
        <f t="shared" si="6"/>
        <v>0.56753914701224484</v>
      </c>
      <c r="D36" s="40">
        <f t="shared" si="4"/>
        <v>0.44938146892836583</v>
      </c>
      <c r="E36" s="40">
        <f t="shared" si="4"/>
        <v>0.4872681563879831</v>
      </c>
      <c r="F36" s="40">
        <f t="shared" si="4"/>
        <v>0.68843429278288915</v>
      </c>
      <c r="G36" s="40">
        <f t="shared" si="4"/>
        <v>0.79824608218956561</v>
      </c>
      <c r="H36" s="40">
        <f t="shared" si="4"/>
        <v>0.65404080213132754</v>
      </c>
      <c r="I36" s="40">
        <f t="shared" si="4"/>
        <v>0.71848521778614527</v>
      </c>
      <c r="J36" s="40">
        <f t="shared" si="4"/>
        <v>1.0881939691166469</v>
      </c>
      <c r="K36" s="40">
        <f t="shared" si="4"/>
        <v>1.2308513582866256</v>
      </c>
      <c r="L36" s="40">
        <f t="shared" si="4"/>
        <v>1.1039262937820296</v>
      </c>
      <c r="M36" s="40">
        <f t="shared" si="4"/>
        <v>1.1677950619833355</v>
      </c>
      <c r="N36" s="40">
        <f t="shared" si="4"/>
        <v>1.2855312081984771</v>
      </c>
      <c r="O36" s="40">
        <f t="shared" si="4"/>
        <v>1.451259222732691</v>
      </c>
      <c r="P36" s="40">
        <f t="shared" si="4"/>
        <v>1.5628121437566904</v>
      </c>
      <c r="Q36" s="40">
        <f t="shared" si="4"/>
        <v>1.5698497365489759</v>
      </c>
      <c r="R36" s="40">
        <f t="shared" si="4"/>
        <v>1.3981923325074024</v>
      </c>
      <c r="S36" s="40">
        <f t="shared" si="4"/>
        <v>1.4315809162429429</v>
      </c>
      <c r="T36" s="40">
        <f t="shared" si="4"/>
        <v>1.617647523908095</v>
      </c>
      <c r="U36" s="40">
        <f t="shared" si="4"/>
        <v>1.6877386061084485</v>
      </c>
      <c r="V36" s="40">
        <f t="shared" si="4"/>
        <v>1.4280606253594947</v>
      </c>
      <c r="W36" s="40">
        <f t="shared" si="4"/>
        <v>1.3896696518780653</v>
      </c>
      <c r="X36" s="40">
        <f t="shared" si="4"/>
        <v>1.4373268418925313</v>
      </c>
      <c r="Y36" s="40">
        <f t="shared" si="4"/>
        <v>1.3349158560754819</v>
      </c>
      <c r="Z36" s="40">
        <f t="shared" si="4"/>
        <v>1.2638694943402737</v>
      </c>
      <c r="AA36" s="40">
        <f t="shared" si="4"/>
        <v>1.2733943100288263</v>
      </c>
      <c r="AB36" s="40">
        <f t="shared" si="4"/>
        <v>1.2997108530006451</v>
      </c>
      <c r="AC36" s="40">
        <f t="shared" si="4"/>
        <v>1.4314477290988585</v>
      </c>
      <c r="AD36" s="40">
        <f t="shared" si="7"/>
        <v>1.360032254191476</v>
      </c>
      <c r="AE36" s="40">
        <f t="shared" si="5"/>
        <v>1.2408946011251027</v>
      </c>
    </row>
    <row r="37" spans="1:33" ht="12" customHeight="1">
      <c r="A37" s="42"/>
      <c r="B37" s="43" t="s">
        <v>581</v>
      </c>
      <c r="C37" s="40">
        <f t="shared" si="6"/>
        <v>0.12290153970296884</v>
      </c>
      <c r="D37" s="40">
        <f t="shared" si="4"/>
        <v>0.1106412620149643</v>
      </c>
      <c r="E37" s="40">
        <f t="shared" si="4"/>
        <v>0.12510988482842306</v>
      </c>
      <c r="F37" s="40">
        <f t="shared" si="4"/>
        <v>0.22345019293819016</v>
      </c>
      <c r="G37" s="40">
        <f t="shared" si="4"/>
        <v>0.26332554191654467</v>
      </c>
      <c r="H37" s="40">
        <f t="shared" si="4"/>
        <v>0.24825813119274112</v>
      </c>
      <c r="I37" s="40">
        <f t="shared" si="4"/>
        <v>0.31995005667614818</v>
      </c>
      <c r="J37" s="40">
        <f t="shared" si="4"/>
        <v>0.64123995121077737</v>
      </c>
      <c r="K37" s="40">
        <f t="shared" si="4"/>
        <v>0.75016661583659394</v>
      </c>
      <c r="L37" s="40">
        <f t="shared" si="4"/>
        <v>0.60402686896180779</v>
      </c>
      <c r="M37" s="40">
        <f t="shared" si="4"/>
        <v>0.61309595356226787</v>
      </c>
      <c r="N37" s="40">
        <f t="shared" si="4"/>
        <v>0.67112323455973233</v>
      </c>
      <c r="O37" s="40">
        <f t="shared" si="4"/>
        <v>0.67737533771081071</v>
      </c>
      <c r="P37" s="40">
        <f t="shared" si="4"/>
        <v>0.79856115972075004</v>
      </c>
      <c r="Q37" s="40">
        <f t="shared" si="4"/>
        <v>0.74468780783843902</v>
      </c>
      <c r="R37" s="40">
        <f t="shared" si="4"/>
        <v>0.59663121356186954</v>
      </c>
      <c r="S37" s="40">
        <f t="shared" si="4"/>
        <v>0.61173335207113155</v>
      </c>
      <c r="T37" s="40">
        <f t="shared" si="4"/>
        <v>0.69240835679634882</v>
      </c>
      <c r="U37" s="40">
        <f t="shared" si="4"/>
        <v>0.7782637223318033</v>
      </c>
      <c r="V37" s="40">
        <f t="shared" si="4"/>
        <v>0.58035283920370828</v>
      </c>
      <c r="W37" s="40">
        <f t="shared" si="4"/>
        <v>0.50559764261937512</v>
      </c>
      <c r="X37" s="40">
        <f t="shared" si="4"/>
        <v>0.54581012739106272</v>
      </c>
      <c r="Y37" s="40">
        <f t="shared" si="4"/>
        <v>0.50082147457083925</v>
      </c>
      <c r="Z37" s="40">
        <f t="shared" si="4"/>
        <v>0.50988027157467219</v>
      </c>
      <c r="AA37" s="40">
        <f t="shared" si="4"/>
        <v>0.52455309665924843</v>
      </c>
      <c r="AB37" s="40">
        <f t="shared" si="4"/>
        <v>0.58103520833872535</v>
      </c>
      <c r="AC37" s="40">
        <f t="shared" si="4"/>
        <v>0.58777896038151001</v>
      </c>
      <c r="AD37" s="40">
        <f t="shared" si="7"/>
        <v>0.60680629912950212</v>
      </c>
      <c r="AE37" s="40">
        <f t="shared" si="5"/>
        <v>0.54309184029749746</v>
      </c>
    </row>
    <row r="38" spans="1:33" ht="12" customHeight="1">
      <c r="A38" s="42"/>
      <c r="B38" s="43" t="s">
        <v>582</v>
      </c>
      <c r="C38" s="40">
        <f t="shared" si="6"/>
        <v>8.198958804952132E-2</v>
      </c>
      <c r="D38" s="40">
        <f t="shared" si="4"/>
        <v>5.5132362686061503E-2</v>
      </c>
      <c r="E38" s="40">
        <f t="shared" si="4"/>
        <v>5.4050418667515039E-2</v>
      </c>
      <c r="F38" s="40">
        <f t="shared" si="4"/>
        <v>7.9136680895903228E-2</v>
      </c>
      <c r="G38" s="40">
        <f t="shared" si="4"/>
        <v>0.12321900797943289</v>
      </c>
      <c r="H38" s="40">
        <f t="shared" si="4"/>
        <v>8.6001764662877275E-2</v>
      </c>
      <c r="I38" s="40">
        <f t="shared" si="4"/>
        <v>8.4682930179417831E-2</v>
      </c>
      <c r="J38" s="40">
        <f t="shared" si="4"/>
        <v>8.5800238546951457E-2</v>
      </c>
      <c r="K38" s="40">
        <f t="shared" si="4"/>
        <v>9.8753845103706273E-2</v>
      </c>
      <c r="L38" s="40">
        <f t="shared" si="4"/>
        <v>0.1007053945307405</v>
      </c>
      <c r="M38" s="40">
        <f t="shared" si="4"/>
        <v>0.10941803870788114</v>
      </c>
      <c r="N38" s="40">
        <f t="shared" si="4"/>
        <v>0.1327350631722819</v>
      </c>
      <c r="O38" s="40">
        <f t="shared" si="4"/>
        <v>0.16210640281912136</v>
      </c>
      <c r="P38" s="40">
        <f t="shared" si="4"/>
        <v>0.13005818118539919</v>
      </c>
      <c r="Q38" s="40">
        <f t="shared" si="4"/>
        <v>0.12864157825429268</v>
      </c>
      <c r="R38" s="40">
        <f t="shared" si="4"/>
        <v>0.12304533436741295</v>
      </c>
      <c r="S38" s="40">
        <f t="shared" si="4"/>
        <v>0.12645712972136036</v>
      </c>
      <c r="T38" s="40">
        <f t="shared" si="4"/>
        <v>0.13211203371272676</v>
      </c>
      <c r="U38" s="40">
        <f t="shared" si="4"/>
        <v>0.12917526735250914</v>
      </c>
      <c r="V38" s="40">
        <f t="shared" si="4"/>
        <v>0.12096048597237691</v>
      </c>
      <c r="W38" s="40">
        <f t="shared" si="4"/>
        <v>0.13227061851109032</v>
      </c>
      <c r="X38" s="40">
        <f t="shared" si="4"/>
        <v>0.12986278943581842</v>
      </c>
      <c r="Y38" s="40">
        <f t="shared" si="4"/>
        <v>0.12182433658217083</v>
      </c>
      <c r="Z38" s="40">
        <f t="shared" si="4"/>
        <v>0.1169223919685508</v>
      </c>
      <c r="AA38" s="40">
        <f t="shared" si="4"/>
        <v>0.12081275877099318</v>
      </c>
      <c r="AB38" s="40">
        <f t="shared" si="4"/>
        <v>0.12975333930014313</v>
      </c>
      <c r="AC38" s="40">
        <f t="shared" si="4"/>
        <v>0.19064604881830965</v>
      </c>
      <c r="AD38" s="40">
        <f t="shared" si="7"/>
        <v>0.11485713963864351</v>
      </c>
      <c r="AE38" s="40">
        <f t="shared" si="5"/>
        <v>0.11846448344816726</v>
      </c>
    </row>
    <row r="39" spans="1:33" ht="12" customHeight="1">
      <c r="A39" s="42"/>
      <c r="B39" s="2" t="s">
        <v>583</v>
      </c>
      <c r="C39" s="40">
        <f t="shared" si="6"/>
        <v>0.12255329924856695</v>
      </c>
      <c r="D39" s="40">
        <f t="shared" ref="D39:AC45" si="8">D20/D$26*100</f>
        <v>6.7673734021574464E-2</v>
      </c>
      <c r="E39" s="40">
        <f t="shared" si="8"/>
        <v>8.2953709625406477E-2</v>
      </c>
      <c r="F39" s="40">
        <f t="shared" si="8"/>
        <v>0.1101767662314517</v>
      </c>
      <c r="G39" s="40">
        <f t="shared" si="8"/>
        <v>0.15266305230208388</v>
      </c>
      <c r="H39" s="40">
        <f t="shared" si="8"/>
        <v>0.12069360955741587</v>
      </c>
      <c r="I39" s="40">
        <f t="shared" si="8"/>
        <v>0.10427956147855076</v>
      </c>
      <c r="J39" s="40">
        <f t="shared" si="8"/>
        <v>0.14009463614027248</v>
      </c>
      <c r="K39" s="40">
        <f t="shared" si="8"/>
        <v>0.15287498427129406</v>
      </c>
      <c r="L39" s="40">
        <f t="shared" si="8"/>
        <v>0.15358022475666377</v>
      </c>
      <c r="M39" s="40">
        <f t="shared" si="8"/>
        <v>0.17710081887878901</v>
      </c>
      <c r="N39" s="40">
        <f t="shared" si="8"/>
        <v>0.1894748346140423</v>
      </c>
      <c r="O39" s="40">
        <f t="shared" si="8"/>
        <v>0.23080901199093043</v>
      </c>
      <c r="P39" s="40">
        <f t="shared" si="8"/>
        <v>0.19455038709443506</v>
      </c>
      <c r="Q39" s="40">
        <f t="shared" si="8"/>
        <v>0.21479881434473275</v>
      </c>
      <c r="R39" s="40">
        <f t="shared" si="8"/>
        <v>0.20666661669572717</v>
      </c>
      <c r="S39" s="40">
        <f t="shared" si="8"/>
        <v>0.2012306708237081</v>
      </c>
      <c r="T39" s="40">
        <f t="shared" si="8"/>
        <v>0.21817650038377315</v>
      </c>
      <c r="U39" s="40">
        <f t="shared" si="8"/>
        <v>0.21698375390927266</v>
      </c>
      <c r="V39" s="40">
        <f t="shared" si="8"/>
        <v>0.19753974978588892</v>
      </c>
      <c r="W39" s="40">
        <f t="shared" si="8"/>
        <v>0.2237852928446333</v>
      </c>
      <c r="X39" s="40">
        <f t="shared" si="8"/>
        <v>0.19497833129302136</v>
      </c>
      <c r="Y39" s="40">
        <f t="shared" si="8"/>
        <v>0.20730046307885391</v>
      </c>
      <c r="Z39" s="40">
        <f t="shared" si="8"/>
        <v>0.18344407386474765</v>
      </c>
      <c r="AA39" s="40">
        <f t="shared" si="8"/>
        <v>0.20023058660298496</v>
      </c>
      <c r="AB39" s="40">
        <f t="shared" si="8"/>
        <v>0.21582548100407942</v>
      </c>
      <c r="AC39" s="40">
        <f t="shared" si="8"/>
        <v>0.20224675087768848</v>
      </c>
      <c r="AD39" s="40">
        <f t="shared" si="7"/>
        <v>0.21925160703676483</v>
      </c>
      <c r="AE39" s="40">
        <f t="shared" si="5"/>
        <v>0.18233837652771734</v>
      </c>
    </row>
    <row r="40" spans="1:33" ht="12" customHeight="1">
      <c r="A40" s="42"/>
      <c r="B40" s="2" t="s">
        <v>584</v>
      </c>
      <c r="C40" s="40">
        <f t="shared" si="6"/>
        <v>5.7107430773091397E-2</v>
      </c>
      <c r="D40" s="40">
        <f t="shared" si="8"/>
        <v>5.4891585747235773E-2</v>
      </c>
      <c r="E40" s="40">
        <f t="shared" si="8"/>
        <v>5.3834352286774308E-2</v>
      </c>
      <c r="F40" s="40">
        <f t="shared" si="8"/>
        <v>6.3499263133618214E-2</v>
      </c>
      <c r="G40" s="40">
        <f t="shared" si="8"/>
        <v>6.0476217127260139E-2</v>
      </c>
      <c r="H40" s="40">
        <f t="shared" si="8"/>
        <v>5.5344113394064635E-2</v>
      </c>
      <c r="I40" s="40">
        <f t="shared" si="8"/>
        <v>5.404541777615042E-2</v>
      </c>
      <c r="J40" s="40">
        <f t="shared" si="8"/>
        <v>5.4854571663500093E-2</v>
      </c>
      <c r="K40" s="40">
        <f t="shared" si="8"/>
        <v>5.7355230376188504E-2</v>
      </c>
      <c r="L40" s="40">
        <f t="shared" si="8"/>
        <v>6.66644699552425E-2</v>
      </c>
      <c r="M40" s="40">
        <f t="shared" si="8"/>
        <v>7.8578386701679992E-2</v>
      </c>
      <c r="N40" s="40">
        <f t="shared" si="8"/>
        <v>9.4115592606324586E-2</v>
      </c>
      <c r="O40" s="40">
        <f t="shared" si="8"/>
        <v>0.12468929542815607</v>
      </c>
      <c r="P40" s="40">
        <f t="shared" si="8"/>
        <v>0.13955852341573891</v>
      </c>
      <c r="Q40" s="40">
        <f t="shared" si="8"/>
        <v>0.13586984811568417</v>
      </c>
      <c r="R40" s="40">
        <f t="shared" si="8"/>
        <v>0.14096566007155353</v>
      </c>
      <c r="S40" s="40">
        <f t="shared" si="8"/>
        <v>0.15222079598833471</v>
      </c>
      <c r="T40" s="40">
        <f t="shared" si="8"/>
        <v>0.17171029022060774</v>
      </c>
      <c r="U40" s="40">
        <f t="shared" si="8"/>
        <v>0.16440778675579659</v>
      </c>
      <c r="V40" s="40">
        <f t="shared" si="8"/>
        <v>0.14470428652076042</v>
      </c>
      <c r="W40" s="40">
        <f t="shared" si="8"/>
        <v>0.1567524360350265</v>
      </c>
      <c r="X40" s="40">
        <f t="shared" si="8"/>
        <v>0.15150235014586885</v>
      </c>
      <c r="Y40" s="40">
        <f t="shared" si="8"/>
        <v>0.16374454745716577</v>
      </c>
      <c r="Z40" s="40">
        <f t="shared" si="8"/>
        <v>0.14702164599459955</v>
      </c>
      <c r="AA40" s="40">
        <f t="shared" si="8"/>
        <v>0.14437425722540964</v>
      </c>
      <c r="AB40" s="40">
        <f t="shared" si="8"/>
        <v>0.13631742314138715</v>
      </c>
      <c r="AC40" s="40">
        <f t="shared" si="8"/>
        <v>0.15993647144949752</v>
      </c>
      <c r="AD40" s="40">
        <f t="shared" si="7"/>
        <v>0.13323574059965276</v>
      </c>
      <c r="AE40" s="40">
        <f t="shared" si="5"/>
        <v>0.11912694865772878</v>
      </c>
    </row>
    <row r="41" spans="1:33" ht="12" customHeight="1">
      <c r="A41" s="42"/>
      <c r="B41" s="43" t="s">
        <v>585</v>
      </c>
      <c r="C41" s="40">
        <f t="shared" si="6"/>
        <v>2.8135126542273136E-2</v>
      </c>
      <c r="D41" s="40">
        <f t="shared" si="8"/>
        <v>1.7527702723897212E-2</v>
      </c>
      <c r="E41" s="40">
        <f t="shared" si="8"/>
        <v>2.3175207502259456E-2</v>
      </c>
      <c r="F41" s="40">
        <f t="shared" si="8"/>
        <v>1.804770113520026E-2</v>
      </c>
      <c r="G41" s="40">
        <f t="shared" si="8"/>
        <v>2.6149176739927622E-2</v>
      </c>
      <c r="H41" s="40">
        <f t="shared" si="8"/>
        <v>2.345541563840086E-2</v>
      </c>
      <c r="I41" s="40">
        <f t="shared" si="8"/>
        <v>2.920667247560876E-2</v>
      </c>
      <c r="J41" s="40">
        <f t="shared" si="8"/>
        <v>3.8190536927760602E-2</v>
      </c>
      <c r="K41" s="40">
        <f t="shared" si="8"/>
        <v>4.1490964479778597E-2</v>
      </c>
      <c r="L41" s="40">
        <f t="shared" si="8"/>
        <v>4.688105691337701E-2</v>
      </c>
      <c r="M41" s="40">
        <f t="shared" si="8"/>
        <v>4.1697784276121849E-2</v>
      </c>
      <c r="N41" s="40">
        <f t="shared" si="8"/>
        <v>4.540381275389687E-2</v>
      </c>
      <c r="O41" s="40">
        <f t="shared" si="8"/>
        <v>5.1292620654003113E-2</v>
      </c>
      <c r="P41" s="40">
        <f t="shared" si="8"/>
        <v>5.6449704917637095E-2</v>
      </c>
      <c r="Q41" s="40">
        <f t="shared" si="8"/>
        <v>5.1120891168706543E-2</v>
      </c>
      <c r="R41" s="40">
        <f t="shared" si="8"/>
        <v>5.2399135487731896E-2</v>
      </c>
      <c r="S41" s="40">
        <f t="shared" si="8"/>
        <v>4.8337328607588659E-2</v>
      </c>
      <c r="T41" s="40">
        <f t="shared" si="8"/>
        <v>5.8026119720370452E-2</v>
      </c>
      <c r="U41" s="40">
        <f t="shared" si="8"/>
        <v>5.9967301679592078E-2</v>
      </c>
      <c r="V41" s="40">
        <f t="shared" si="8"/>
        <v>5.6122820030672413E-2</v>
      </c>
      <c r="W41" s="40">
        <f t="shared" si="8"/>
        <v>6.7035274877546056E-2</v>
      </c>
      <c r="X41" s="40">
        <f t="shared" si="8"/>
        <v>8.3237573100136408E-2</v>
      </c>
      <c r="Y41" s="40">
        <f t="shared" si="8"/>
        <v>6.0429096322091272E-2</v>
      </c>
      <c r="Z41" s="40">
        <f t="shared" si="8"/>
        <v>4.4309658343646779E-2</v>
      </c>
      <c r="AA41" s="40">
        <f t="shared" si="8"/>
        <v>4.2634932279101305E-2</v>
      </c>
      <c r="AB41" s="40">
        <f t="shared" si="8"/>
        <v>6.8324527287601286E-2</v>
      </c>
      <c r="AC41" s="40">
        <f t="shared" si="8"/>
        <v>7.9571278577181853E-2</v>
      </c>
      <c r="AD41" s="40">
        <f t="shared" si="7"/>
        <v>5.5015455203517458E-2</v>
      </c>
      <c r="AE41" s="40">
        <f t="shared" si="5"/>
        <v>4.9491739092183594E-2</v>
      </c>
    </row>
    <row r="42" spans="1:33" ht="12" customHeight="1">
      <c r="A42" s="42"/>
      <c r="B42" s="2" t="s">
        <v>586</v>
      </c>
      <c r="C42" s="40">
        <f t="shared" si="6"/>
        <v>0.15485216269582316</v>
      </c>
      <c r="D42" s="40">
        <f t="shared" si="8"/>
        <v>0.14351482173463267</v>
      </c>
      <c r="E42" s="40">
        <f t="shared" si="8"/>
        <v>0.14814458347760476</v>
      </c>
      <c r="F42" s="40">
        <f t="shared" si="8"/>
        <v>0.19412368844852554</v>
      </c>
      <c r="G42" s="40">
        <f t="shared" si="8"/>
        <v>0.17241308612431649</v>
      </c>
      <c r="H42" s="40">
        <f t="shared" si="8"/>
        <v>0.12028776768582777</v>
      </c>
      <c r="I42" s="40">
        <f t="shared" si="8"/>
        <v>0.12632057920026929</v>
      </c>
      <c r="J42" s="40">
        <f t="shared" si="8"/>
        <v>0.12801403462738473</v>
      </c>
      <c r="K42" s="40">
        <f t="shared" si="8"/>
        <v>0.13020971821906385</v>
      </c>
      <c r="L42" s="40">
        <f t="shared" si="8"/>
        <v>0.13206827866419807</v>
      </c>
      <c r="M42" s="40">
        <f t="shared" si="8"/>
        <v>0.14790407985659584</v>
      </c>
      <c r="N42" s="40">
        <f t="shared" si="8"/>
        <v>0.15267867049219913</v>
      </c>
      <c r="O42" s="40">
        <f t="shared" si="8"/>
        <v>0.20498655412966943</v>
      </c>
      <c r="P42" s="40">
        <f t="shared" si="8"/>
        <v>0.24363418742273033</v>
      </c>
      <c r="Q42" s="40">
        <f t="shared" si="8"/>
        <v>0.29473079682712089</v>
      </c>
      <c r="R42" s="40">
        <f t="shared" si="8"/>
        <v>0.27848437232310724</v>
      </c>
      <c r="S42" s="40">
        <f t="shared" si="8"/>
        <v>0.29160163903081965</v>
      </c>
      <c r="T42" s="40">
        <f t="shared" si="8"/>
        <v>0.34521422307426797</v>
      </c>
      <c r="U42" s="40">
        <f t="shared" si="8"/>
        <v>0.33894077407947515</v>
      </c>
      <c r="V42" s="40">
        <f t="shared" si="8"/>
        <v>0.3283804438460875</v>
      </c>
      <c r="W42" s="40">
        <f t="shared" si="8"/>
        <v>0.30422838699039395</v>
      </c>
      <c r="X42" s="40">
        <f t="shared" si="8"/>
        <v>0.33193567052662354</v>
      </c>
      <c r="Y42" s="40">
        <f t="shared" si="8"/>
        <v>0.28079593806436076</v>
      </c>
      <c r="Z42" s="40">
        <f t="shared" si="8"/>
        <v>0.26229145259405678</v>
      </c>
      <c r="AA42" s="40">
        <f t="shared" si="8"/>
        <v>0.24078867849108881</v>
      </c>
      <c r="AB42" s="40">
        <f t="shared" si="8"/>
        <v>0.16845487392870853</v>
      </c>
      <c r="AC42" s="40">
        <f t="shared" si="8"/>
        <v>0.21126821899467096</v>
      </c>
      <c r="AD42" s="40">
        <f t="shared" si="7"/>
        <v>0.23086601258339529</v>
      </c>
      <c r="AE42" s="40">
        <f t="shared" si="5"/>
        <v>0.22838121310180814</v>
      </c>
    </row>
    <row r="43" spans="1:33" ht="12" customHeight="1">
      <c r="A43" s="44"/>
      <c r="B43" s="2" t="s">
        <v>2</v>
      </c>
      <c r="C43" s="40">
        <f t="shared" si="6"/>
        <v>40.122208535628687</v>
      </c>
      <c r="D43" s="40">
        <f t="shared" si="8"/>
        <v>38.37281962400246</v>
      </c>
      <c r="E43" s="40">
        <f t="shared" si="8"/>
        <v>39.043263750859943</v>
      </c>
      <c r="F43" s="40">
        <f t="shared" si="8"/>
        <v>40.215744957870413</v>
      </c>
      <c r="G43" s="40">
        <f t="shared" si="8"/>
        <v>39.165831246134253</v>
      </c>
      <c r="H43" s="40">
        <f t="shared" si="8"/>
        <v>40.915551682024557</v>
      </c>
      <c r="I43" s="40">
        <f t="shared" si="8"/>
        <v>42.835196063370979</v>
      </c>
      <c r="J43" s="40">
        <f t="shared" si="8"/>
        <v>42.963530035375399</v>
      </c>
      <c r="K43" s="40">
        <f t="shared" si="8"/>
        <v>41.697997084013686</v>
      </c>
      <c r="L43" s="40">
        <f t="shared" si="8"/>
        <v>42.174489969434894</v>
      </c>
      <c r="M43" s="40">
        <f t="shared" si="8"/>
        <v>41.618549039210336</v>
      </c>
      <c r="N43" s="40">
        <f t="shared" si="8"/>
        <v>43.666797704008317</v>
      </c>
      <c r="O43" s="40">
        <f t="shared" si="8"/>
        <v>43.529067657128884</v>
      </c>
      <c r="P43" s="40">
        <f t="shared" si="8"/>
        <v>44.215824485759363</v>
      </c>
      <c r="Q43" s="40">
        <f t="shared" si="8"/>
        <v>45.637355764313043</v>
      </c>
      <c r="R43" s="40">
        <f t="shared" si="8"/>
        <v>46.56444217223752</v>
      </c>
      <c r="S43" s="40">
        <f t="shared" si="8"/>
        <v>44.162159672115791</v>
      </c>
      <c r="T43" s="40">
        <f t="shared" si="8"/>
        <v>46.215906494617201</v>
      </c>
      <c r="U43" s="40">
        <f t="shared" si="8"/>
        <v>47.567885086558157</v>
      </c>
      <c r="V43" s="40">
        <f t="shared" si="8"/>
        <v>47.406116470676103</v>
      </c>
      <c r="W43" s="40">
        <f t="shared" si="8"/>
        <v>49.049415963188444</v>
      </c>
      <c r="X43" s="40">
        <f t="shared" si="8"/>
        <v>49.995222734949031</v>
      </c>
      <c r="Y43" s="40">
        <f t="shared" si="8"/>
        <v>47.763609630575147</v>
      </c>
      <c r="Z43" s="40">
        <f t="shared" si="8"/>
        <v>47.066248593923227</v>
      </c>
      <c r="AA43" s="40">
        <f t="shared" si="8"/>
        <v>48.695229072397275</v>
      </c>
      <c r="AB43" s="40">
        <f t="shared" si="8"/>
        <v>48.204655802466881</v>
      </c>
      <c r="AC43" s="40">
        <f t="shared" si="8"/>
        <v>48.510030533012333</v>
      </c>
      <c r="AD43" s="40">
        <f t="shared" si="7"/>
        <v>49.35661649556323</v>
      </c>
      <c r="AE43" s="40">
        <f t="shared" si="5"/>
        <v>45.131936954891607</v>
      </c>
    </row>
    <row r="44" spans="1:33" ht="12" customHeight="1">
      <c r="A44" s="2"/>
      <c r="B44" s="2" t="s">
        <v>1</v>
      </c>
      <c r="C44" s="40">
        <f t="shared" si="6"/>
        <v>59.877791464371313</v>
      </c>
      <c r="D44" s="40">
        <f t="shared" si="8"/>
        <v>61.62718037599754</v>
      </c>
      <c r="E44" s="40">
        <f t="shared" si="8"/>
        <v>60.956736249140064</v>
      </c>
      <c r="F44" s="40">
        <f t="shared" si="8"/>
        <v>59.784255042129587</v>
      </c>
      <c r="G44" s="40">
        <f t="shared" si="8"/>
        <v>60.834168753865747</v>
      </c>
      <c r="H44" s="40">
        <f t="shared" si="8"/>
        <v>59.084448317975436</v>
      </c>
      <c r="I44" s="40">
        <f t="shared" si="8"/>
        <v>57.164803936629028</v>
      </c>
      <c r="J44" s="40">
        <f t="shared" si="8"/>
        <v>57.036469964624594</v>
      </c>
      <c r="K44" s="40">
        <f t="shared" si="8"/>
        <v>58.302002915986307</v>
      </c>
      <c r="L44" s="40">
        <f t="shared" si="8"/>
        <v>57.825510030565106</v>
      </c>
      <c r="M44" s="40">
        <f t="shared" si="8"/>
        <v>58.381450960789664</v>
      </c>
      <c r="N44" s="40">
        <f t="shared" si="8"/>
        <v>56.333202295991683</v>
      </c>
      <c r="O44" s="40">
        <f t="shared" si="8"/>
        <v>56.470932342871109</v>
      </c>
      <c r="P44" s="40">
        <f t="shared" si="8"/>
        <v>55.784175514240644</v>
      </c>
      <c r="Q44" s="40">
        <f t="shared" si="8"/>
        <v>54.36264423568695</v>
      </c>
      <c r="R44" s="40">
        <f t="shared" si="8"/>
        <v>53.43555782776248</v>
      </c>
      <c r="S44" s="40">
        <f t="shared" si="8"/>
        <v>55.837840327884201</v>
      </c>
      <c r="T44" s="40">
        <f t="shared" si="8"/>
        <v>53.784093505382799</v>
      </c>
      <c r="U44" s="40">
        <f t="shared" si="8"/>
        <v>52.43211491344185</v>
      </c>
      <c r="V44" s="40">
        <f t="shared" si="8"/>
        <v>52.593883529323904</v>
      </c>
      <c r="W44" s="40">
        <f t="shared" si="8"/>
        <v>50.950584036811556</v>
      </c>
      <c r="X44" s="40">
        <f t="shared" si="8"/>
        <v>50.004777265050969</v>
      </c>
      <c r="Y44" s="40">
        <f t="shared" si="8"/>
        <v>52.236390369424853</v>
      </c>
      <c r="Z44" s="40">
        <f t="shared" si="8"/>
        <v>52.93375140607678</v>
      </c>
      <c r="AA44" s="40">
        <f t="shared" si="8"/>
        <v>51.304770927602725</v>
      </c>
      <c r="AB44" s="40">
        <f t="shared" si="8"/>
        <v>51.795344197533119</v>
      </c>
      <c r="AC44" s="40">
        <f t="shared" si="8"/>
        <v>51.48996946698766</v>
      </c>
      <c r="AD44" s="40">
        <f t="shared" si="7"/>
        <v>50.64338350443677</v>
      </c>
      <c r="AE44" s="40">
        <f t="shared" si="5"/>
        <v>54.868063045108414</v>
      </c>
      <c r="AF44"/>
      <c r="AG44"/>
    </row>
    <row r="45" spans="1:33" ht="12" customHeight="1">
      <c r="A45" s="2"/>
      <c r="B45" s="2" t="s">
        <v>39</v>
      </c>
      <c r="C45" s="40">
        <f t="shared" si="6"/>
        <v>100</v>
      </c>
      <c r="D45" s="40">
        <f t="shared" si="8"/>
        <v>100</v>
      </c>
      <c r="E45" s="40">
        <f t="shared" si="8"/>
        <v>100</v>
      </c>
      <c r="F45" s="40">
        <f t="shared" si="8"/>
        <v>100</v>
      </c>
      <c r="G45" s="40">
        <f t="shared" si="8"/>
        <v>100</v>
      </c>
      <c r="H45" s="40">
        <f t="shared" si="8"/>
        <v>100</v>
      </c>
      <c r="I45" s="40">
        <f t="shared" si="8"/>
        <v>100</v>
      </c>
      <c r="J45" s="40">
        <f t="shared" si="8"/>
        <v>100</v>
      </c>
      <c r="K45" s="40">
        <f t="shared" si="8"/>
        <v>100</v>
      </c>
      <c r="L45" s="40">
        <f t="shared" si="8"/>
        <v>100</v>
      </c>
      <c r="M45" s="40">
        <f t="shared" si="8"/>
        <v>100</v>
      </c>
      <c r="N45" s="40">
        <f t="shared" si="8"/>
        <v>100</v>
      </c>
      <c r="O45" s="40">
        <f t="shared" si="8"/>
        <v>100</v>
      </c>
      <c r="P45" s="40">
        <f t="shared" si="8"/>
        <v>100</v>
      </c>
      <c r="Q45" s="40">
        <f t="shared" si="8"/>
        <v>100</v>
      </c>
      <c r="R45" s="40">
        <f t="shared" si="8"/>
        <v>100</v>
      </c>
      <c r="S45" s="40">
        <f t="shared" si="8"/>
        <v>100</v>
      </c>
      <c r="T45" s="40">
        <f t="shared" si="8"/>
        <v>100</v>
      </c>
      <c r="U45" s="40">
        <f t="shared" si="8"/>
        <v>100</v>
      </c>
      <c r="V45" s="40">
        <f t="shared" si="8"/>
        <v>100</v>
      </c>
      <c r="W45" s="40">
        <f t="shared" si="8"/>
        <v>100</v>
      </c>
      <c r="X45" s="40">
        <f t="shared" si="8"/>
        <v>100</v>
      </c>
      <c r="Y45" s="40">
        <f t="shared" si="8"/>
        <v>100</v>
      </c>
      <c r="Z45" s="40">
        <f t="shared" si="8"/>
        <v>100</v>
      </c>
      <c r="AA45" s="40">
        <f t="shared" si="8"/>
        <v>100</v>
      </c>
      <c r="AB45" s="40">
        <f t="shared" si="8"/>
        <v>100</v>
      </c>
      <c r="AC45" s="40">
        <f t="shared" si="8"/>
        <v>100</v>
      </c>
      <c r="AD45" s="40">
        <f t="shared" si="7"/>
        <v>100</v>
      </c>
      <c r="AE45" s="40">
        <f t="shared" si="5"/>
        <v>100</v>
      </c>
      <c r="AF45"/>
      <c r="AG45"/>
    </row>
    <row r="46" spans="1:33" ht="12" customHeight="1" thickBot="1">
      <c r="A46" s="2"/>
      <c r="B46" s="2"/>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c r="AG46"/>
    </row>
    <row r="47" spans="1:33" ht="12" customHeight="1" thickTop="1" thickBot="1">
      <c r="A47" s="36"/>
      <c r="B47" s="112" t="s">
        <v>42</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c r="AG47"/>
    </row>
    <row r="48" spans="1:33" ht="12" customHeight="1" thickTop="1">
      <c r="A48" s="36"/>
      <c r="B48" s="2"/>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c r="AG48"/>
    </row>
    <row r="49" spans="1:33" ht="12" customHeight="1">
      <c r="A49" s="104">
        <v>1</v>
      </c>
      <c r="B49" s="2" t="s">
        <v>4</v>
      </c>
      <c r="C49" s="79" t="s">
        <v>589</v>
      </c>
      <c r="D49" s="53">
        <f>IFERROR(D10/C10*100-100,"--")</f>
        <v>23.631307901296708</v>
      </c>
      <c r="E49" s="53">
        <f t="shared" ref="E49:AD59" si="9">IFERROR(E10/D10*100-100,"--")</f>
        <v>7.9590462266158966</v>
      </c>
      <c r="F49" s="53">
        <f t="shared" si="9"/>
        <v>30.673241461149814</v>
      </c>
      <c r="G49" s="53">
        <f t="shared" si="9"/>
        <v>-0.66171437692102586</v>
      </c>
      <c r="H49" s="53">
        <f t="shared" si="9"/>
        <v>38.916761775816809</v>
      </c>
      <c r="I49" s="53">
        <f t="shared" si="9"/>
        <v>32.804305579442712</v>
      </c>
      <c r="J49" s="53">
        <f t="shared" si="9"/>
        <v>2.7601981585647621</v>
      </c>
      <c r="K49" s="53">
        <f t="shared" si="9"/>
        <v>13.932285726816602</v>
      </c>
      <c r="L49" s="53">
        <f t="shared" si="9"/>
        <v>23.348202774991307</v>
      </c>
      <c r="M49" s="53">
        <f t="shared" si="9"/>
        <v>11.381619573249509</v>
      </c>
      <c r="N49" s="53">
        <f t="shared" si="9"/>
        <v>39.723951878953443</v>
      </c>
      <c r="O49" s="53">
        <f t="shared" si="9"/>
        <v>1.7150512882166993</v>
      </c>
      <c r="P49" s="53">
        <f t="shared" si="9"/>
        <v>4.6575855610833088</v>
      </c>
      <c r="Q49" s="53">
        <f t="shared" si="9"/>
        <v>-6.598058488559559</v>
      </c>
      <c r="R49" s="53">
        <f t="shared" si="9"/>
        <v>22.627600621883872</v>
      </c>
      <c r="S49" s="53">
        <f t="shared" si="9"/>
        <v>-6.5554639784006099</v>
      </c>
      <c r="T49" s="53">
        <f t="shared" si="9"/>
        <v>3.8258406347356555</v>
      </c>
      <c r="U49" s="53">
        <f t="shared" si="9"/>
        <v>13.28305373358252</v>
      </c>
      <c r="V49" s="53">
        <f t="shared" si="9"/>
        <v>2.7052109345674182</v>
      </c>
      <c r="W49" s="53">
        <f t="shared" si="9"/>
        <v>7.5313280001339677</v>
      </c>
      <c r="X49" s="53">
        <f t="shared" si="9"/>
        <v>-9.7252484759451363E-2</v>
      </c>
      <c r="Y49" s="53">
        <f t="shared" si="9"/>
        <v>4.7094103492573396</v>
      </c>
      <c r="Z49" s="53">
        <f t="shared" si="9"/>
        <v>5.5885353787568306</v>
      </c>
      <c r="AA49" s="53">
        <f t="shared" si="9"/>
        <v>2.6037914469744976</v>
      </c>
      <c r="AB49" s="53">
        <f t="shared" si="9"/>
        <v>7.8509024934815272</v>
      </c>
      <c r="AC49" s="53">
        <f t="shared" si="9"/>
        <v>13.505708409832579</v>
      </c>
      <c r="AD49" s="53">
        <f t="shared" si="9"/>
        <v>-12.544357344933161</v>
      </c>
      <c r="AE49" s="53">
        <f>IFERROR(POWER(AD10/C10,1/28)*100-100,"--")</f>
        <v>9.5628331210183575</v>
      </c>
      <c r="AF49"/>
      <c r="AG49"/>
    </row>
    <row r="50" spans="1:33" ht="12" customHeight="1">
      <c r="A50" s="104">
        <v>2</v>
      </c>
      <c r="B50" s="2" t="s">
        <v>580</v>
      </c>
      <c r="C50" s="79" t="s">
        <v>589</v>
      </c>
      <c r="D50" s="53">
        <f t="shared" ref="D50:S65" si="10">IFERROR(D11/C11*100-100,"--")</f>
        <v>129.85572751562029</v>
      </c>
      <c r="E50" s="53">
        <f t="shared" si="10"/>
        <v>20.520109961462182</v>
      </c>
      <c r="F50" s="53">
        <f t="shared" si="10"/>
        <v>-6.243633595552339</v>
      </c>
      <c r="G50" s="53">
        <f t="shared" si="10"/>
        <v>12.396383923008258</v>
      </c>
      <c r="H50" s="53">
        <f t="shared" si="10"/>
        <v>37.832310842739531</v>
      </c>
      <c r="I50" s="53">
        <f t="shared" si="10"/>
        <v>-24.280685309488575</v>
      </c>
      <c r="J50" s="53">
        <f t="shared" si="10"/>
        <v>14.990944958694215</v>
      </c>
      <c r="K50" s="53">
        <f t="shared" si="10"/>
        <v>-14.636820278954005</v>
      </c>
      <c r="L50" s="53">
        <f t="shared" si="10"/>
        <v>19.519710066915749</v>
      </c>
      <c r="M50" s="53">
        <f t="shared" si="10"/>
        <v>-7.5786640599963135</v>
      </c>
      <c r="N50" s="53">
        <f t="shared" si="10"/>
        <v>7.5798026868227453</v>
      </c>
      <c r="O50" s="53">
        <f t="shared" si="10"/>
        <v>-0.6361985608146199</v>
      </c>
      <c r="P50" s="53">
        <f t="shared" si="10"/>
        <v>-6.9850158091947492</v>
      </c>
      <c r="Q50" s="53">
        <f t="shared" si="10"/>
        <v>-30.54203790447086</v>
      </c>
      <c r="R50" s="53">
        <f t="shared" si="10"/>
        <v>22.44170556990359</v>
      </c>
      <c r="S50" s="53">
        <f t="shared" si="10"/>
        <v>6.9427896407003402</v>
      </c>
      <c r="T50" s="53">
        <f t="shared" si="9"/>
        <v>-10.680344800911683</v>
      </c>
      <c r="U50" s="53">
        <f t="shared" si="9"/>
        <v>-8.9096483581049313</v>
      </c>
      <c r="V50" s="53">
        <f t="shared" si="9"/>
        <v>7.8738361944349293</v>
      </c>
      <c r="W50" s="53">
        <f t="shared" si="9"/>
        <v>4.2868241443418214</v>
      </c>
      <c r="X50" s="53">
        <f t="shared" si="9"/>
        <v>6.6395265050546328</v>
      </c>
      <c r="Y50" s="53">
        <f t="shared" si="9"/>
        <v>-4.1436412706083843</v>
      </c>
      <c r="Z50" s="53">
        <f t="shared" si="9"/>
        <v>7.6353362433087426</v>
      </c>
      <c r="AA50" s="53">
        <f t="shared" si="9"/>
        <v>-3.1079451681777925</v>
      </c>
      <c r="AB50" s="53">
        <f t="shared" si="9"/>
        <v>12.006321027123775</v>
      </c>
      <c r="AC50" s="53">
        <f t="shared" si="9"/>
        <v>24.061988315117475</v>
      </c>
      <c r="AD50" s="53">
        <f t="shared" si="9"/>
        <v>10.80048576444274</v>
      </c>
      <c r="AE50" s="53">
        <f t="shared" ref="AE50:AE65" si="11">IFERROR(POWER(AD11/C11,1/28)*100-100,"--")</f>
        <v>5.5085691180644574</v>
      </c>
      <c r="AF50"/>
      <c r="AG50"/>
    </row>
    <row r="51" spans="1:33" ht="12" customHeight="1">
      <c r="A51" s="104">
        <v>3</v>
      </c>
      <c r="B51" s="2" t="s">
        <v>578</v>
      </c>
      <c r="C51" s="79" t="s">
        <v>589</v>
      </c>
      <c r="D51" s="53">
        <f t="shared" si="10"/>
        <v>84.237732897403959</v>
      </c>
      <c r="E51" s="53">
        <f t="shared" si="9"/>
        <v>3.2907318703933868</v>
      </c>
      <c r="F51" s="53">
        <f t="shared" si="9"/>
        <v>-6.6713642483980919</v>
      </c>
      <c r="G51" s="53">
        <f t="shared" si="9"/>
        <v>-8.8943109551078265</v>
      </c>
      <c r="H51" s="53">
        <f t="shared" si="9"/>
        <v>22.313359224551249</v>
      </c>
      <c r="I51" s="53">
        <f t="shared" si="9"/>
        <v>-12.134215359022463</v>
      </c>
      <c r="J51" s="53">
        <f t="shared" si="9"/>
        <v>-23.365716053653344</v>
      </c>
      <c r="K51" s="53">
        <f t="shared" si="9"/>
        <v>-3.0965586498561066</v>
      </c>
      <c r="L51" s="53">
        <f t="shared" si="9"/>
        <v>5.1722266282234699</v>
      </c>
      <c r="M51" s="53">
        <f t="shared" si="9"/>
        <v>1.0237524437037564</v>
      </c>
      <c r="N51" s="53">
        <f t="shared" si="9"/>
        <v>9.8133801381108583</v>
      </c>
      <c r="O51" s="53">
        <f t="shared" si="9"/>
        <v>-9.8988652644840158</v>
      </c>
      <c r="P51" s="53">
        <f t="shared" si="9"/>
        <v>-4.4370367517990275</v>
      </c>
      <c r="Q51" s="53">
        <f t="shared" si="9"/>
        <v>-19.527416915724487</v>
      </c>
      <c r="R51" s="53">
        <f t="shared" si="9"/>
        <v>10.455094129871355</v>
      </c>
      <c r="S51" s="53">
        <f t="shared" si="9"/>
        <v>10.378718939514215</v>
      </c>
      <c r="T51" s="53">
        <f t="shared" si="9"/>
        <v>13.168733279898831</v>
      </c>
      <c r="U51" s="53">
        <f t="shared" si="9"/>
        <v>-8.2149337136997787</v>
      </c>
      <c r="V51" s="53">
        <f t="shared" si="9"/>
        <v>-2.3853078249041033</v>
      </c>
      <c r="W51" s="53">
        <f t="shared" si="9"/>
        <v>-8.8205691707093621</v>
      </c>
      <c r="X51" s="53">
        <f t="shared" si="9"/>
        <v>-1.3360791599298381</v>
      </c>
      <c r="Y51" s="53">
        <f t="shared" si="9"/>
        <v>-0.49939086290955004</v>
      </c>
      <c r="Z51" s="53">
        <f t="shared" si="9"/>
        <v>7.2094076991992182</v>
      </c>
      <c r="AA51" s="53">
        <f t="shared" si="9"/>
        <v>-5.5026100770589466</v>
      </c>
      <c r="AB51" s="53">
        <f t="shared" si="9"/>
        <v>-4.9333284433088664</v>
      </c>
      <c r="AC51" s="53">
        <f t="shared" si="9"/>
        <v>-4.0837291756347156</v>
      </c>
      <c r="AD51" s="53">
        <f t="shared" si="9"/>
        <v>-1.2119003309074827</v>
      </c>
      <c r="AE51" s="53">
        <f t="shared" si="11"/>
        <v>0.18888854893172891</v>
      </c>
    </row>
    <row r="52" spans="1:33" ht="12" customHeight="1">
      <c r="A52" s="105">
        <v>4</v>
      </c>
      <c r="B52" s="2" t="s">
        <v>577</v>
      </c>
      <c r="C52" s="79" t="s">
        <v>589</v>
      </c>
      <c r="D52" s="53">
        <f t="shared" si="10"/>
        <v>94.433061847333562</v>
      </c>
      <c r="E52" s="53">
        <f t="shared" si="9"/>
        <v>-8.3837493326607557</v>
      </c>
      <c r="F52" s="53">
        <f t="shared" si="9"/>
        <v>-6.3016355538270403</v>
      </c>
      <c r="G52" s="53">
        <f t="shared" si="9"/>
        <v>-20.907983183878287</v>
      </c>
      <c r="H52" s="53">
        <f t="shared" si="9"/>
        <v>70.868538192660765</v>
      </c>
      <c r="I52" s="53">
        <f t="shared" si="9"/>
        <v>-8.9574581350288298</v>
      </c>
      <c r="J52" s="53">
        <f t="shared" si="9"/>
        <v>-0.97955361178800615</v>
      </c>
      <c r="K52" s="53">
        <f t="shared" si="9"/>
        <v>40.823561273453095</v>
      </c>
      <c r="L52" s="53">
        <f t="shared" si="9"/>
        <v>13.481045214860373</v>
      </c>
      <c r="M52" s="53">
        <f t="shared" si="9"/>
        <v>32.684381437509387</v>
      </c>
      <c r="N52" s="53">
        <f t="shared" si="9"/>
        <v>1.7648696184654682</v>
      </c>
      <c r="O52" s="53">
        <f t="shared" si="9"/>
        <v>29.413032368566661</v>
      </c>
      <c r="P52" s="53">
        <f t="shared" si="9"/>
        <v>77.417619264904772</v>
      </c>
      <c r="Q52" s="53">
        <f t="shared" si="9"/>
        <v>-11.951143809938017</v>
      </c>
      <c r="R52" s="53">
        <f t="shared" si="9"/>
        <v>23.237162769332585</v>
      </c>
      <c r="S52" s="53">
        <f t="shared" si="9"/>
        <v>27.741223076691625</v>
      </c>
      <c r="T52" s="53">
        <f t="shared" si="9"/>
        <v>77.073373627606003</v>
      </c>
      <c r="U52" s="53">
        <f t="shared" si="9"/>
        <v>-16.841289632714478</v>
      </c>
      <c r="V52" s="53">
        <f t="shared" si="9"/>
        <v>16.229214330483742</v>
      </c>
      <c r="W52" s="53">
        <f t="shared" si="9"/>
        <v>11.545704480062398</v>
      </c>
      <c r="X52" s="53">
        <f t="shared" si="9"/>
        <v>135.54658795972091</v>
      </c>
      <c r="Y52" s="53">
        <f t="shared" si="9"/>
        <v>-2.8234621501501067</v>
      </c>
      <c r="Z52" s="53">
        <f t="shared" si="9"/>
        <v>-22.169490405464231</v>
      </c>
      <c r="AA52" s="53">
        <f t="shared" si="9"/>
        <v>11.872178623007557</v>
      </c>
      <c r="AB52" s="53">
        <f t="shared" si="9"/>
        <v>16.186257919705312</v>
      </c>
      <c r="AC52" s="53">
        <f t="shared" si="9"/>
        <v>-2.2824385974883938</v>
      </c>
      <c r="AD52" s="53">
        <f t="shared" si="9"/>
        <v>-40.286085212191736</v>
      </c>
      <c r="AE52" s="53">
        <f t="shared" si="11"/>
        <v>13.655833944913482</v>
      </c>
    </row>
    <row r="53" spans="1:33" ht="12" customHeight="1">
      <c r="A53" s="105">
        <v>5</v>
      </c>
      <c r="B53" s="2" t="s">
        <v>579</v>
      </c>
      <c r="C53" s="79" t="s">
        <v>589</v>
      </c>
      <c r="D53" s="53">
        <f t="shared" si="10"/>
        <v>52.986451320099775</v>
      </c>
      <c r="E53" s="53">
        <f t="shared" si="9"/>
        <v>-4.6387824738426815</v>
      </c>
      <c r="F53" s="53">
        <f t="shared" si="9"/>
        <v>5.1931568744368661</v>
      </c>
      <c r="G53" s="53">
        <f t="shared" si="9"/>
        <v>9.4768790771485385</v>
      </c>
      <c r="H53" s="53">
        <f t="shared" si="9"/>
        <v>9.4578532062164555</v>
      </c>
      <c r="I53" s="53">
        <f t="shared" si="9"/>
        <v>1.8973188021920322</v>
      </c>
      <c r="J53" s="53">
        <f t="shared" si="9"/>
        <v>-11.775482098463286</v>
      </c>
      <c r="K53" s="53">
        <f t="shared" si="9"/>
        <v>2.3942387717960543</v>
      </c>
      <c r="L53" s="53">
        <f t="shared" si="9"/>
        <v>3.9954072909704479</v>
      </c>
      <c r="M53" s="53">
        <f t="shared" si="9"/>
        <v>7.0945574036324075</v>
      </c>
      <c r="N53" s="53">
        <f t="shared" si="9"/>
        <v>14.369251290809231</v>
      </c>
      <c r="O53" s="53">
        <f t="shared" si="9"/>
        <v>8.1309796862128394</v>
      </c>
      <c r="P53" s="53">
        <f t="shared" si="9"/>
        <v>-5.7440898169088968</v>
      </c>
      <c r="Q53" s="53">
        <f t="shared" si="9"/>
        <v>-15.903182659000436</v>
      </c>
      <c r="R53" s="53">
        <f t="shared" si="9"/>
        <v>9.0796222557879531</v>
      </c>
      <c r="S53" s="53">
        <f t="shared" si="9"/>
        <v>1.8989921671361571</v>
      </c>
      <c r="T53" s="53">
        <f t="shared" si="9"/>
        <v>-0.78342621417337455</v>
      </c>
      <c r="U53" s="53">
        <f t="shared" si="9"/>
        <v>0.53329433045495023</v>
      </c>
      <c r="V53" s="53">
        <f t="shared" si="9"/>
        <v>4.1534462024603158</v>
      </c>
      <c r="W53" s="53">
        <f t="shared" si="9"/>
        <v>-0.35911361281020504</v>
      </c>
      <c r="X53" s="53">
        <f t="shared" si="9"/>
        <v>2.4597772555602546</v>
      </c>
      <c r="Y53" s="53">
        <f t="shared" si="9"/>
        <v>4.7786045289228412</v>
      </c>
      <c r="Z53" s="53">
        <f t="shared" si="9"/>
        <v>5.8396905571737108</v>
      </c>
      <c r="AA53" s="53">
        <f t="shared" si="9"/>
        <v>0.11614773080141561</v>
      </c>
      <c r="AB53" s="53">
        <f t="shared" si="9"/>
        <v>-8.975039231797993</v>
      </c>
      <c r="AC53" s="53">
        <f t="shared" si="9"/>
        <v>10.352329430473446</v>
      </c>
      <c r="AD53" s="53">
        <f t="shared" si="9"/>
        <v>0.60777739861994462</v>
      </c>
      <c r="AE53" s="53">
        <f t="shared" si="11"/>
        <v>3.2439525492325743</v>
      </c>
    </row>
    <row r="54" spans="1:33" ht="12" customHeight="1">
      <c r="A54" s="1"/>
      <c r="B54" s="2" t="s">
        <v>587</v>
      </c>
      <c r="C54" s="79" t="s">
        <v>589</v>
      </c>
      <c r="D54" s="53">
        <f t="shared" si="10"/>
        <v>48.441720582524084</v>
      </c>
      <c r="E54" s="53">
        <f t="shared" si="9"/>
        <v>33.165978525230514</v>
      </c>
      <c r="F54" s="53">
        <f t="shared" si="9"/>
        <v>1.5179724518945505</v>
      </c>
      <c r="G54" s="53">
        <f t="shared" si="9"/>
        <v>10.453996679866222</v>
      </c>
      <c r="H54" s="53">
        <f t="shared" si="9"/>
        <v>28.164521893833836</v>
      </c>
      <c r="I54" s="53">
        <f t="shared" si="9"/>
        <v>-11.390328495655126</v>
      </c>
      <c r="J54" s="53">
        <f t="shared" si="9"/>
        <v>-8.9663079290499752</v>
      </c>
      <c r="K54" s="53">
        <f t="shared" si="9"/>
        <v>2.0915200457982053</v>
      </c>
      <c r="L54" s="53">
        <f t="shared" si="9"/>
        <v>11.836646103528395</v>
      </c>
      <c r="M54" s="53">
        <f t="shared" si="9"/>
        <v>2.1733252714974896</v>
      </c>
      <c r="N54" s="53">
        <f t="shared" si="9"/>
        <v>15.732413338873869</v>
      </c>
      <c r="O54" s="53">
        <f t="shared" si="9"/>
        <v>7.1613991034491704</v>
      </c>
      <c r="P54" s="53">
        <f t="shared" si="9"/>
        <v>10.133588923575005</v>
      </c>
      <c r="Q54" s="53">
        <f t="shared" si="9"/>
        <v>-7.2265278686638652</v>
      </c>
      <c r="R54" s="53">
        <f t="shared" si="9"/>
        <v>19.959565940291</v>
      </c>
      <c r="S54" s="53">
        <f t="shared" si="9"/>
        <v>0</v>
      </c>
      <c r="T54" s="53">
        <f t="shared" si="9"/>
        <v>8.7872326305987514</v>
      </c>
      <c r="U54" s="53">
        <f t="shared" si="9"/>
        <v>5.1408358508499958</v>
      </c>
      <c r="V54" s="53">
        <f t="shared" si="9"/>
        <v>1.6055116572519381</v>
      </c>
      <c r="W54" s="53">
        <f t="shared" si="9"/>
        <v>0.76837509848377294</v>
      </c>
      <c r="X54" s="53">
        <f t="shared" si="9"/>
        <v>-2.7673824004244807</v>
      </c>
      <c r="Y54" s="53">
        <f t="shared" si="9"/>
        <v>-3.8889251216596961</v>
      </c>
      <c r="Z54" s="53">
        <f t="shared" si="9"/>
        <v>-0.34533690434119535</v>
      </c>
      <c r="AA54" s="53">
        <f t="shared" si="9"/>
        <v>4.6635824062915248</v>
      </c>
      <c r="AB54" s="53">
        <f t="shared" si="9"/>
        <v>-16.019059329534031</v>
      </c>
      <c r="AC54" s="53">
        <f t="shared" si="9"/>
        <v>13.376483140624899</v>
      </c>
      <c r="AD54" s="53">
        <f t="shared" si="9"/>
        <v>5.0388292324863357</v>
      </c>
      <c r="AE54" s="53">
        <f t="shared" si="11"/>
        <v>5.6333635495147973</v>
      </c>
    </row>
    <row r="55" spans="1:33" ht="12" customHeight="1">
      <c r="A55" s="1"/>
      <c r="B55" s="2" t="s">
        <v>603</v>
      </c>
      <c r="C55" s="79" t="s">
        <v>589</v>
      </c>
      <c r="D55" s="53">
        <f t="shared" si="10"/>
        <v>43.138472374717139</v>
      </c>
      <c r="E55" s="53">
        <f t="shared" si="9"/>
        <v>31.681999814915883</v>
      </c>
      <c r="F55" s="53">
        <f t="shared" si="9"/>
        <v>2.8387374580732541</v>
      </c>
      <c r="G55" s="53">
        <f t="shared" si="9"/>
        <v>21.718976564550331</v>
      </c>
      <c r="H55" s="53">
        <f t="shared" si="9"/>
        <v>37.998758492090388</v>
      </c>
      <c r="I55" s="53">
        <f t="shared" si="9"/>
        <v>-10.192115392337925</v>
      </c>
      <c r="J55" s="53">
        <f t="shared" si="9"/>
        <v>-3.1218142894489063</v>
      </c>
      <c r="K55" s="53">
        <f t="shared" si="9"/>
        <v>3.158149063706901</v>
      </c>
      <c r="L55" s="53">
        <f t="shared" si="9"/>
        <v>10.217847758936969</v>
      </c>
      <c r="M55" s="53">
        <f t="shared" si="9"/>
        <v>-4.1300529985066987</v>
      </c>
      <c r="N55" s="53">
        <f t="shared" si="9"/>
        <v>12.535325813285965</v>
      </c>
      <c r="O55" s="53">
        <f t="shared" si="9"/>
        <v>-2.7206574389386304</v>
      </c>
      <c r="P55" s="53">
        <f t="shared" si="9"/>
        <v>5.5022443957253699</v>
      </c>
      <c r="Q55" s="53">
        <f t="shared" si="9"/>
        <v>-2.5670289403034872</v>
      </c>
      <c r="R55" s="53">
        <f t="shared" si="9"/>
        <v>21.2114355996261</v>
      </c>
      <c r="S55" s="53">
        <f t="shared" si="9"/>
        <v>9.0979403486185078</v>
      </c>
      <c r="T55" s="53">
        <f t="shared" si="9"/>
        <v>5.2399348719824275</v>
      </c>
      <c r="U55" s="53">
        <f t="shared" si="9"/>
        <v>5.5795738751008201</v>
      </c>
      <c r="V55" s="53">
        <f t="shared" si="9"/>
        <v>5.2127844321403671</v>
      </c>
      <c r="W55" s="53">
        <f t="shared" si="9"/>
        <v>3.2731261383089247</v>
      </c>
      <c r="X55" s="53">
        <f t="shared" si="9"/>
        <v>-2.5633724443072623</v>
      </c>
      <c r="Y55" s="53">
        <f t="shared" si="9"/>
        <v>-1.2798834006084974</v>
      </c>
      <c r="Z55" s="53">
        <f t="shared" si="9"/>
        <v>6.8774463074237673</v>
      </c>
      <c r="AA55" s="53">
        <f t="shared" si="9"/>
        <v>-3.0134358542982795</v>
      </c>
      <c r="AB55" s="53">
        <f t="shared" si="9"/>
        <v>-13.481581055144744</v>
      </c>
      <c r="AC55" s="53">
        <f t="shared" si="9"/>
        <v>11.226280674397216</v>
      </c>
      <c r="AD55" s="53">
        <f t="shared" si="9"/>
        <v>10.500417656412168</v>
      </c>
      <c r="AE55" s="53">
        <f t="shared" si="11"/>
        <v>6.5325976978041211</v>
      </c>
    </row>
    <row r="56" spans="1:33" ht="12" customHeight="1">
      <c r="A56" s="1"/>
      <c r="B56" s="2" t="s">
        <v>3</v>
      </c>
      <c r="C56" s="79" t="s">
        <v>589</v>
      </c>
      <c r="D56" s="53">
        <f t="shared" si="10"/>
        <v>35.075114522549256</v>
      </c>
      <c r="E56" s="53">
        <f t="shared" si="9"/>
        <v>23.884681652420809</v>
      </c>
      <c r="F56" s="53">
        <f t="shared" si="9"/>
        <v>37.051575215608324</v>
      </c>
      <c r="G56" s="53">
        <f t="shared" si="9"/>
        <v>24.629017302571299</v>
      </c>
      <c r="H56" s="53">
        <f t="shared" si="9"/>
        <v>-1.2269546697558837</v>
      </c>
      <c r="I56" s="53">
        <f t="shared" si="9"/>
        <v>-4.7239832716518748</v>
      </c>
      <c r="J56" s="53">
        <f t="shared" si="9"/>
        <v>36.415030819454955</v>
      </c>
      <c r="K56" s="53">
        <f t="shared" si="9"/>
        <v>17.063585602402355</v>
      </c>
      <c r="L56" s="53">
        <f t="shared" si="9"/>
        <v>-1.1288597507631124</v>
      </c>
      <c r="M56" s="53">
        <f t="shared" si="9"/>
        <v>9.9895974023050087</v>
      </c>
      <c r="N56" s="53">
        <f t="shared" si="9"/>
        <v>22.351952909802336</v>
      </c>
      <c r="O56" s="53">
        <f t="shared" si="9"/>
        <v>16.901884546968276</v>
      </c>
      <c r="P56" s="53">
        <f t="shared" si="9"/>
        <v>10.642451603428384</v>
      </c>
      <c r="Q56" s="53">
        <f t="shared" si="9"/>
        <v>-13.581704407657369</v>
      </c>
      <c r="R56" s="53">
        <f t="shared" si="9"/>
        <v>3.2752821977014293</v>
      </c>
      <c r="S56" s="53">
        <f t="shared" si="9"/>
        <v>8.8157660659015278</v>
      </c>
      <c r="T56" s="53">
        <f t="shared" si="9"/>
        <v>15.442213314750532</v>
      </c>
      <c r="U56" s="53">
        <f t="shared" si="9"/>
        <v>4.7370923245510568</v>
      </c>
      <c r="V56" s="53">
        <f t="shared" si="9"/>
        <v>-13.491049202650601</v>
      </c>
      <c r="W56" s="53">
        <f t="shared" si="9"/>
        <v>-5.1156041335138696</v>
      </c>
      <c r="X56" s="53">
        <f t="shared" si="9"/>
        <v>1.1820241799906057</v>
      </c>
      <c r="Y56" s="53">
        <f t="shared" si="9"/>
        <v>-4.2001424308660802</v>
      </c>
      <c r="Z56" s="53">
        <f t="shared" si="9"/>
        <v>-2.0491064573387092</v>
      </c>
      <c r="AA56" s="53">
        <f t="shared" si="9"/>
        <v>-0.13858697318430302</v>
      </c>
      <c r="AB56" s="53">
        <f t="shared" si="9"/>
        <v>-5.5108830328036902</v>
      </c>
      <c r="AC56" s="53">
        <f t="shared" si="9"/>
        <v>22.338030432127894</v>
      </c>
      <c r="AD56" s="53">
        <f t="shared" si="9"/>
        <v>-6.5145994612608717</v>
      </c>
      <c r="AE56" s="53">
        <f t="shared" si="11"/>
        <v>7.3579149959314378</v>
      </c>
    </row>
    <row r="57" spans="1:33" ht="12" customHeight="1">
      <c r="A57" s="42"/>
      <c r="B57" s="43" t="s">
        <v>581</v>
      </c>
      <c r="C57" s="79" t="s">
        <v>589</v>
      </c>
      <c r="D57" s="53">
        <f t="shared" si="10"/>
        <v>53.573331333528671</v>
      </c>
      <c r="E57" s="53">
        <f t="shared" si="9"/>
        <v>29.193076866480226</v>
      </c>
      <c r="F57" s="53">
        <f t="shared" si="9"/>
        <v>73.252167333985653</v>
      </c>
      <c r="G57" s="53">
        <f t="shared" si="9"/>
        <v>26.665144574943895</v>
      </c>
      <c r="H57" s="53">
        <f t="shared" si="9"/>
        <v>13.652996981259975</v>
      </c>
      <c r="I57" s="53">
        <f t="shared" si="9"/>
        <v>11.776191179271862</v>
      </c>
      <c r="J57" s="53">
        <f t="shared" si="9"/>
        <v>80.514515098950255</v>
      </c>
      <c r="K57" s="53">
        <f t="shared" si="9"/>
        <v>21.07645266218239</v>
      </c>
      <c r="L57" s="53">
        <f t="shared" si="9"/>
        <v>-11.236667471768683</v>
      </c>
      <c r="M57" s="53">
        <f t="shared" si="9"/>
        <v>5.5351781397361606</v>
      </c>
      <c r="N57" s="53">
        <f t="shared" si="9"/>
        <v>21.665862910365959</v>
      </c>
      <c r="O57" s="53">
        <f t="shared" si="9"/>
        <v>4.516835022279821</v>
      </c>
      <c r="P57" s="53">
        <f t="shared" si="9"/>
        <v>21.126399629158229</v>
      </c>
      <c r="Q57" s="53">
        <f t="shared" si="9"/>
        <v>-19.773019001202044</v>
      </c>
      <c r="R57" s="53">
        <f t="shared" si="9"/>
        <v>-7.0992360438697233</v>
      </c>
      <c r="S57" s="53">
        <f t="shared" si="9"/>
        <v>8.9680121846426033</v>
      </c>
      <c r="T57" s="53">
        <f t="shared" si="9"/>
        <v>15.636992882244868</v>
      </c>
      <c r="U57" s="53">
        <f t="shared" si="9"/>
        <v>12.834968406917909</v>
      </c>
      <c r="V57" s="53">
        <f t="shared" si="9"/>
        <v>-23.759644761449508</v>
      </c>
      <c r="W57" s="53">
        <f t="shared" si="9"/>
        <v>-15.054027003120183</v>
      </c>
      <c r="X57" s="53">
        <f t="shared" si="9"/>
        <v>5.6077889033641952</v>
      </c>
      <c r="Y57" s="53">
        <f t="shared" si="9"/>
        <v>-5.3527803365734314</v>
      </c>
      <c r="Z57" s="53">
        <f t="shared" si="9"/>
        <v>5.3283614508236923</v>
      </c>
      <c r="AA57" s="53">
        <f t="shared" si="9"/>
        <v>1.966680292070194</v>
      </c>
      <c r="AB57" s="53">
        <f t="shared" si="9"/>
        <v>2.5441629411517113</v>
      </c>
      <c r="AC57" s="53">
        <f t="shared" si="9"/>
        <v>12.368432496340631</v>
      </c>
      <c r="AD57" s="53">
        <f t="shared" si="9"/>
        <v>1.5795122041677274</v>
      </c>
      <c r="AE57" s="53">
        <f t="shared" si="11"/>
        <v>10.165646866295816</v>
      </c>
    </row>
    <row r="58" spans="1:33" ht="12" customHeight="1">
      <c r="A58" s="42"/>
      <c r="B58" s="43" t="s">
        <v>582</v>
      </c>
      <c r="C58" s="79" t="s">
        <v>589</v>
      </c>
      <c r="D58" s="53">
        <f t="shared" si="10"/>
        <v>14.710694242239029</v>
      </c>
      <c r="E58" s="53">
        <f t="shared" si="9"/>
        <v>12.010102820602725</v>
      </c>
      <c r="F58" s="53">
        <f t="shared" si="9"/>
        <v>42.026156910389119</v>
      </c>
      <c r="G58" s="53">
        <f t="shared" si="9"/>
        <v>67.357333314445725</v>
      </c>
      <c r="H58" s="53">
        <f t="shared" si="9"/>
        <v>-15.860475814536812</v>
      </c>
      <c r="I58" s="53">
        <f t="shared" si="9"/>
        <v>-14.599755996707501</v>
      </c>
      <c r="J58" s="53">
        <f t="shared" si="9"/>
        <v>-8.742962414686545</v>
      </c>
      <c r="K58" s="53">
        <f t="shared" si="9"/>
        <v>19.120922150947294</v>
      </c>
      <c r="L58" s="53">
        <f t="shared" si="9"/>
        <v>12.417466904284936</v>
      </c>
      <c r="M58" s="53">
        <f t="shared" si="9"/>
        <v>12.969510311139814</v>
      </c>
      <c r="N58" s="53">
        <f t="shared" si="9"/>
        <v>34.831588431061476</v>
      </c>
      <c r="O58" s="53">
        <f t="shared" si="9"/>
        <v>26.465961977892022</v>
      </c>
      <c r="P58" s="53">
        <f t="shared" si="9"/>
        <v>-17.567681847385131</v>
      </c>
      <c r="Q58" s="53">
        <f t="shared" si="9"/>
        <v>-14.906169724820401</v>
      </c>
      <c r="R58" s="53">
        <f t="shared" si="9"/>
        <v>10.910164580817039</v>
      </c>
      <c r="S58" s="53">
        <f t="shared" si="9"/>
        <v>9.2247373431754625</v>
      </c>
      <c r="T58" s="53">
        <f t="shared" si="9"/>
        <v>6.7322600481298593</v>
      </c>
      <c r="U58" s="53">
        <f t="shared" si="9"/>
        <v>-1.8441436071651225</v>
      </c>
      <c r="V58" s="53">
        <f t="shared" si="9"/>
        <v>-4.2621349335586558</v>
      </c>
      <c r="W58" s="53">
        <f t="shared" si="9"/>
        <v>6.6227131996449202</v>
      </c>
      <c r="X58" s="53">
        <f t="shared" si="9"/>
        <v>-3.9536769188295011</v>
      </c>
      <c r="Y58" s="53">
        <f t="shared" si="9"/>
        <v>-3.2355492991380288</v>
      </c>
      <c r="Z58" s="53">
        <f t="shared" si="9"/>
        <v>-0.70584171238583338</v>
      </c>
      <c r="AA58" s="53">
        <f t="shared" si="9"/>
        <v>2.4123056476880009</v>
      </c>
      <c r="AB58" s="53">
        <f t="shared" si="9"/>
        <v>-0.57314740162235012</v>
      </c>
      <c r="AC58" s="53">
        <f t="shared" si="9"/>
        <v>63.208209824554928</v>
      </c>
      <c r="AD58" s="53">
        <f t="shared" si="9"/>
        <v>-40.721082189215565</v>
      </c>
      <c r="AE58" s="53">
        <f t="shared" si="11"/>
        <v>5.3190993599375531</v>
      </c>
    </row>
    <row r="59" spans="1:33" ht="12" customHeight="1">
      <c r="A59" s="42"/>
      <c r="B59" s="2" t="s">
        <v>583</v>
      </c>
      <c r="C59" s="79" t="s">
        <v>589</v>
      </c>
      <c r="D59" s="53">
        <f t="shared" si="10"/>
        <v>-5.7999483737237227</v>
      </c>
      <c r="E59" s="53">
        <f t="shared" si="9"/>
        <v>40.049128314120139</v>
      </c>
      <c r="F59" s="53">
        <f t="shared" si="9"/>
        <v>28.837941052120129</v>
      </c>
      <c r="G59" s="53">
        <f t="shared" si="9"/>
        <v>48.932263640939311</v>
      </c>
      <c r="H59" s="53">
        <f t="shared" si="9"/>
        <v>-4.6938926572788233</v>
      </c>
      <c r="I59" s="53">
        <f t="shared" si="9"/>
        <v>-25.064860951691685</v>
      </c>
      <c r="J59" s="53">
        <f t="shared" si="9"/>
        <v>21.00297819047951</v>
      </c>
      <c r="K59" s="53">
        <f t="shared" si="9"/>
        <v>12.937311595310618</v>
      </c>
      <c r="L59" s="53">
        <f t="shared" si="9"/>
        <v>10.747504207420164</v>
      </c>
      <c r="M59" s="53">
        <f t="shared" si="9"/>
        <v>19.897554764252007</v>
      </c>
      <c r="N59" s="53">
        <f t="shared" si="9"/>
        <v>18.912054672336296</v>
      </c>
      <c r="O59" s="53">
        <f t="shared" ref="E59:AD65" si="12">IFERROR(O20/N20*100-100,"--")</f>
        <v>26.142190743476874</v>
      </c>
      <c r="P59" s="53">
        <f t="shared" si="12"/>
        <v>-13.395722480095955</v>
      </c>
      <c r="Q59" s="53">
        <f t="shared" si="12"/>
        <v>-5.0151874686661841</v>
      </c>
      <c r="R59" s="53">
        <f t="shared" si="12"/>
        <v>11.564496192938847</v>
      </c>
      <c r="S59" s="53">
        <f t="shared" si="12"/>
        <v>3.4824458419737283</v>
      </c>
      <c r="T59" s="53">
        <f t="shared" si="12"/>
        <v>10.76701288901512</v>
      </c>
      <c r="U59" s="53">
        <f t="shared" si="12"/>
        <v>-0.16140223708252677</v>
      </c>
      <c r="V59" s="53">
        <f t="shared" si="12"/>
        <v>-6.9220379943908199</v>
      </c>
      <c r="W59" s="53">
        <f t="shared" si="12"/>
        <v>10.46047598959079</v>
      </c>
      <c r="X59" s="53">
        <f t="shared" si="12"/>
        <v>-14.765737342163376</v>
      </c>
      <c r="Y59" s="53">
        <f t="shared" si="12"/>
        <v>9.668128151413157</v>
      </c>
      <c r="Z59" s="53">
        <f t="shared" si="12"/>
        <v>-8.4489190359580846</v>
      </c>
      <c r="AA59" s="53">
        <f t="shared" si="12"/>
        <v>8.1841822737460603</v>
      </c>
      <c r="AB59" s="53">
        <f t="shared" si="12"/>
        <v>-0.2138543887484019</v>
      </c>
      <c r="AC59" s="53">
        <f t="shared" si="12"/>
        <v>4.090614341317405</v>
      </c>
      <c r="AD59" s="53">
        <f t="shared" si="12"/>
        <v>6.6673021175274698</v>
      </c>
      <c r="AE59" s="53">
        <f t="shared" si="11"/>
        <v>6.243080355729262</v>
      </c>
    </row>
    <row r="60" spans="1:33" ht="12" customHeight="1">
      <c r="A60" s="42"/>
      <c r="B60" s="2" t="s">
        <v>584</v>
      </c>
      <c r="C60" s="79" t="s">
        <v>589</v>
      </c>
      <c r="D60" s="53">
        <f t="shared" si="10"/>
        <v>63.97179964812085</v>
      </c>
      <c r="E60" s="53">
        <f t="shared" si="12"/>
        <v>12.051700832862466</v>
      </c>
      <c r="F60" s="53">
        <f t="shared" si="12"/>
        <v>14.419161286716871</v>
      </c>
      <c r="G60" s="53">
        <f t="shared" si="12"/>
        <v>2.3671948392314732</v>
      </c>
      <c r="H60" s="53">
        <f t="shared" si="12"/>
        <v>10.320752127565314</v>
      </c>
      <c r="I60" s="53">
        <f t="shared" si="12"/>
        <v>-15.304947609431068</v>
      </c>
      <c r="J60" s="53">
        <f t="shared" si="12"/>
        <v>-8.5828457312409228</v>
      </c>
      <c r="K60" s="53">
        <f t="shared" si="12"/>
        <v>8.2138199647012016</v>
      </c>
      <c r="L60" s="53">
        <f t="shared" si="12"/>
        <v>28.131666958519645</v>
      </c>
      <c r="M60" s="53">
        <f t="shared" si="12"/>
        <v>22.555761609165373</v>
      </c>
      <c r="N60" s="53">
        <f t="shared" si="12"/>
        <v>33.123089793646443</v>
      </c>
      <c r="O60" s="53">
        <f t="shared" si="12"/>
        <v>37.191351264823908</v>
      </c>
      <c r="P60" s="53">
        <f t="shared" si="12"/>
        <v>14.997182656567091</v>
      </c>
      <c r="Q60" s="53">
        <f t="shared" si="12"/>
        <v>-16.242999989226874</v>
      </c>
      <c r="R60" s="53">
        <f t="shared" si="12"/>
        <v>20.303371318301259</v>
      </c>
      <c r="S60" s="53">
        <f t="shared" si="12"/>
        <v>14.763424512531472</v>
      </c>
      <c r="T60" s="53">
        <f t="shared" si="12"/>
        <v>15.244174498562174</v>
      </c>
      <c r="U60" s="53">
        <f t="shared" si="12"/>
        <v>-3.8818759035508776</v>
      </c>
      <c r="V60" s="53">
        <f t="shared" si="12"/>
        <v>-10.013243567916348</v>
      </c>
      <c r="W60" s="53">
        <f t="shared" si="12"/>
        <v>5.6240390553507353</v>
      </c>
      <c r="X60" s="53">
        <f t="shared" si="12"/>
        <v>-5.449360262454789</v>
      </c>
      <c r="Y60" s="53">
        <f t="shared" si="12"/>
        <v>11.484370343249211</v>
      </c>
      <c r="Z60" s="53">
        <f t="shared" si="12"/>
        <v>-7.1088166238385213</v>
      </c>
      <c r="AA60" s="53">
        <f t="shared" si="12"/>
        <v>-2.6702706258399473</v>
      </c>
      <c r="AB60" s="53">
        <f t="shared" si="12"/>
        <v>-12.59031506047728</v>
      </c>
      <c r="AC60" s="53">
        <f t="shared" si="12"/>
        <v>30.325343511122497</v>
      </c>
      <c r="AD60" s="53">
        <f t="shared" si="12"/>
        <v>-18.032194325161655</v>
      </c>
      <c r="AE60" s="53">
        <f t="shared" si="11"/>
        <v>7.2553292381205949</v>
      </c>
    </row>
    <row r="61" spans="1:33" ht="12" customHeight="1">
      <c r="A61" s="42"/>
      <c r="B61" s="43" t="s">
        <v>585</v>
      </c>
      <c r="C61" s="79" t="s">
        <v>589</v>
      </c>
      <c r="D61" s="53">
        <f t="shared" si="10"/>
        <v>6.275249702548507</v>
      </c>
      <c r="E61" s="53">
        <f t="shared" si="12"/>
        <v>51.064831500181498</v>
      </c>
      <c r="F61" s="53">
        <f t="shared" si="12"/>
        <v>-24.458113582377123</v>
      </c>
      <c r="G61" s="53">
        <f t="shared" si="12"/>
        <v>55.733125711660136</v>
      </c>
      <c r="H61" s="53">
        <f t="shared" si="12"/>
        <v>8.1323172534206094</v>
      </c>
      <c r="I61" s="53">
        <f t="shared" si="12"/>
        <v>7.9964660711145115</v>
      </c>
      <c r="J61" s="53">
        <f t="shared" si="12"/>
        <v>17.773459385370558</v>
      </c>
      <c r="K61" s="53">
        <f t="shared" si="12"/>
        <v>12.43985936879848</v>
      </c>
      <c r="L61" s="53">
        <f t="shared" si="12"/>
        <v>24.560097092664606</v>
      </c>
      <c r="M61" s="53">
        <f t="shared" si="12"/>
        <v>-7.5215292249478978</v>
      </c>
      <c r="N61" s="53">
        <f t="shared" si="12"/>
        <v>21.024768820635813</v>
      </c>
      <c r="O61" s="53">
        <f t="shared" si="12"/>
        <v>16.982718281531263</v>
      </c>
      <c r="P61" s="53">
        <f t="shared" si="12"/>
        <v>13.075051202101662</v>
      </c>
      <c r="Q61" s="53">
        <f t="shared" si="12"/>
        <v>-22.090372234964732</v>
      </c>
      <c r="R61" s="53">
        <f t="shared" si="12"/>
        <v>18.853852746448311</v>
      </c>
      <c r="S61" s="53">
        <f t="shared" si="12"/>
        <v>-1.9604378384385512</v>
      </c>
      <c r="T61" s="53">
        <f t="shared" si="12"/>
        <v>22.641522205104067</v>
      </c>
      <c r="U61" s="53">
        <f t="shared" si="12"/>
        <v>3.7457234189741229</v>
      </c>
      <c r="V61" s="53">
        <f t="shared" si="12"/>
        <v>-4.3148455451711101</v>
      </c>
      <c r="W61" s="53">
        <f t="shared" si="12"/>
        <v>16.46455664610933</v>
      </c>
      <c r="X61" s="53">
        <f t="shared" si="12"/>
        <v>21.471785565801653</v>
      </c>
      <c r="Y61" s="53">
        <f t="shared" si="12"/>
        <v>-25.115282078040408</v>
      </c>
      <c r="Z61" s="53">
        <f t="shared" si="12"/>
        <v>-24.140082881353706</v>
      </c>
      <c r="AA61" s="53">
        <f t="shared" si="12"/>
        <v>-4.6316629845582185</v>
      </c>
      <c r="AB61" s="53">
        <f t="shared" si="12"/>
        <v>48.357329778177785</v>
      </c>
      <c r="AC61" s="53">
        <f t="shared" si="12"/>
        <v>29.363702435649287</v>
      </c>
      <c r="AD61" s="53">
        <f t="shared" si="12"/>
        <v>-31.970316085696439</v>
      </c>
      <c r="AE61" s="53">
        <f t="shared" si="11"/>
        <v>6.5810195426068105</v>
      </c>
    </row>
    <row r="62" spans="1:33" ht="12" customHeight="1">
      <c r="A62" s="42"/>
      <c r="B62" s="2" t="s">
        <v>586</v>
      </c>
      <c r="C62" s="79" t="s">
        <v>589</v>
      </c>
      <c r="D62" s="53">
        <f t="shared" si="10"/>
        <v>58.101317388613893</v>
      </c>
      <c r="E62" s="53">
        <f t="shared" si="12"/>
        <v>17.938000203407256</v>
      </c>
      <c r="F62" s="53">
        <f t="shared" si="12"/>
        <v>27.110762462477098</v>
      </c>
      <c r="G62" s="53">
        <f t="shared" si="12"/>
        <v>-4.5366739495244985</v>
      </c>
      <c r="H62" s="53">
        <f t="shared" si="12"/>
        <v>-15.89503453709213</v>
      </c>
      <c r="I62" s="53">
        <f t="shared" si="12"/>
        <v>-8.9199542255549318</v>
      </c>
      <c r="J62" s="53">
        <f t="shared" si="12"/>
        <v>-8.723868514771425</v>
      </c>
      <c r="K62" s="53">
        <f t="shared" si="12"/>
        <v>5.2709012910766546</v>
      </c>
      <c r="L62" s="53">
        <f t="shared" si="12"/>
        <v>11.812457463223879</v>
      </c>
      <c r="M62" s="53">
        <f t="shared" si="12"/>
        <v>16.441205259700325</v>
      </c>
      <c r="N62" s="53">
        <f t="shared" si="12"/>
        <v>14.734263324095551</v>
      </c>
      <c r="O62" s="53">
        <f t="shared" si="12"/>
        <v>39.029240204375697</v>
      </c>
      <c r="P62" s="53">
        <f t="shared" si="12"/>
        <v>22.116081604892116</v>
      </c>
      <c r="Q62" s="53">
        <f t="shared" si="12"/>
        <v>4.0738637250917691</v>
      </c>
      <c r="R62" s="53">
        <f t="shared" si="12"/>
        <v>9.5627360944964011</v>
      </c>
      <c r="S62" s="53">
        <f t="shared" si="12"/>
        <v>11.283806251333544</v>
      </c>
      <c r="T62" s="53">
        <f t="shared" si="12"/>
        <v>20.947074406283534</v>
      </c>
      <c r="U62" s="53">
        <f t="shared" si="12"/>
        <v>-1.4368983129477897</v>
      </c>
      <c r="V62" s="53">
        <f t="shared" si="12"/>
        <v>-0.94576386611863938</v>
      </c>
      <c r="W62" s="53">
        <f t="shared" si="12"/>
        <v>-9.6657761139047125</v>
      </c>
      <c r="X62" s="53">
        <f t="shared" si="12"/>
        <v>6.7366556297795483</v>
      </c>
      <c r="Y62" s="53">
        <f t="shared" si="12"/>
        <v>-12.742371848546426</v>
      </c>
      <c r="Z62" s="53">
        <f t="shared" si="12"/>
        <v>-3.3607881379660398</v>
      </c>
      <c r="AA62" s="53">
        <f t="shared" si="12"/>
        <v>-9.010986071908718</v>
      </c>
      <c r="AB62" s="53">
        <f t="shared" si="12"/>
        <v>-35.234239775225959</v>
      </c>
      <c r="AC62" s="53">
        <f t="shared" si="12"/>
        <v>39.310331634469776</v>
      </c>
      <c r="AD62" s="53">
        <f t="shared" si="12"/>
        <v>7.521647384442673</v>
      </c>
      <c r="AE62" s="53">
        <f t="shared" si="11"/>
        <v>5.5535814358755431</v>
      </c>
    </row>
    <row r="63" spans="1:33" ht="12" customHeight="1">
      <c r="A63" s="44"/>
      <c r="B63" s="2" t="s">
        <v>2</v>
      </c>
      <c r="C63" s="79" t="s">
        <v>589</v>
      </c>
      <c r="D63" s="53">
        <f t="shared" si="10"/>
        <v>63.152934462151734</v>
      </c>
      <c r="E63" s="53">
        <f t="shared" si="12"/>
        <v>16.248441841079625</v>
      </c>
      <c r="F63" s="53">
        <f t="shared" si="12"/>
        <v>-8.2957657061811574E-2</v>
      </c>
      <c r="G63" s="53">
        <f t="shared" si="12"/>
        <v>4.6781649943594914</v>
      </c>
      <c r="H63" s="53">
        <f t="shared" si="12"/>
        <v>25.936453846267142</v>
      </c>
      <c r="I63" s="53">
        <f t="shared" si="12"/>
        <v>-9.2006070697606646</v>
      </c>
      <c r="J63" s="53">
        <f t="shared" si="12"/>
        <v>-9.661485187315705</v>
      </c>
      <c r="K63" s="53">
        <f t="shared" si="12"/>
        <v>0.4471837636046132</v>
      </c>
      <c r="L63" s="53">
        <f t="shared" si="12"/>
        <v>11.498678201804353</v>
      </c>
      <c r="M63" s="53">
        <f t="shared" si="12"/>
        <v>2.6034943048346122</v>
      </c>
      <c r="N63" s="53">
        <f t="shared" si="12"/>
        <v>16.616317971155098</v>
      </c>
      <c r="O63" s="53">
        <f t="shared" si="12"/>
        <v>3.225540345949014</v>
      </c>
      <c r="P63" s="53">
        <f t="shared" si="12"/>
        <v>4.3658388646212529</v>
      </c>
      <c r="Q63" s="53">
        <f t="shared" si="12"/>
        <v>-11.203236833796709</v>
      </c>
      <c r="R63" s="53">
        <f t="shared" si="12"/>
        <v>18.31000966193146</v>
      </c>
      <c r="S63" s="53">
        <f t="shared" si="12"/>
        <v>0.79494186383215037</v>
      </c>
      <c r="T63" s="53">
        <f t="shared" si="12"/>
        <v>6.9147980470209802</v>
      </c>
      <c r="U63" s="53">
        <f t="shared" si="12"/>
        <v>3.3240908009040169</v>
      </c>
      <c r="V63" s="53">
        <f t="shared" si="12"/>
        <v>1.8920080288814489</v>
      </c>
      <c r="W63" s="53">
        <f t="shared" si="12"/>
        <v>0.88563448931704158</v>
      </c>
      <c r="X63" s="53">
        <f t="shared" si="12"/>
        <v>-0.28647539825756496</v>
      </c>
      <c r="Y63" s="53">
        <f t="shared" si="12"/>
        <v>-1.4548759627416956</v>
      </c>
      <c r="Z63" s="53">
        <f t="shared" si="12"/>
        <v>1.946543673874146</v>
      </c>
      <c r="AA63" s="53">
        <f t="shared" si="12"/>
        <v>2.5448519511532197</v>
      </c>
      <c r="AB63" s="53">
        <f t="shared" si="12"/>
        <v>-8.3567414629324617</v>
      </c>
      <c r="AC63" s="53">
        <f t="shared" si="12"/>
        <v>11.782880767164983</v>
      </c>
      <c r="AD63" s="53">
        <f t="shared" si="12"/>
        <v>0.11148675544274056</v>
      </c>
      <c r="AE63" s="53">
        <f t="shared" si="11"/>
        <v>4.8314196572337664</v>
      </c>
    </row>
    <row r="64" spans="1:33" ht="12" customHeight="1">
      <c r="A64" s="2"/>
      <c r="B64" s="2" t="s">
        <v>1</v>
      </c>
      <c r="C64" s="79" t="s">
        <v>589</v>
      </c>
      <c r="D64" s="53">
        <f t="shared" si="10"/>
        <v>75.574941564463472</v>
      </c>
      <c r="E64" s="53">
        <f t="shared" si="12"/>
        <v>13.009289912075374</v>
      </c>
      <c r="F64" s="53">
        <f t="shared" si="12"/>
        <v>-4.8618542850961148</v>
      </c>
      <c r="G64" s="53">
        <f t="shared" si="12"/>
        <v>9.3718672653145205</v>
      </c>
      <c r="H64" s="53">
        <f t="shared" si="12"/>
        <v>17.083582868151993</v>
      </c>
      <c r="I64" s="53">
        <f t="shared" si="12"/>
        <v>-16.087602314408258</v>
      </c>
      <c r="J64" s="53">
        <f t="shared" si="12"/>
        <v>-10.133532910092995</v>
      </c>
      <c r="K64" s="53">
        <f t="shared" si="12"/>
        <v>5.7921305906837972</v>
      </c>
      <c r="L64" s="53">
        <f t="shared" si="12"/>
        <v>9.3379863936863075</v>
      </c>
      <c r="M64" s="53">
        <f t="shared" si="12"/>
        <v>4.9736910300990189</v>
      </c>
      <c r="N64" s="53">
        <f t="shared" si="12"/>
        <v>7.2468317507996147</v>
      </c>
      <c r="O64" s="53">
        <f t="shared" si="12"/>
        <v>3.8053321279917043</v>
      </c>
      <c r="P64" s="53">
        <f t="shared" si="12"/>
        <v>1.4953314769186221</v>
      </c>
      <c r="Q64" s="53">
        <f t="shared" si="12"/>
        <v>-16.161414253580148</v>
      </c>
      <c r="R64" s="53">
        <f t="shared" si="12"/>
        <v>13.977029245566101</v>
      </c>
      <c r="S64" s="53">
        <f t="shared" si="12"/>
        <v>11.055764134561059</v>
      </c>
      <c r="T64" s="53">
        <f t="shared" si="12"/>
        <v>-1.593929863051855</v>
      </c>
      <c r="U64" s="53">
        <f t="shared" si="12"/>
        <v>-2.1360483551425773</v>
      </c>
      <c r="V64" s="53">
        <f t="shared" si="12"/>
        <v>2.5551440752967096</v>
      </c>
      <c r="W64" s="53">
        <f t="shared" si="12"/>
        <v>-5.5409018850423166</v>
      </c>
      <c r="X64" s="53">
        <f t="shared" si="12"/>
        <v>-3.9888368255009681</v>
      </c>
      <c r="Y64" s="53">
        <f t="shared" si="12"/>
        <v>7.7527020271179481</v>
      </c>
      <c r="Z64" s="53">
        <f t="shared" si="12"/>
        <v>4.8382051010013072</v>
      </c>
      <c r="AA64" s="53">
        <f t="shared" si="12"/>
        <v>-3.9356799909360518</v>
      </c>
      <c r="AB64" s="53">
        <f t="shared" si="12"/>
        <v>-6.5388930524984943</v>
      </c>
      <c r="AC64" s="53">
        <f t="shared" si="12"/>
        <v>10.424297932749525</v>
      </c>
      <c r="AD64" s="53">
        <f t="shared" si="12"/>
        <v>-3.2234450656393676</v>
      </c>
      <c r="AE64" s="53">
        <f t="shared" si="11"/>
        <v>3.4381212843748585</v>
      </c>
    </row>
    <row r="65" spans="1:31" ht="12" customHeight="1">
      <c r="A65" s="2"/>
      <c r="B65" s="2" t="s">
        <v>39</v>
      </c>
      <c r="C65" s="79" t="s">
        <v>589</v>
      </c>
      <c r="D65" s="53">
        <f t="shared" si="10"/>
        <v>70.590957970563352</v>
      </c>
      <c r="E65" s="53">
        <f t="shared" si="12"/>
        <v>14.252243839139567</v>
      </c>
      <c r="F65" s="53">
        <f t="shared" si="12"/>
        <v>-2.9960170702317299</v>
      </c>
      <c r="G65" s="53">
        <f t="shared" si="12"/>
        <v>7.4842599309454556</v>
      </c>
      <c r="H65" s="53">
        <f t="shared" si="12"/>
        <v>20.550883375878584</v>
      </c>
      <c r="I65" s="53">
        <f t="shared" si="12"/>
        <v>-13.269750215745901</v>
      </c>
      <c r="J65" s="53">
        <f t="shared" si="12"/>
        <v>-9.9313303425286819</v>
      </c>
      <c r="K65" s="53">
        <f t="shared" si="12"/>
        <v>3.495752755256774</v>
      </c>
      <c r="L65" s="53">
        <f t="shared" si="12"/>
        <v>10.238951600829878</v>
      </c>
      <c r="M65" s="53">
        <f t="shared" si="12"/>
        <v>3.9740726499465211</v>
      </c>
      <c r="N65" s="53">
        <f t="shared" si="12"/>
        <v>11.146275968140301</v>
      </c>
      <c r="O65" s="53">
        <f t="shared" si="12"/>
        <v>3.5521556234226637</v>
      </c>
      <c r="P65" s="53">
        <f t="shared" si="12"/>
        <v>2.7448365798145886</v>
      </c>
      <c r="Q65" s="53">
        <f t="shared" si="12"/>
        <v>-13.969115227956152</v>
      </c>
      <c r="R65" s="53">
        <f t="shared" si="12"/>
        <v>15.954486933380778</v>
      </c>
      <c r="S65" s="53">
        <f t="shared" si="12"/>
        <v>6.277869481911452</v>
      </c>
      <c r="T65" s="53">
        <f t="shared" si="12"/>
        <v>2.1637081426603828</v>
      </c>
      <c r="U65" s="53">
        <f t="shared" si="12"/>
        <v>0.38740445169189286</v>
      </c>
      <c r="V65" s="53">
        <f t="shared" si="12"/>
        <v>2.2397042827703331</v>
      </c>
      <c r="W65" s="53">
        <f t="shared" si="12"/>
        <v>-2.4943305663831552</v>
      </c>
      <c r="X65" s="53">
        <f t="shared" si="12"/>
        <v>-2.1728501685917081</v>
      </c>
      <c r="Y65" s="53">
        <f t="shared" si="12"/>
        <v>3.1493529025934777</v>
      </c>
      <c r="Z65" s="53">
        <f t="shared" si="12"/>
        <v>3.4570432251103824</v>
      </c>
      <c r="AA65" s="53">
        <f t="shared" si="12"/>
        <v>-0.88553671686372581</v>
      </c>
      <c r="AB65" s="53">
        <f t="shared" si="12"/>
        <v>-7.4240985001482471</v>
      </c>
      <c r="AC65" s="53">
        <f t="shared" si="12"/>
        <v>11.079198111870909</v>
      </c>
      <c r="AD65" s="53">
        <f t="shared" si="12"/>
        <v>-1.6056686209772835</v>
      </c>
      <c r="AE65" s="53">
        <f t="shared" si="11"/>
        <v>4.0587465883436238</v>
      </c>
    </row>
    <row r="66" spans="1:31" ht="12" customHeight="1">
      <c r="A66" s="2"/>
      <c r="B66" s="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row>
    <row r="67" spans="1:31" ht="12" customHeight="1" thickBot="1">
      <c r="A67" s="37"/>
      <c r="B67" s="50"/>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row>
    <row r="68" spans="1:31" ht="12" customHeight="1" thickTop="1">
      <c r="A68" s="35" t="s">
        <v>576</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1:31" ht="12" customHeight="1"/>
    <row r="70" spans="1:31" ht="12" customHeight="1"/>
  </sheetData>
  <mergeCells count="7">
    <mergeCell ref="B47:AE47"/>
    <mergeCell ref="B27:AE27"/>
    <mergeCell ref="A2:AE2"/>
    <mergeCell ref="A4:AE4"/>
    <mergeCell ref="A5:AE5"/>
    <mergeCell ref="C8:AE8"/>
    <mergeCell ref="A9:AE9"/>
  </mergeCells>
  <hyperlinks>
    <hyperlink ref="A1" location="ÍNDICE!A1" display="INDICE"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21</vt:i4>
      </vt:variant>
    </vt:vector>
  </HeadingPairs>
  <TitlesOfParts>
    <vt:vector size="21" baseType="lpstr">
      <vt:lpstr>ÍNDICE</vt:lpstr>
      <vt:lpstr>NOTAS</vt:lpstr>
      <vt:lpstr>NOTAS 2</vt:lpstr>
      <vt:lpstr>I</vt:lpstr>
      <vt:lpstr>II</vt:lpstr>
      <vt:lpstr>III</vt:lpstr>
      <vt:lpstr>C1</vt:lpstr>
      <vt:lpstr>C2</vt:lpstr>
      <vt:lpstr>C3</vt:lpstr>
      <vt:lpstr>C4</vt:lpstr>
      <vt:lpstr>C5</vt:lpstr>
      <vt:lpstr>C6</vt:lpstr>
      <vt:lpstr>C7</vt:lpstr>
      <vt:lpstr>C8</vt:lpstr>
      <vt:lpstr>C9</vt:lpstr>
      <vt:lpstr>C10</vt:lpstr>
      <vt:lpstr>C11</vt:lpstr>
      <vt:lpstr>C12</vt:lpstr>
      <vt:lpstr>C14</vt:lpstr>
      <vt:lpstr>C13</vt:lpstr>
      <vt:lpstr>C15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LEIRE ABRIL GONZALEZ ALARCON</cp:lastModifiedBy>
  <dcterms:created xsi:type="dcterms:W3CDTF">2019-06-26T13:05:00Z</dcterms:created>
  <dcterms:modified xsi:type="dcterms:W3CDTF">2023-06-22T15:39:47Z</dcterms:modified>
</cp:coreProperties>
</file>